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1265" windowHeight="8610"/>
  </bookViews>
  <sheets>
    <sheet name="Ekipna razvrstitev" sheetId="3" r:id="rId1"/>
    <sheet name="Razvrstitev posamezno" sheetId="5" r:id="rId2"/>
    <sheet name="1. kolo" sheetId="15" r:id="rId3"/>
    <sheet name="2. kolo" sheetId="21" r:id="rId4"/>
    <sheet name="3. kolo" sheetId="23" r:id="rId5"/>
    <sheet name="4. kolo " sheetId="24" r:id="rId6"/>
    <sheet name="5. kolo" sheetId="20" r:id="rId7"/>
    <sheet name="6. kolo" sheetId="25" state="hidden" r:id="rId8"/>
    <sheet name="6. kollo" sheetId="22" r:id="rId9"/>
  </sheets>
  <definedNames>
    <definedName name="_xlnm._FilterDatabase" localSheetId="1" hidden="1">'Razvrstitev posamezno'!$B$4:$S$15</definedName>
    <definedName name="_xlnm.Print_Titles" localSheetId="0">'Ekipna razvrstitev'!$1:$2</definedName>
    <definedName name="_xlnm.Print_Titles" localSheetId="1">'Razvrstitev posamezno'!$1:$1</definedName>
  </definedNames>
  <calcPr calcId="125725"/>
</workbook>
</file>

<file path=xl/calcChain.xml><?xml version="1.0" encoding="utf-8"?>
<calcChain xmlns="http://schemas.openxmlformats.org/spreadsheetml/2006/main">
  <c r="Q28" i="5"/>
  <c r="P28"/>
  <c r="Q27" l="1"/>
  <c r="P27"/>
  <c r="Q13"/>
  <c r="Q12"/>
  <c r="P13"/>
  <c r="P12"/>
  <c r="I19" i="3"/>
  <c r="I18"/>
  <c r="G18"/>
  <c r="I88" i="24" l="1"/>
  <c r="I87"/>
  <c r="I86"/>
  <c r="L85"/>
  <c r="I85"/>
  <c r="I84"/>
  <c r="I82"/>
  <c r="I81"/>
  <c r="I80"/>
  <c r="I79"/>
  <c r="I78"/>
  <c r="L77"/>
  <c r="I77"/>
  <c r="I75"/>
  <c r="I74"/>
  <c r="I73"/>
  <c r="I72"/>
  <c r="I71"/>
  <c r="L70"/>
  <c r="I70"/>
  <c r="I68"/>
  <c r="I67"/>
  <c r="I66"/>
  <c r="I65"/>
  <c r="I64"/>
  <c r="L63"/>
  <c r="I63"/>
  <c r="I61"/>
  <c r="I60"/>
  <c r="I59"/>
  <c r="I58"/>
  <c r="I57"/>
  <c r="L56"/>
  <c r="I56"/>
  <c r="I54"/>
  <c r="I53"/>
  <c r="I52"/>
  <c r="I51"/>
  <c r="I50"/>
  <c r="L49"/>
  <c r="I49"/>
  <c r="I47"/>
  <c r="I46"/>
  <c r="I45"/>
  <c r="I44"/>
  <c r="I43"/>
  <c r="L42"/>
  <c r="I42"/>
  <c r="I40"/>
  <c r="I39"/>
  <c r="I38"/>
  <c r="I37"/>
  <c r="I36"/>
  <c r="L35"/>
  <c r="I35"/>
  <c r="I33"/>
  <c r="I32"/>
  <c r="I31"/>
  <c r="I30"/>
  <c r="I29"/>
  <c r="L28"/>
  <c r="I28"/>
  <c r="I26"/>
  <c r="I25"/>
  <c r="I24"/>
  <c r="I23"/>
  <c r="I22"/>
  <c r="L21"/>
  <c r="I21"/>
  <c r="I19"/>
  <c r="I18"/>
  <c r="I17"/>
  <c r="I16"/>
  <c r="I15"/>
  <c r="L14"/>
  <c r="I14"/>
  <c r="I12"/>
  <c r="I11"/>
  <c r="I10"/>
  <c r="I9"/>
  <c r="I8"/>
  <c r="L7"/>
  <c r="I7"/>
  <c r="E18" i="3"/>
  <c r="G19"/>
  <c r="E19"/>
  <c r="C19"/>
  <c r="C18"/>
  <c r="G12" i="23"/>
  <c r="I12" s="1"/>
  <c r="G31"/>
  <c r="I31" s="1"/>
  <c r="Q11" i="5"/>
  <c r="P11"/>
  <c r="I88" i="23"/>
  <c r="I87"/>
  <c r="I86"/>
  <c r="L85"/>
  <c r="I85"/>
  <c r="I84"/>
  <c r="I82"/>
  <c r="I81"/>
  <c r="I80"/>
  <c r="I79"/>
  <c r="I78"/>
  <c r="L77"/>
  <c r="I77"/>
  <c r="I75"/>
  <c r="I74"/>
  <c r="I73"/>
  <c r="I72"/>
  <c r="I71"/>
  <c r="L70"/>
  <c r="I70"/>
  <c r="I68"/>
  <c r="I67"/>
  <c r="I66"/>
  <c r="I65"/>
  <c r="I64"/>
  <c r="L63"/>
  <c r="I63"/>
  <c r="I61"/>
  <c r="I60"/>
  <c r="I59"/>
  <c r="I58"/>
  <c r="I57"/>
  <c r="L56"/>
  <c r="I56"/>
  <c r="I54"/>
  <c r="I53"/>
  <c r="I52"/>
  <c r="I51"/>
  <c r="I50"/>
  <c r="L49"/>
  <c r="I49"/>
  <c r="I47"/>
  <c r="I46"/>
  <c r="I45"/>
  <c r="I44"/>
  <c r="I43"/>
  <c r="L42"/>
  <c r="I42"/>
  <c r="I40"/>
  <c r="I39"/>
  <c r="I38"/>
  <c r="I37"/>
  <c r="I36"/>
  <c r="L35"/>
  <c r="I35"/>
  <c r="I33"/>
  <c r="I32"/>
  <c r="I30"/>
  <c r="I29"/>
  <c r="L28"/>
  <c r="I28"/>
  <c r="I26"/>
  <c r="I25"/>
  <c r="I24"/>
  <c r="I23"/>
  <c r="I22"/>
  <c r="L21"/>
  <c r="I21"/>
  <c r="I19"/>
  <c r="I18"/>
  <c r="I17"/>
  <c r="I16"/>
  <c r="I15"/>
  <c r="L14"/>
  <c r="I14"/>
  <c r="I11"/>
  <c r="I10"/>
  <c r="I9"/>
  <c r="I8"/>
  <c r="L7"/>
  <c r="I7"/>
  <c r="Q59" i="5"/>
  <c r="P59"/>
  <c r="Q53"/>
  <c r="P53"/>
  <c r="L63" i="21"/>
  <c r="L56"/>
  <c r="L49"/>
  <c r="L42"/>
  <c r="L35"/>
  <c r="L21"/>
  <c r="L28"/>
  <c r="L7"/>
  <c r="L14"/>
  <c r="I95"/>
  <c r="I94"/>
  <c r="I93"/>
  <c r="L92"/>
  <c r="I92"/>
  <c r="I91"/>
  <c r="I90"/>
  <c r="I88"/>
  <c r="I87"/>
  <c r="I86"/>
  <c r="L85"/>
  <c r="I85"/>
  <c r="I84"/>
  <c r="I82"/>
  <c r="I81"/>
  <c r="I80"/>
  <c r="I79"/>
  <c r="I78"/>
  <c r="L77"/>
  <c r="I77"/>
  <c r="I75"/>
  <c r="I74"/>
  <c r="I73"/>
  <c r="I72"/>
  <c r="I71"/>
  <c r="L70"/>
  <c r="I70"/>
  <c r="I68"/>
  <c r="I67"/>
  <c r="I66"/>
  <c r="I65"/>
  <c r="I64"/>
  <c r="I63"/>
  <c r="I61"/>
  <c r="I60"/>
  <c r="I59"/>
  <c r="I58"/>
  <c r="I57"/>
  <c r="I56"/>
  <c r="I54"/>
  <c r="I53"/>
  <c r="I52"/>
  <c r="I51"/>
  <c r="I50"/>
  <c r="I49"/>
  <c r="I47"/>
  <c r="I46"/>
  <c r="I45"/>
  <c r="I44"/>
  <c r="I43"/>
  <c r="I42"/>
  <c r="I40"/>
  <c r="I39"/>
  <c r="I38"/>
  <c r="I37"/>
  <c r="I36"/>
  <c r="I35"/>
  <c r="I33"/>
  <c r="I32"/>
  <c r="I31"/>
  <c r="I30"/>
  <c r="I29"/>
  <c r="I28"/>
  <c r="I26"/>
  <c r="I25"/>
  <c r="I24"/>
  <c r="I23"/>
  <c r="I22"/>
  <c r="I21"/>
  <c r="I19"/>
  <c r="I18"/>
  <c r="I17"/>
  <c r="I16"/>
  <c r="I15"/>
  <c r="I14"/>
  <c r="I12"/>
  <c r="I11"/>
  <c r="I10"/>
  <c r="I9"/>
  <c r="I8"/>
  <c r="I7"/>
  <c r="Q46" i="5" l="1"/>
  <c r="Q43"/>
  <c r="Q47"/>
  <c r="Q44"/>
  <c r="P46"/>
  <c r="P43"/>
  <c r="P47"/>
  <c r="P44"/>
  <c r="Q24"/>
  <c r="Q23"/>
  <c r="Q20"/>
  <c r="P24"/>
  <c r="P20"/>
  <c r="P23"/>
  <c r="L35" i="15" l="1"/>
  <c r="L92"/>
  <c r="I90"/>
  <c r="I91"/>
  <c r="I92"/>
  <c r="I93"/>
  <c r="I94"/>
  <c r="I95"/>
  <c r="Q26" i="5"/>
  <c r="P26"/>
  <c r="Q25"/>
  <c r="P25"/>
  <c r="I88" i="22" l="1"/>
  <c r="I87"/>
  <c r="I86"/>
  <c r="I85"/>
  <c r="L84"/>
  <c r="I84"/>
  <c r="I83"/>
  <c r="I81"/>
  <c r="I80"/>
  <c r="I79"/>
  <c r="I78"/>
  <c r="I77"/>
  <c r="L76"/>
  <c r="I76"/>
  <c r="I74"/>
  <c r="I73"/>
  <c r="I72"/>
  <c r="I71"/>
  <c r="I70"/>
  <c r="L69"/>
  <c r="I69"/>
  <c r="I67"/>
  <c r="I66"/>
  <c r="I65"/>
  <c r="I64"/>
  <c r="I63"/>
  <c r="L62"/>
  <c r="I62"/>
  <c r="I60"/>
  <c r="I59"/>
  <c r="I58"/>
  <c r="I57"/>
  <c r="I56"/>
  <c r="L55"/>
  <c r="I55"/>
  <c r="I53"/>
  <c r="I52"/>
  <c r="I51"/>
  <c r="I50"/>
  <c r="I49"/>
  <c r="L48"/>
  <c r="I48"/>
  <c r="I46"/>
  <c r="I45"/>
  <c r="I44"/>
  <c r="I43"/>
  <c r="I42"/>
  <c r="L41"/>
  <c r="I41"/>
  <c r="I39"/>
  <c r="I38"/>
  <c r="L37"/>
  <c r="I37"/>
  <c r="I36"/>
  <c r="I35"/>
  <c r="L34"/>
  <c r="I34"/>
  <c r="I32"/>
  <c r="I31"/>
  <c r="I30"/>
  <c r="I29"/>
  <c r="I28"/>
  <c r="L27"/>
  <c r="I27"/>
  <c r="I25"/>
  <c r="I24"/>
  <c r="I23"/>
  <c r="I22"/>
  <c r="I21"/>
  <c r="L20"/>
  <c r="I20"/>
  <c r="I18"/>
  <c r="I17"/>
  <c r="I16"/>
  <c r="I15"/>
  <c r="I14"/>
  <c r="L13"/>
  <c r="I13"/>
  <c r="I11"/>
  <c r="I10"/>
  <c r="I9"/>
  <c r="I8"/>
  <c r="I7"/>
  <c r="L6"/>
  <c r="I6"/>
  <c r="I88" i="20"/>
  <c r="I87"/>
  <c r="I86"/>
  <c r="I85"/>
  <c r="L84"/>
  <c r="I84"/>
  <c r="I83"/>
  <c r="I81"/>
  <c r="I80"/>
  <c r="I79"/>
  <c r="I78"/>
  <c r="I77"/>
  <c r="L76"/>
  <c r="I76"/>
  <c r="I74"/>
  <c r="I73"/>
  <c r="I72"/>
  <c r="I71"/>
  <c r="I70"/>
  <c r="L69"/>
  <c r="I69"/>
  <c r="I67"/>
  <c r="I66"/>
  <c r="I65"/>
  <c r="I64"/>
  <c r="I63"/>
  <c r="L62"/>
  <c r="I62"/>
  <c r="I60"/>
  <c r="I59"/>
  <c r="I58"/>
  <c r="I57"/>
  <c r="I56"/>
  <c r="L55"/>
  <c r="I55"/>
  <c r="I53"/>
  <c r="I52"/>
  <c r="I51"/>
  <c r="I50"/>
  <c r="I49"/>
  <c r="L48"/>
  <c r="I48"/>
  <c r="I46"/>
  <c r="I45"/>
  <c r="I44"/>
  <c r="I43"/>
  <c r="I42"/>
  <c r="L41"/>
  <c r="I41"/>
  <c r="I39"/>
  <c r="I38"/>
  <c r="L37"/>
  <c r="I37"/>
  <c r="I36"/>
  <c r="I35"/>
  <c r="L34"/>
  <c r="I34"/>
  <c r="I32"/>
  <c r="I31"/>
  <c r="I30"/>
  <c r="I29"/>
  <c r="I28"/>
  <c r="L27"/>
  <c r="I27"/>
  <c r="I25"/>
  <c r="I24"/>
  <c r="I23"/>
  <c r="I22"/>
  <c r="I21"/>
  <c r="L20"/>
  <c r="I20"/>
  <c r="I18"/>
  <c r="I17"/>
  <c r="I16"/>
  <c r="I15"/>
  <c r="I14"/>
  <c r="L13"/>
  <c r="I13"/>
  <c r="I11"/>
  <c r="I10"/>
  <c r="I9"/>
  <c r="I8"/>
  <c r="I7"/>
  <c r="L6"/>
  <c r="I6"/>
  <c r="M18" i="3" l="1"/>
  <c r="C65" l="1"/>
  <c r="L85" i="15" l="1"/>
  <c r="P56" i="5"/>
  <c r="Q56"/>
  <c r="Q21" l="1"/>
  <c r="P21"/>
  <c r="C85" i="3" l="1"/>
  <c r="I118" i="25" l="1"/>
  <c r="I108"/>
  <c r="I138"/>
  <c r="I155"/>
  <c r="I134"/>
  <c r="I99"/>
  <c r="I105"/>
  <c r="I109"/>
  <c r="I104"/>
  <c r="I106"/>
  <c r="I132"/>
  <c r="I131"/>
  <c r="I130"/>
  <c r="I103"/>
  <c r="I100"/>
  <c r="I166"/>
  <c r="I164"/>
  <c r="I154"/>
  <c r="I151"/>
  <c r="I129"/>
  <c r="I139"/>
  <c r="I136"/>
  <c r="I125"/>
  <c r="I117"/>
  <c r="I115"/>
  <c r="I149"/>
  <c r="I150"/>
  <c r="I121"/>
  <c r="I124"/>
  <c r="I137"/>
  <c r="I135"/>
  <c r="I97"/>
  <c r="I98"/>
  <c r="I101"/>
  <c r="I102"/>
  <c r="I107"/>
  <c r="I140"/>
  <c r="I122"/>
  <c r="I113"/>
  <c r="I112"/>
  <c r="I147"/>
  <c r="I146"/>
  <c r="I119"/>
  <c r="I114"/>
  <c r="I111"/>
  <c r="I123"/>
  <c r="I152"/>
  <c r="I128"/>
  <c r="I127"/>
  <c r="I126"/>
  <c r="I148"/>
  <c r="I145"/>
  <c r="I161"/>
  <c r="I153"/>
  <c r="I144"/>
  <c r="I163"/>
  <c r="I143"/>
  <c r="I160"/>
  <c r="I120"/>
  <c r="I162"/>
  <c r="I159"/>
  <c r="I167"/>
  <c r="I165"/>
  <c r="I157"/>
  <c r="I158"/>
  <c r="I142"/>
  <c r="I50"/>
  <c r="K50" s="1"/>
  <c r="I82"/>
  <c r="I81"/>
  <c r="I80"/>
  <c r="I79"/>
  <c r="I78"/>
  <c r="I76"/>
  <c r="K76" s="1"/>
  <c r="I75"/>
  <c r="K75" s="1"/>
  <c r="I74"/>
  <c r="I73"/>
  <c r="K73" s="1"/>
  <c r="I72"/>
  <c r="I70"/>
  <c r="I69"/>
  <c r="I68"/>
  <c r="I66"/>
  <c r="I65"/>
  <c r="K65" s="1"/>
  <c r="I64"/>
  <c r="I63"/>
  <c r="K63" s="1"/>
  <c r="I62"/>
  <c r="I61"/>
  <c r="K61" s="1"/>
  <c r="I59"/>
  <c r="I58"/>
  <c r="I57"/>
  <c r="K57" s="1"/>
  <c r="I56"/>
  <c r="I55"/>
  <c r="K55" s="1"/>
  <c r="I54"/>
  <c r="I53"/>
  <c r="K53" s="1"/>
  <c r="I51"/>
  <c r="K51" s="1"/>
  <c r="I49"/>
  <c r="I48"/>
  <c r="I47"/>
  <c r="K47" s="1"/>
  <c r="Q5" i="5"/>
  <c r="P5"/>
  <c r="I7" i="25"/>
  <c r="K7" s="1"/>
  <c r="I12"/>
  <c r="I14"/>
  <c r="K14" s="1"/>
  <c r="I21"/>
  <c r="K21" s="1"/>
  <c r="I28"/>
  <c r="K28" s="1"/>
  <c r="I33"/>
  <c r="K33" s="1"/>
  <c r="I36"/>
  <c r="K36" s="1"/>
  <c r="I41"/>
  <c r="I43"/>
  <c r="K43" s="1"/>
  <c r="I45"/>
  <c r="K45" s="1"/>
  <c r="I44"/>
  <c r="K44" s="1"/>
  <c r="I42"/>
  <c r="I39"/>
  <c r="I38"/>
  <c r="K38" s="1"/>
  <c r="I37"/>
  <c r="K37" s="1"/>
  <c r="I34"/>
  <c r="K34" s="1"/>
  <c r="I32"/>
  <c r="I31"/>
  <c r="I30"/>
  <c r="K30" s="1"/>
  <c r="I27"/>
  <c r="K27" s="1"/>
  <c r="I26"/>
  <c r="I25"/>
  <c r="I24"/>
  <c r="I23"/>
  <c r="K23" s="1"/>
  <c r="I20"/>
  <c r="K20" s="1"/>
  <c r="I19"/>
  <c r="K19" s="1"/>
  <c r="I18"/>
  <c r="K18" s="1"/>
  <c r="I17"/>
  <c r="I15"/>
  <c r="K15" s="1"/>
  <c r="I13"/>
  <c r="I11"/>
  <c r="K11" s="1"/>
  <c r="I9"/>
  <c r="I8"/>
  <c r="I6"/>
  <c r="K6" s="1"/>
  <c r="I5"/>
  <c r="K5" s="1"/>
  <c r="C75" i="3"/>
  <c r="P51" i="5"/>
  <c r="Q51"/>
  <c r="P57"/>
  <c r="Q57"/>
  <c r="P55"/>
  <c r="Q55"/>
  <c r="P58"/>
  <c r="Q58"/>
  <c r="P52"/>
  <c r="Q52"/>
  <c r="P54"/>
  <c r="Q54"/>
  <c r="P15"/>
  <c r="Q15"/>
  <c r="C55" i="3"/>
  <c r="P35" i="5"/>
  <c r="Q35"/>
  <c r="P50"/>
  <c r="K18" i="3"/>
  <c r="C45"/>
  <c r="I33" i="15"/>
  <c r="P32" i="5"/>
  <c r="P30"/>
  <c r="Q32"/>
  <c r="Q30"/>
  <c r="Q33"/>
  <c r="Q34"/>
  <c r="C35" i="3"/>
  <c r="I12" i="15"/>
  <c r="I16"/>
  <c r="I17"/>
  <c r="I18"/>
  <c r="I24"/>
  <c r="I25"/>
  <c r="I70"/>
  <c r="I72"/>
  <c r="I65"/>
  <c r="I66"/>
  <c r="I68"/>
  <c r="I7"/>
  <c r="I9"/>
  <c r="I10"/>
  <c r="I35"/>
  <c r="I37"/>
  <c r="I38"/>
  <c r="I39"/>
  <c r="I56"/>
  <c r="I57"/>
  <c r="I59"/>
  <c r="I28"/>
  <c r="I30"/>
  <c r="I31"/>
  <c r="I32"/>
  <c r="I43"/>
  <c r="I47"/>
  <c r="I53"/>
  <c r="I79"/>
  <c r="I80"/>
  <c r="I88"/>
  <c r="I87"/>
  <c r="I86"/>
  <c r="I85"/>
  <c r="I82"/>
  <c r="I81"/>
  <c r="I78"/>
  <c r="I77"/>
  <c r="I54"/>
  <c r="I52"/>
  <c r="I51"/>
  <c r="I50"/>
  <c r="I49"/>
  <c r="I46"/>
  <c r="I45"/>
  <c r="I44"/>
  <c r="I42"/>
  <c r="I29"/>
  <c r="I84"/>
  <c r="I61"/>
  <c r="I60"/>
  <c r="I58"/>
  <c r="I40"/>
  <c r="I36"/>
  <c r="I11"/>
  <c r="I8"/>
  <c r="I67"/>
  <c r="I64"/>
  <c r="I63"/>
  <c r="I71"/>
  <c r="I73"/>
  <c r="I74"/>
  <c r="I75"/>
  <c r="I14"/>
  <c r="I26"/>
  <c r="I23"/>
  <c r="I22"/>
  <c r="I21"/>
  <c r="I15"/>
  <c r="I19"/>
  <c r="M19" i="3"/>
  <c r="P13"/>
  <c r="P8"/>
  <c r="P6"/>
  <c r="P14"/>
  <c r="P9"/>
  <c r="P7"/>
  <c r="P5"/>
  <c r="P11"/>
  <c r="P16"/>
  <c r="P15"/>
  <c r="P10"/>
  <c r="P17"/>
  <c r="P12"/>
  <c r="Q10" i="5"/>
  <c r="P10"/>
  <c r="P40"/>
  <c r="Q40"/>
  <c r="O14" i="3"/>
  <c r="O8"/>
  <c r="O13"/>
  <c r="O9"/>
  <c r="O6"/>
  <c r="O11"/>
  <c r="O5"/>
  <c r="O7"/>
  <c r="O16"/>
  <c r="O15"/>
  <c r="O10"/>
  <c r="O17"/>
  <c r="O12"/>
  <c r="K19"/>
  <c r="Q42" i="5"/>
  <c r="P42"/>
  <c r="Q9"/>
  <c r="Q7"/>
  <c r="Q4"/>
  <c r="Q14"/>
  <c r="Q8"/>
  <c r="P37"/>
  <c r="Q37"/>
  <c r="P8"/>
  <c r="P9"/>
  <c r="P7"/>
  <c r="P4"/>
  <c r="P14"/>
  <c r="P17"/>
  <c r="Q17"/>
  <c r="P18"/>
  <c r="Q18"/>
  <c r="P19"/>
  <c r="Q19"/>
  <c r="P22"/>
  <c r="Q22"/>
  <c r="P31"/>
  <c r="Q31"/>
  <c r="P33"/>
  <c r="P34"/>
  <c r="P45"/>
  <c r="Q45"/>
  <c r="P41"/>
  <c r="Q41"/>
  <c r="P38"/>
  <c r="Q38"/>
  <c r="P39"/>
  <c r="Q39"/>
  <c r="Q50"/>
  <c r="Q6"/>
  <c r="P6"/>
  <c r="L68" i="25"/>
  <c r="L41" l="1"/>
  <c r="L56" i="15"/>
  <c r="L14"/>
  <c r="L21"/>
  <c r="L70"/>
  <c r="L77"/>
  <c r="L49"/>
  <c r="L7"/>
  <c r="L11" i="25"/>
  <c r="L30"/>
  <c r="L47"/>
  <c r="L61"/>
  <c r="L23"/>
  <c r="L36"/>
  <c r="L72"/>
  <c r="L63" i="15"/>
  <c r="L17" i="25"/>
  <c r="L53"/>
  <c r="L5"/>
  <c r="L42" i="15"/>
  <c r="L28"/>
</calcChain>
</file>

<file path=xl/sharedStrings.xml><?xml version="1.0" encoding="utf-8"?>
<sst xmlns="http://schemas.openxmlformats.org/spreadsheetml/2006/main" count="2696" uniqueCount="236">
  <si>
    <t>Priimek in ime</t>
  </si>
  <si>
    <t>Ekipa</t>
  </si>
  <si>
    <t>Hudoklin Nejc</t>
  </si>
  <si>
    <t>Jožef Eva</t>
  </si>
  <si>
    <t>Metež Janja</t>
  </si>
  <si>
    <t>SD Sagittarius</t>
  </si>
  <si>
    <t>Pavlič Sonja</t>
  </si>
  <si>
    <t>Perko Bernarda</t>
  </si>
  <si>
    <t>Zorc Nina</t>
  </si>
  <si>
    <t>Bartolj Bojan</t>
  </si>
  <si>
    <t>Goršin Peter</t>
  </si>
  <si>
    <t>Okroglič Marjan</t>
  </si>
  <si>
    <t>Pavlič Alan</t>
  </si>
  <si>
    <t>Pintarič Mitja</t>
  </si>
  <si>
    <t>Vajovič Marko</t>
  </si>
  <si>
    <t>Vidmar Roman</t>
  </si>
  <si>
    <t>Cesar Gregor</t>
  </si>
  <si>
    <t>Hudoklin Srečko</t>
  </si>
  <si>
    <t>Malnar Darko</t>
  </si>
  <si>
    <t>Mohorič Hanzi</t>
  </si>
  <si>
    <t>Piškurič Dušan</t>
  </si>
  <si>
    <t>Bele Mirko</t>
  </si>
  <si>
    <t xml:space="preserve"> </t>
  </si>
  <si>
    <t>1. kolo</t>
  </si>
  <si>
    <t>Rezultat</t>
  </si>
  <si>
    <t>Manojlovič  Slobodan</t>
  </si>
  <si>
    <t>SKUPNA RAZVRSTITEV:</t>
  </si>
  <si>
    <t>Skupaj</t>
  </si>
  <si>
    <t>Vrstni red</t>
  </si>
  <si>
    <t>Krogi</t>
  </si>
  <si>
    <t>Točke</t>
  </si>
  <si>
    <t>Mohorič Urša</t>
  </si>
  <si>
    <t>Trim klub Krka 1</t>
  </si>
  <si>
    <t>Trim klub Krka 2</t>
  </si>
  <si>
    <t>Smrekar Klara</t>
  </si>
  <si>
    <t>Barbo Denis</t>
  </si>
  <si>
    <t>Župevec Benjamin</t>
  </si>
  <si>
    <t>Jarc Nejc</t>
  </si>
  <si>
    <t>Hodnik Črt</t>
  </si>
  <si>
    <t>Šerbec Timai</t>
  </si>
  <si>
    <t>Kozan Viktorija</t>
  </si>
  <si>
    <t>Kategorija</t>
  </si>
  <si>
    <t>zžžž</t>
  </si>
  <si>
    <t>zzzz</t>
  </si>
  <si>
    <t>aaaaa</t>
  </si>
  <si>
    <t>Ekipni
bonus</t>
  </si>
  <si>
    <t>I</t>
  </si>
  <si>
    <t>1. kolo
Rezultat</t>
  </si>
  <si>
    <t>1. kolo
Točke</t>
  </si>
  <si>
    <t>2. kolo
Rezultat</t>
  </si>
  <si>
    <t>2. kolo
Točke</t>
  </si>
  <si>
    <t>3. kolo
Rezultat</t>
  </si>
  <si>
    <t>3. kolo
Točke</t>
  </si>
  <si>
    <t>4. kolo
Rezultat</t>
  </si>
  <si>
    <t>4. kolo
Točke</t>
  </si>
  <si>
    <t>5. kolo
Rezultat</t>
  </si>
  <si>
    <t>5. kolo
Točke</t>
  </si>
  <si>
    <t>6. kolo
Rezultat</t>
  </si>
  <si>
    <t>6. kolo
Točke</t>
  </si>
  <si>
    <t>Skupaj
Rezultat</t>
  </si>
  <si>
    <t>Skupaj
Točke</t>
  </si>
  <si>
    <t>-krogi</t>
  </si>
  <si>
    <t>-točke</t>
  </si>
  <si>
    <t>Skupaj:</t>
  </si>
  <si>
    <t>Število udeležb</t>
  </si>
  <si>
    <t xml:space="preserve">Sodniki: </t>
  </si>
  <si>
    <t>Bobnar Simon</t>
  </si>
  <si>
    <t>povprečni rezultat vseh ekip:</t>
  </si>
  <si>
    <t>Pirc Žiga</t>
  </si>
  <si>
    <t>Mikec Nejc</t>
  </si>
  <si>
    <t>Pavlin Andrej</t>
  </si>
  <si>
    <t>Gorjanci 2</t>
  </si>
  <si>
    <t>REVOZ</t>
  </si>
  <si>
    <t>Pilić Brigita</t>
  </si>
  <si>
    <t>Članice R8</t>
  </si>
  <si>
    <t>Člani R8</t>
  </si>
  <si>
    <t>Posamezno</t>
  </si>
  <si>
    <t xml:space="preserve">Standardna pištola </t>
  </si>
  <si>
    <t>1-10</t>
  </si>
  <si>
    <t>11-20</t>
  </si>
  <si>
    <t>Mesto</t>
  </si>
  <si>
    <t>Pokorny Jan</t>
  </si>
  <si>
    <t>Telekom</t>
  </si>
  <si>
    <t>Smolič Klara</t>
  </si>
  <si>
    <t>Hrovat Mirko</t>
  </si>
  <si>
    <t>Kudić Anes</t>
  </si>
  <si>
    <t>Kostrevc Peter</t>
  </si>
  <si>
    <t>Novak Andrej</t>
  </si>
  <si>
    <t>Uhan Blaž</t>
  </si>
  <si>
    <t>Klobučar Marjan</t>
  </si>
  <si>
    <t>ŠD Novoterm-URSA</t>
  </si>
  <si>
    <t>Erenda Daniela</t>
  </si>
  <si>
    <t>Brezovar Nuša</t>
  </si>
  <si>
    <t>Gregorčič Ula</t>
  </si>
  <si>
    <t>OŠ Center</t>
  </si>
  <si>
    <t>Gorjanci 1</t>
  </si>
  <si>
    <t>Kovačič Mitja</t>
  </si>
  <si>
    <t>Veteranke/ veterani R8</t>
  </si>
  <si>
    <t>Standardna puška R4</t>
  </si>
  <si>
    <t>Pionirke/pionirji R8</t>
  </si>
  <si>
    <t>Conta Klemen</t>
  </si>
  <si>
    <t>Kacin Jan</t>
  </si>
  <si>
    <t>Gorjanci - mladi</t>
  </si>
  <si>
    <t>Fink Andraž</t>
  </si>
  <si>
    <t>OŠ Drska</t>
  </si>
  <si>
    <t>Uhan Nejc</t>
  </si>
  <si>
    <t>Korelc Peter</t>
  </si>
  <si>
    <t xml:space="preserve">                                 </t>
  </si>
  <si>
    <t xml:space="preserve">   </t>
  </si>
  <si>
    <t>21-30</t>
  </si>
  <si>
    <t>Stanković Tanja</t>
  </si>
  <si>
    <t>Ekipno</t>
  </si>
  <si>
    <t>M</t>
  </si>
  <si>
    <t>Ž</t>
  </si>
  <si>
    <t>Pripomb na izvedbo tekmovanja ni bilo.</t>
  </si>
  <si>
    <t>Organizator:</t>
  </si>
  <si>
    <t>Strelsko društvo Gorjanci</t>
  </si>
  <si>
    <t>Kabur Robert</t>
  </si>
  <si>
    <t>2. kolo</t>
  </si>
  <si>
    <t>Dežan Ivan</t>
  </si>
  <si>
    <t>Mašinovič Ramiz</t>
  </si>
  <si>
    <t xml:space="preserve">Strgar Gašper </t>
  </si>
  <si>
    <t>Pureber Maja</t>
  </si>
  <si>
    <t>Fabian Lidija</t>
  </si>
  <si>
    <t>Bahor Matevž</t>
  </si>
  <si>
    <t>Solomun Žan Mark</t>
  </si>
  <si>
    <t>Klun Florjan</t>
  </si>
  <si>
    <t>Lenič Aljaž</t>
  </si>
  <si>
    <t>ŠC Grm</t>
  </si>
  <si>
    <t>Revoz - pos.</t>
  </si>
  <si>
    <t>3. kolo</t>
  </si>
  <si>
    <t>Troha Manca</t>
  </si>
  <si>
    <t>Primc Eva</t>
  </si>
  <si>
    <t>Kulovec Luka</t>
  </si>
  <si>
    <t>4. kolo</t>
  </si>
  <si>
    <t>5. kolo</t>
  </si>
  <si>
    <t>Občinska rekreacijska liga STRELJANJE  2016/17 - 6. kolo</t>
  </si>
  <si>
    <t>Novo mesto, 16.3. 2017</t>
  </si>
  <si>
    <t>Stanković Anđa</t>
  </si>
  <si>
    <t>kj</t>
  </si>
  <si>
    <t xml:space="preserve">Sodniki: Zupančič, Pokorny </t>
  </si>
  <si>
    <t>6. kolo</t>
  </si>
  <si>
    <t>Zavod za šport in</t>
  </si>
  <si>
    <t>Pripomb na izvedbo tekmovanja ni bilo</t>
  </si>
  <si>
    <t>pravilo zadnje serije</t>
  </si>
  <si>
    <t>DU NM</t>
  </si>
  <si>
    <t>št. desetk (v primeru izenačenih serij)</t>
  </si>
  <si>
    <t>Pravilo zadnjih serij</t>
  </si>
  <si>
    <t xml:space="preserve">Sodnik: </t>
  </si>
  <si>
    <t>URSA</t>
  </si>
  <si>
    <t>ŠRD BREZA</t>
  </si>
  <si>
    <t xml:space="preserve">
 TURIZEM IN MLADINO NOVO MESTO in</t>
  </si>
  <si>
    <t xml:space="preserve">
 </t>
  </si>
  <si>
    <t>Občinska rekreacijska liga STRELJANJE  2021/2022</t>
  </si>
  <si>
    <t>1. kolo
15.12.2021</t>
  </si>
  <si>
    <t>2. kolo
19.01.2022</t>
  </si>
  <si>
    <t>3. kolo
16.02.2022</t>
  </si>
  <si>
    <t>4. kolo
16.03.2022</t>
  </si>
  <si>
    <t>5. kolo
20.04.2022</t>
  </si>
  <si>
    <t>6. kolo
18.05.2022</t>
  </si>
  <si>
    <r>
      <t>Poročilo o izvedbi tekmovanja:</t>
    </r>
    <r>
      <rPr>
        <u/>
        <sz val="12"/>
        <rFont val="Arial"/>
        <family val="2"/>
        <charset val="238"/>
      </rPr>
      <t xml:space="preserve"> Občinska rekreacijska liga STRELJANJE  2021/2022</t>
    </r>
  </si>
  <si>
    <t>ekipa</t>
  </si>
  <si>
    <t>Občinska rekreacijska liga STRELJANJE  2021/22 - POSAMEZNO</t>
  </si>
  <si>
    <t>Občinska rekreacijska liga STRELJANJE  2021/22 - 1. krog</t>
  </si>
  <si>
    <t>Občinska rekreacijska liga STRELJANJE  2021/22 - 2. krog</t>
  </si>
  <si>
    <t>Novo mesto, 19.01.2022</t>
  </si>
  <si>
    <t>Občinska rekreacijska liga STRELJANJE  2021/22 - 3. krog</t>
  </si>
  <si>
    <t>Novo mesto, 16.02.2022</t>
  </si>
  <si>
    <t>Občinska rekreacijska liga STRELJANJE  2021/22 - 4. krog</t>
  </si>
  <si>
    <t>Novo mesto, 16.03.2022</t>
  </si>
  <si>
    <t>Občinska rekreacijska liga STRELJANJE  2021/22 - 5. krog</t>
  </si>
  <si>
    <t>Novo mesto, 20.04.2022</t>
  </si>
  <si>
    <t>Občinska rekreacijska liga STRELJANJE  2021/22 - 6. krog</t>
  </si>
  <si>
    <t>Novo mesto, 18.05.2022</t>
  </si>
  <si>
    <t>DU NOVO MESTO</t>
  </si>
  <si>
    <t>Rus Milan</t>
  </si>
  <si>
    <t>Celič Drago</t>
  </si>
  <si>
    <t>Becele Marjan</t>
  </si>
  <si>
    <t>Serijska pu. mladi (do 18.let)</t>
  </si>
  <si>
    <t>Člani/ce 18-50 let</t>
  </si>
  <si>
    <t>Veterani/ke 50+</t>
  </si>
  <si>
    <t>STD Pištola</t>
  </si>
  <si>
    <t>STD puška</t>
  </si>
  <si>
    <t>Serijska puška mladi do 18.let</t>
  </si>
  <si>
    <t>STD pištola</t>
  </si>
  <si>
    <t>TRIM KLUB KRKA</t>
  </si>
  <si>
    <t>Trim klub Krka</t>
  </si>
  <si>
    <t>Serijska puška do 18 let</t>
  </si>
  <si>
    <t>Simon Bobnar</t>
  </si>
  <si>
    <t>Drago Umek</t>
  </si>
  <si>
    <t>Darja Pavlin</t>
  </si>
  <si>
    <t>Rudi Rustija</t>
  </si>
  <si>
    <t>Igor Turk</t>
  </si>
  <si>
    <t>Rkman Božo</t>
  </si>
  <si>
    <t>Lotrič David</t>
  </si>
  <si>
    <t xml:space="preserve">Mikec Nejc </t>
  </si>
  <si>
    <t>Dolšina Mitja</t>
  </si>
  <si>
    <t>Saje Vito</t>
  </si>
  <si>
    <t>Mohorič Matej</t>
  </si>
  <si>
    <t>Mrak Nuša</t>
  </si>
  <si>
    <t>Brancelj Martin</t>
  </si>
  <si>
    <t>Cimerman Jaka</t>
  </si>
  <si>
    <t>Gorjanci mladi</t>
  </si>
  <si>
    <t>Bahor Tomaž</t>
  </si>
  <si>
    <t>Strgar Gašper</t>
  </si>
  <si>
    <t>Bojanec Jure</t>
  </si>
  <si>
    <t>Žagar Erna</t>
  </si>
  <si>
    <t>Pumpabar</t>
  </si>
  <si>
    <t>Pavlin Enej</t>
  </si>
  <si>
    <t>Pirc Gal</t>
  </si>
  <si>
    <t>Trontelj Viktor</t>
  </si>
  <si>
    <t>Krhin Gal</t>
  </si>
  <si>
    <t>Benkič Kramar Žak</t>
  </si>
  <si>
    <t>GORJANCI 1</t>
  </si>
  <si>
    <t>GORJANCI 2</t>
  </si>
  <si>
    <t>PUMPABAR</t>
  </si>
  <si>
    <t>GORJANCI MLADI</t>
  </si>
  <si>
    <t>TELEKOM</t>
  </si>
  <si>
    <t>TK Krka</t>
  </si>
  <si>
    <t>Gorajnci 1</t>
  </si>
  <si>
    <t>Sodniki: Hudoklin, Piškurič, Kavšček, Gradišar, Uhan, Pokorny</t>
  </si>
  <si>
    <t>Serijska puška 18-60</t>
  </si>
  <si>
    <t>Veterani/ke 60+</t>
  </si>
  <si>
    <t>Zavod za šport in SD Gorjanci</t>
  </si>
  <si>
    <t>Novo mesto, 15.12.2021</t>
  </si>
  <si>
    <t>1-3</t>
  </si>
  <si>
    <t>Fink Mitja</t>
  </si>
  <si>
    <t>EKIPNO</t>
  </si>
  <si>
    <t>Mrak Anže</t>
  </si>
  <si>
    <t>Saje Vitomir</t>
  </si>
  <si>
    <t>povprečni rezultat prvih 5 ekip v kolu:</t>
  </si>
  <si>
    <t>Sodniki: Pokorny, Rus</t>
  </si>
  <si>
    <t>Šiler Tai</t>
  </si>
  <si>
    <t>Štrumbelj Jernej</t>
  </si>
  <si>
    <t>Peterlin Lara</t>
  </si>
  <si>
    <t xml:space="preserve">Novak Andrej </t>
  </si>
</sst>
</file>

<file path=xl/styles.xml><?xml version="1.0" encoding="utf-8"?>
<styleSheet xmlns="http://schemas.openxmlformats.org/spreadsheetml/2006/main">
  <numFmts count="1">
    <numFmt numFmtId="164" formatCode="0.0"/>
  </numFmts>
  <fonts count="8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/>
      <sz val="12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sz val="10"/>
      <name val="Arial CE"/>
      <charset val="238"/>
    </font>
    <font>
      <sz val="6"/>
      <name val="Arial"/>
      <family val="2"/>
    </font>
    <font>
      <sz val="4"/>
      <name val="Times New Roman"/>
      <family val="1"/>
    </font>
    <font>
      <b/>
      <u/>
      <sz val="13"/>
      <name val="Times New Roman"/>
      <family val="1"/>
    </font>
    <font>
      <b/>
      <sz val="4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6"/>
      <name val="Arial"/>
      <family val="2"/>
      <charset val="238"/>
    </font>
    <font>
      <b/>
      <u/>
      <sz val="7"/>
      <name val="Times New Roman"/>
      <family val="1"/>
    </font>
    <font>
      <sz val="7"/>
      <color indexed="8"/>
      <name val="Times New Roman"/>
      <family val="1"/>
      <charset val="238"/>
    </font>
    <font>
      <sz val="9"/>
      <name val="Arial"/>
      <family val="2"/>
      <charset val="238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4"/>
      <name val="Times New Roman"/>
      <family val="1"/>
    </font>
    <font>
      <b/>
      <sz val="11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u/>
      <sz val="14"/>
      <name val="Times New Roman"/>
      <family val="1"/>
    </font>
    <font>
      <sz val="14"/>
      <name val="Arial"/>
      <family val="2"/>
      <charset val="238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Arial"/>
      <charset val="238"/>
    </font>
    <font>
      <b/>
      <sz val="12"/>
      <color indexed="8"/>
      <name val="Times New Roman"/>
      <family val="1"/>
    </font>
    <font>
      <b/>
      <sz val="10"/>
      <name val="Arial"/>
      <charset val="238"/>
    </font>
    <font>
      <b/>
      <sz val="6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</font>
    <font>
      <b/>
      <sz val="6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0"/>
      <color theme="0"/>
      <name val="Arial"/>
      <family val="2"/>
      <charset val="238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4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11"/>
      <name val="Arial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0" fillId="0" borderId="0"/>
    <xf numFmtId="0" fontId="5" fillId="0" borderId="0"/>
    <xf numFmtId="0" fontId="1" fillId="0" borderId="0"/>
  </cellStyleXfs>
  <cellXfs count="431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8" fillId="0" borderId="0" xfId="0" applyNumberFormat="1" applyFont="1"/>
    <xf numFmtId="0" fontId="8" fillId="0" borderId="0" xfId="0" applyFont="1"/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21" fillId="0" borderId="0" xfId="0" applyNumberFormat="1" applyFont="1"/>
    <xf numFmtId="0" fontId="22" fillId="2" borderId="1" xfId="0" applyFont="1" applyFill="1" applyBorder="1" applyAlignment="1">
      <alignment horizontal="center" vertical="center"/>
    </xf>
    <xf numFmtId="0" fontId="0" fillId="0" borderId="0" xfId="0" applyFill="1"/>
    <xf numFmtId="0" fontId="17" fillId="0" borderId="2" xfId="0" applyFont="1" applyBorder="1" applyAlignment="1">
      <alignment horizontal="center"/>
    </xf>
    <xf numFmtId="0" fontId="14" fillId="3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33" fillId="0" borderId="2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4" fillId="2" borderId="3" xfId="0" quotePrefix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right"/>
    </xf>
    <xf numFmtId="1" fontId="22" fillId="3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/>
    </xf>
    <xf numFmtId="0" fontId="19" fillId="3" borderId="1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/>
    <xf numFmtId="0" fontId="32" fillId="0" borderId="9" xfId="0" applyFont="1" applyBorder="1"/>
    <xf numFmtId="0" fontId="5" fillId="0" borderId="1" xfId="0" applyFont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 wrapText="1"/>
    </xf>
    <xf numFmtId="1" fontId="29" fillId="2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0" fontId="30" fillId="2" borderId="10" xfId="0" applyFont="1" applyFill="1" applyBorder="1" applyAlignment="1">
      <alignment horizontal="center" vertical="center" wrapText="1"/>
    </xf>
    <xf numFmtId="16" fontId="31" fillId="2" borderId="10" xfId="0" quotePrefix="1" applyNumberFormat="1" applyFont="1" applyFill="1" applyBorder="1" applyAlignment="1">
      <alignment horizontal="center" vertical="center" wrapText="1"/>
    </xf>
    <xf numFmtId="17" fontId="31" fillId="2" borderId="10" xfId="0" quotePrefix="1" applyNumberFormat="1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0" fillId="0" borderId="1" xfId="0" applyBorder="1"/>
    <xf numFmtId="0" fontId="15" fillId="0" borderId="7" xfId="0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Border="1"/>
    <xf numFmtId="1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" fontId="14" fillId="0" borderId="7" xfId="0" applyNumberFormat="1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32" fillId="0" borderId="1" xfId="0" quotePrefix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 wrapText="1"/>
    </xf>
    <xf numFmtId="0" fontId="39" fillId="0" borderId="0" xfId="0" applyFont="1"/>
    <xf numFmtId="1" fontId="40" fillId="0" borderId="1" xfId="0" applyNumberFormat="1" applyFont="1" applyFill="1" applyBorder="1" applyAlignment="1">
      <alignment horizontal="center" vertical="center"/>
    </xf>
    <xf numFmtId="1" fontId="40" fillId="0" borderId="1" xfId="0" applyNumberFormat="1" applyFont="1" applyBorder="1" applyAlignment="1">
      <alignment horizontal="center" vertical="center"/>
    </xf>
    <xf numFmtId="0" fontId="38" fillId="0" borderId="9" xfId="0" applyFont="1" applyBorder="1"/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/>
    <xf numFmtId="0" fontId="38" fillId="0" borderId="0" xfId="0" applyFont="1" applyFill="1" applyBorder="1"/>
    <xf numFmtId="0" fontId="38" fillId="0" borderId="2" xfId="0" applyFont="1" applyBorder="1"/>
    <xf numFmtId="0" fontId="38" fillId="0" borderId="0" xfId="0" applyFont="1"/>
    <xf numFmtId="0" fontId="43" fillId="0" borderId="15" xfId="0" applyFont="1" applyBorder="1"/>
    <xf numFmtId="0" fontId="43" fillId="0" borderId="10" xfId="0" applyFont="1" applyBorder="1"/>
    <xf numFmtId="0" fontId="43" fillId="0" borderId="16" xfId="0" applyFont="1" applyBorder="1"/>
    <xf numFmtId="0" fontId="43" fillId="0" borderId="16" xfId="0" applyFont="1" applyFill="1" applyBorder="1"/>
    <xf numFmtId="0" fontId="43" fillId="0" borderId="14" xfId="0" applyFont="1" applyBorder="1"/>
    <xf numFmtId="0" fontId="43" fillId="0" borderId="0" xfId="0" applyFont="1"/>
    <xf numFmtId="0" fontId="24" fillId="3" borderId="0" xfId="0" applyFont="1" applyFill="1" applyBorder="1" applyAlignment="1">
      <alignment horizontal="left" vertical="center"/>
    </xf>
    <xf numFmtId="0" fontId="42" fillId="0" borderId="16" xfId="0" applyFont="1" applyBorder="1"/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11" xfId="0" applyFont="1" applyFill="1" applyBorder="1"/>
    <xf numFmtId="0" fontId="45" fillId="5" borderId="1" xfId="0" applyFont="1" applyFill="1" applyBorder="1" applyAlignment="1" applyProtection="1">
      <alignment horizontal="center" vertical="center" wrapText="1"/>
      <protection locked="0"/>
    </xf>
    <xf numFmtId="0" fontId="35" fillId="5" borderId="1" xfId="0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 wrapText="1"/>
    </xf>
    <xf numFmtId="0" fontId="46" fillId="0" borderId="0" xfId="0" applyFont="1"/>
    <xf numFmtId="0" fontId="35" fillId="5" borderId="4" xfId="0" applyFont="1" applyFill="1" applyBorder="1" applyAlignment="1">
      <alignment horizontal="center" vertical="center"/>
    </xf>
    <xf numFmtId="0" fontId="4" fillId="5" borderId="8" xfId="0" applyFont="1" applyFill="1" applyBorder="1"/>
    <xf numFmtId="0" fontId="4" fillId="5" borderId="9" xfId="0" applyFont="1" applyFill="1" applyBorder="1"/>
    <xf numFmtId="0" fontId="44" fillId="5" borderId="8" xfId="0" applyFont="1" applyFill="1" applyBorder="1"/>
    <xf numFmtId="0" fontId="0" fillId="5" borderId="9" xfId="0" applyFill="1" applyBorder="1"/>
    <xf numFmtId="0" fontId="44" fillId="5" borderId="9" xfId="0" applyFont="1" applyFill="1" applyBorder="1"/>
    <xf numFmtId="0" fontId="4" fillId="5" borderId="17" xfId="0" applyFont="1" applyFill="1" applyBorder="1"/>
    <xf numFmtId="0" fontId="4" fillId="5" borderId="0" xfId="0" applyFont="1" applyFill="1" applyBorder="1"/>
    <xf numFmtId="0" fontId="9" fillId="0" borderId="18" xfId="0" applyFont="1" applyBorder="1" applyAlignment="1">
      <alignment horizontal="center" vertical="center"/>
    </xf>
    <xf numFmtId="0" fontId="4" fillId="5" borderId="20" xfId="0" applyFont="1" applyFill="1" applyBorder="1" applyAlignment="1">
      <alignment horizontal="left" vertical="center"/>
    </xf>
    <xf numFmtId="0" fontId="0" fillId="5" borderId="21" xfId="0" applyFill="1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32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/>
    <xf numFmtId="0" fontId="0" fillId="0" borderId="24" xfId="0" applyBorder="1"/>
    <xf numFmtId="0" fontId="5" fillId="5" borderId="25" xfId="0" applyFont="1" applyFill="1" applyBorder="1" applyAlignment="1">
      <alignment horizontal="center" vertical="center"/>
    </xf>
    <xf numFmtId="0" fontId="0" fillId="5" borderId="26" xfId="0" applyFill="1" applyBorder="1"/>
    <xf numFmtId="0" fontId="4" fillId="5" borderId="24" xfId="0" applyFont="1" applyFill="1" applyBorder="1"/>
    <xf numFmtId="0" fontId="4" fillId="5" borderId="27" xfId="0" applyFont="1" applyFill="1" applyBorder="1"/>
    <xf numFmtId="0" fontId="4" fillId="5" borderId="26" xfId="0" applyFont="1" applyFill="1" applyBorder="1"/>
    <xf numFmtId="0" fontId="0" fillId="5" borderId="28" xfId="0" applyFill="1" applyBorder="1"/>
    <xf numFmtId="0" fontId="5" fillId="5" borderId="29" xfId="0" applyFont="1" applyFill="1" applyBorder="1" applyAlignment="1">
      <alignment horizontal="right" vertical="center"/>
    </xf>
    <xf numFmtId="0" fontId="4" fillId="5" borderId="30" xfId="0" applyFont="1" applyFill="1" applyBorder="1"/>
    <xf numFmtId="0" fontId="4" fillId="5" borderId="29" xfId="0" applyFont="1" applyFill="1" applyBorder="1"/>
    <xf numFmtId="0" fontId="4" fillId="5" borderId="31" xfId="0" applyFont="1" applyFill="1" applyBorder="1"/>
    <xf numFmtId="0" fontId="13" fillId="0" borderId="7" xfId="0" applyFont="1" applyBorder="1" applyAlignment="1">
      <alignment horizontal="left" vertical="center"/>
    </xf>
    <xf numFmtId="0" fontId="4" fillId="0" borderId="0" xfId="0" applyFont="1" applyBorder="1"/>
    <xf numFmtId="0" fontId="48" fillId="0" borderId="9" xfId="0" applyFont="1" applyBorder="1" applyAlignment="1">
      <alignment horizontal="left" vertical="center"/>
    </xf>
    <xf numFmtId="0" fontId="49" fillId="0" borderId="0" xfId="0" applyFont="1"/>
    <xf numFmtId="0" fontId="52" fillId="0" borderId="0" xfId="0" applyFont="1"/>
    <xf numFmtId="0" fontId="46" fillId="0" borderId="9" xfId="0" applyFont="1" applyBorder="1" applyAlignment="1">
      <alignment horizontal="center" vertical="center"/>
    </xf>
    <xf numFmtId="0" fontId="46" fillId="0" borderId="2" xfId="0" applyFont="1" applyBorder="1" applyAlignment="1">
      <alignment horizontal="left" vertical="center"/>
    </xf>
    <xf numFmtId="0" fontId="54" fillId="0" borderId="0" xfId="0" applyFont="1"/>
    <xf numFmtId="0" fontId="29" fillId="2" borderId="10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1" fontId="29" fillId="3" borderId="1" xfId="0" applyNumberFormat="1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left" vertical="center"/>
    </xf>
    <xf numFmtId="0" fontId="36" fillId="3" borderId="1" xfId="0" quotePrefix="1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/>
    </xf>
    <xf numFmtId="0" fontId="52" fillId="0" borderId="16" xfId="0" applyFont="1" applyBorder="1"/>
    <xf numFmtId="0" fontId="52" fillId="0" borderId="16" xfId="0" applyFont="1" applyFill="1" applyBorder="1"/>
    <xf numFmtId="0" fontId="55" fillId="0" borderId="16" xfId="0" applyFont="1" applyBorder="1"/>
    <xf numFmtId="1" fontId="16" fillId="0" borderId="7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Fill="1" applyBorder="1" applyAlignment="1">
      <alignment horizontal="left" vertical="center"/>
    </xf>
    <xf numFmtId="164" fontId="41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0" fontId="56" fillId="2" borderId="1" xfId="0" applyFont="1" applyFill="1" applyBorder="1" applyAlignment="1" applyProtection="1">
      <alignment horizontal="left" vertical="center" wrapText="1"/>
      <protection locked="0"/>
    </xf>
    <xf numFmtId="0" fontId="57" fillId="2" borderId="1" xfId="0" applyFont="1" applyFill="1" applyBorder="1" applyAlignment="1">
      <alignment horizontal="left" vertical="center"/>
    </xf>
    <xf numFmtId="0" fontId="56" fillId="2" borderId="1" xfId="0" applyFont="1" applyFill="1" applyBorder="1" applyAlignment="1">
      <alignment horizontal="left" vertical="center" wrapText="1"/>
    </xf>
    <xf numFmtId="0" fontId="58" fillId="2" borderId="1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24" xfId="0" applyFill="1" applyBorder="1"/>
    <xf numFmtId="0" fontId="51" fillId="0" borderId="1" xfId="0" applyFont="1" applyBorder="1"/>
    <xf numFmtId="0" fontId="50" fillId="0" borderId="1" xfId="0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/>
    </xf>
    <xf numFmtId="0" fontId="50" fillId="0" borderId="1" xfId="0" applyFont="1" applyFill="1" applyBorder="1" applyAlignment="1">
      <alignment horizontal="left" vertical="center" wrapText="1"/>
    </xf>
    <xf numFmtId="0" fontId="50" fillId="4" borderId="7" xfId="0" applyFont="1" applyFill="1" applyBorder="1" applyAlignment="1">
      <alignment horizontal="left" vertical="center" wrapText="1"/>
    </xf>
    <xf numFmtId="0" fontId="51" fillId="0" borderId="1" xfId="0" applyFont="1" applyBorder="1" applyAlignment="1">
      <alignment horizontal="left" vertical="center"/>
    </xf>
    <xf numFmtId="0" fontId="51" fillId="0" borderId="7" xfId="0" applyFont="1" applyFill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 applyProtection="1">
      <alignment horizontal="center" vertical="center" wrapText="1"/>
      <protection locked="0"/>
    </xf>
    <xf numFmtId="0" fontId="53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62" fillId="0" borderId="1" xfId="0" quotePrefix="1" applyFont="1" applyBorder="1" applyAlignment="1">
      <alignment horizontal="center" vertical="center"/>
    </xf>
    <xf numFmtId="0" fontId="53" fillId="4" borderId="1" xfId="0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/>
    </xf>
    <xf numFmtId="0" fontId="50" fillId="4" borderId="1" xfId="0" applyFont="1" applyFill="1" applyBorder="1" applyAlignment="1">
      <alignment horizontal="left" vertical="center" wrapText="1"/>
    </xf>
    <xf numFmtId="0" fontId="50" fillId="0" borderId="7" xfId="0" applyFont="1" applyBorder="1" applyAlignment="1">
      <alignment horizontal="left" vertical="center" wrapText="1"/>
    </xf>
    <xf numFmtId="1" fontId="18" fillId="0" borderId="2" xfId="0" applyNumberFormat="1" applyFont="1" applyBorder="1" applyAlignment="1">
      <alignment horizontal="right" vertical="center"/>
    </xf>
    <xf numFmtId="0" fontId="35" fillId="0" borderId="9" xfId="0" applyFont="1" applyBorder="1"/>
    <xf numFmtId="0" fontId="35" fillId="0" borderId="2" xfId="0" applyFont="1" applyBorder="1" applyAlignment="1">
      <alignment horizontal="center" vertical="center"/>
    </xf>
    <xf numFmtId="0" fontId="63" fillId="2" borderId="10" xfId="0" applyFont="1" applyFill="1" applyBorder="1" applyAlignment="1">
      <alignment horizontal="left" vertical="center"/>
    </xf>
    <xf numFmtId="0" fontId="64" fillId="3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65" fillId="2" borderId="1" xfId="0" applyFont="1" applyFill="1" applyBorder="1" applyAlignment="1">
      <alignment horizontal="left" vertical="center"/>
    </xf>
    <xf numFmtId="0" fontId="35" fillId="0" borderId="0" xfId="0" applyFont="1"/>
    <xf numFmtId="0" fontId="56" fillId="2" borderId="7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left" vertical="center"/>
    </xf>
    <xf numFmtId="0" fontId="5" fillId="0" borderId="0" xfId="0" applyFont="1"/>
    <xf numFmtId="0" fontId="66" fillId="2" borderId="3" xfId="0" applyFont="1" applyFill="1" applyBorder="1" applyAlignment="1">
      <alignment vertical="center" wrapText="1"/>
    </xf>
    <xf numFmtId="0" fontId="66" fillId="2" borderId="3" xfId="0" applyFont="1" applyFill="1" applyBorder="1" applyAlignment="1">
      <alignment horizontal="center" vertical="center" wrapText="1"/>
    </xf>
    <xf numFmtId="0" fontId="67" fillId="2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 vertical="center"/>
    </xf>
    <xf numFmtId="0" fontId="68" fillId="8" borderId="1" xfId="0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0" fillId="9" borderId="0" xfId="0" applyFill="1"/>
    <xf numFmtId="0" fontId="4" fillId="0" borderId="17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/>
    <xf numFmtId="0" fontId="5" fillId="0" borderId="1" xfId="0" applyFont="1" applyBorder="1" applyAlignment="1">
      <alignment horizontal="left"/>
    </xf>
    <xf numFmtId="0" fontId="69" fillId="0" borderId="1" xfId="0" applyFont="1" applyBorder="1" applyAlignment="1">
      <alignment horizontal="center" vertical="center" wrapText="1"/>
    </xf>
    <xf numFmtId="164" fontId="41" fillId="0" borderId="7" xfId="0" applyNumberFormat="1" applyFont="1" applyFill="1" applyBorder="1" applyAlignment="1">
      <alignment horizontal="left" vertical="center"/>
    </xf>
    <xf numFmtId="0" fontId="72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quotePrefix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center" vertical="center"/>
    </xf>
    <xf numFmtId="0" fontId="73" fillId="0" borderId="0" xfId="0" quotePrefix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/>
    <xf numFmtId="0" fontId="72" fillId="0" borderId="1" xfId="0" applyFont="1" applyBorder="1" applyAlignment="1">
      <alignment horizontal="center"/>
    </xf>
    <xf numFmtId="0" fontId="7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5" fillId="9" borderId="0" xfId="0" applyFont="1" applyFill="1"/>
    <xf numFmtId="0" fontId="4" fillId="0" borderId="1" xfId="0" applyFont="1" applyBorder="1" applyAlignment="1">
      <alignment horizontal="left" vertical="center"/>
    </xf>
    <xf numFmtId="0" fontId="7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76" fillId="2" borderId="1" xfId="0" applyFont="1" applyFill="1" applyBorder="1" applyAlignment="1" applyProtection="1">
      <alignment horizontal="left" vertical="center" wrapText="1"/>
      <protection locked="0"/>
    </xf>
    <xf numFmtId="0" fontId="77" fillId="2" borderId="1" xfId="0" applyFont="1" applyFill="1" applyBorder="1" applyAlignment="1">
      <alignment horizontal="left" vertical="center"/>
    </xf>
    <xf numFmtId="0" fontId="78" fillId="2" borderId="1" xfId="0" applyFont="1" applyFill="1" applyBorder="1" applyAlignment="1">
      <alignment horizontal="left" vertical="center"/>
    </xf>
    <xf numFmtId="0" fontId="76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9" fillId="0" borderId="7" xfId="3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1" fontId="4" fillId="9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12" borderId="0" xfId="0" applyFill="1"/>
    <xf numFmtId="1" fontId="16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4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0" xfId="0" applyFill="1"/>
    <xf numFmtId="14" fontId="0" fillId="0" borderId="19" xfId="0" quotePrefix="1" applyNumberFormat="1" applyBorder="1" applyAlignment="1">
      <alignment horizontal="center"/>
    </xf>
    <xf numFmtId="0" fontId="5" fillId="9" borderId="0" xfId="0" applyFont="1" applyFill="1"/>
    <xf numFmtId="0" fontId="72" fillId="9" borderId="1" xfId="0" applyFont="1" applyFill="1" applyBorder="1" applyAlignment="1">
      <alignment horizontal="center" vertical="center" wrapText="1"/>
    </xf>
    <xf numFmtId="0" fontId="72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0" fillId="10" borderId="0" xfId="0" applyFill="1"/>
    <xf numFmtId="0" fontId="80" fillId="0" borderId="0" xfId="0" applyFont="1"/>
    <xf numFmtId="0" fontId="4" fillId="11" borderId="1" xfId="0" applyFont="1" applyFill="1" applyBorder="1" applyAlignment="1">
      <alignment horizontal="center" vertical="center"/>
    </xf>
    <xf numFmtId="1" fontId="16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>
      <alignment horizontal="left" vertical="center"/>
    </xf>
    <xf numFmtId="14" fontId="0" fillId="0" borderId="19" xfId="0" quotePrefix="1" applyNumberFormat="1" applyBorder="1"/>
    <xf numFmtId="1" fontId="4" fillId="9" borderId="7" xfId="0" applyNumberFormat="1" applyFont="1" applyFill="1" applyBorder="1" applyAlignment="1">
      <alignment horizontal="center" vertical="center"/>
    </xf>
    <xf numFmtId="0" fontId="80" fillId="9" borderId="1" xfId="0" applyFont="1" applyFill="1" applyBorder="1" applyAlignment="1">
      <alignment horizontal="center" vertical="center" wrapText="1"/>
    </xf>
    <xf numFmtId="0" fontId="80" fillId="9" borderId="1" xfId="0" applyFont="1" applyFill="1" applyBorder="1" applyAlignment="1">
      <alignment horizontal="center"/>
    </xf>
    <xf numFmtId="0" fontId="78" fillId="3" borderId="1" xfId="0" applyFont="1" applyFill="1" applyBorder="1" applyAlignment="1">
      <alignment horizontal="left" vertical="center"/>
    </xf>
    <xf numFmtId="0" fontId="35" fillId="0" borderId="1" xfId="0" applyFont="1" applyBorder="1"/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45" fillId="4" borderId="7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/>
    </xf>
    <xf numFmtId="0" fontId="45" fillId="0" borderId="7" xfId="0" applyFont="1" applyFill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/>
    </xf>
    <xf numFmtId="0" fontId="9" fillId="0" borderId="0" xfId="0" applyFont="1" applyFill="1"/>
    <xf numFmtId="0" fontId="38" fillId="0" borderId="2" xfId="0" applyFont="1" applyBorder="1" applyAlignment="1">
      <alignment horizontal="center" vertical="center"/>
    </xf>
    <xf numFmtId="0" fontId="43" fillId="0" borderId="0" xfId="0" applyFont="1" applyBorder="1"/>
    <xf numFmtId="0" fontId="43" fillId="0" borderId="2" xfId="0" applyFont="1" applyBorder="1"/>
    <xf numFmtId="0" fontId="81" fillId="0" borderId="1" xfId="0" applyFont="1" applyBorder="1" applyAlignment="1">
      <alignment horizontal="center"/>
    </xf>
    <xf numFmtId="17" fontId="19" fillId="3" borderId="1" xfId="0" quotePrefix="1" applyNumberFormat="1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9" fillId="9" borderId="0" xfId="0" applyFont="1" applyFill="1" applyBorder="1"/>
    <xf numFmtId="0" fontId="5" fillId="9" borderId="0" xfId="0" applyFont="1" applyFill="1" applyBorder="1"/>
    <xf numFmtId="0" fontId="0" fillId="9" borderId="0" xfId="0" applyFill="1" applyBorder="1"/>
    <xf numFmtId="0" fontId="9" fillId="9" borderId="0" xfId="0" applyFont="1" applyFill="1" applyBorder="1" applyAlignment="1">
      <alignment horizontal="center"/>
    </xf>
    <xf numFmtId="0" fontId="35" fillId="16" borderId="1" xfId="0" applyFont="1" applyFill="1" applyBorder="1"/>
    <xf numFmtId="0" fontId="14" fillId="16" borderId="1" xfId="0" applyFont="1" applyFill="1" applyBorder="1" applyAlignment="1">
      <alignment horizontal="left" vertical="center"/>
    </xf>
    <xf numFmtId="0" fontId="14" fillId="16" borderId="1" xfId="0" applyFont="1" applyFill="1" applyBorder="1" applyAlignment="1">
      <alignment horizontal="center" vertical="center"/>
    </xf>
    <xf numFmtId="0" fontId="15" fillId="16" borderId="1" xfId="0" applyFont="1" applyFill="1" applyBorder="1" applyAlignment="1" applyProtection="1">
      <alignment horizontal="center" vertical="center" wrapText="1"/>
      <protection locked="0"/>
    </xf>
    <xf numFmtId="0" fontId="15" fillId="16" borderId="1" xfId="0" applyFont="1" applyFill="1" applyBorder="1" applyAlignment="1">
      <alignment horizontal="center" vertical="center" wrapText="1"/>
    </xf>
    <xf numFmtId="0" fontId="45" fillId="16" borderId="1" xfId="0" applyFont="1" applyFill="1" applyBorder="1" applyAlignment="1">
      <alignment horizontal="left" vertical="center" wrapText="1"/>
    </xf>
    <xf numFmtId="0" fontId="35" fillId="16" borderId="1" xfId="0" applyFont="1" applyFill="1" applyBorder="1" applyAlignment="1">
      <alignment horizontal="left" vertical="center"/>
    </xf>
    <xf numFmtId="0" fontId="13" fillId="1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/>
    </xf>
    <xf numFmtId="0" fontId="35" fillId="0" borderId="1" xfId="0" applyFont="1" applyFill="1" applyBorder="1"/>
    <xf numFmtId="0" fontId="45" fillId="0" borderId="0" xfId="0" applyFont="1" applyFill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 wrapText="1"/>
    </xf>
    <xf numFmtId="1" fontId="82" fillId="2" borderId="1" xfId="0" applyNumberFormat="1" applyFont="1" applyFill="1" applyBorder="1" applyAlignment="1">
      <alignment horizontal="center" vertical="center"/>
    </xf>
    <xf numFmtId="1" fontId="8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8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35" fillId="9" borderId="1" xfId="0" applyFont="1" applyFill="1" applyBorder="1" applyAlignment="1">
      <alignment horizontal="center"/>
    </xf>
    <xf numFmtId="0" fontId="35" fillId="0" borderId="6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/>
    </xf>
    <xf numFmtId="0" fontId="45" fillId="9" borderId="1" xfId="0" applyFont="1" applyFill="1" applyBorder="1" applyAlignment="1">
      <alignment horizontal="center" vertical="center" wrapText="1"/>
    </xf>
    <xf numFmtId="0" fontId="45" fillId="9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9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84" fillId="9" borderId="1" xfId="0" applyFont="1" applyFill="1" applyBorder="1" applyAlignment="1">
      <alignment horizontal="center"/>
    </xf>
    <xf numFmtId="0" fontId="45" fillId="0" borderId="6" xfId="0" applyFont="1" applyBorder="1" applyAlignment="1">
      <alignment horizontal="center" vertical="center" wrapText="1"/>
    </xf>
    <xf numFmtId="0" fontId="35" fillId="0" borderId="6" xfId="0" applyFont="1" applyBorder="1"/>
    <xf numFmtId="0" fontId="35" fillId="0" borderId="6" xfId="0" applyFont="1" applyFill="1" applyBorder="1" applyAlignment="1">
      <alignment horizontal="center" vertical="center"/>
    </xf>
    <xf numFmtId="0" fontId="78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left" vertical="center"/>
    </xf>
    <xf numFmtId="0" fontId="76" fillId="2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/>
    </xf>
    <xf numFmtId="0" fontId="80" fillId="18" borderId="1" xfId="0" applyFont="1" applyFill="1" applyBorder="1" applyAlignment="1">
      <alignment horizontal="center"/>
    </xf>
    <xf numFmtId="0" fontId="77" fillId="2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4" xfId="0" applyFont="1" applyBorder="1"/>
    <xf numFmtId="1" fontId="51" fillId="0" borderId="2" xfId="0" applyNumberFormat="1" applyFont="1" applyBorder="1" applyAlignment="1">
      <alignment horizontal="left" vertical="center"/>
    </xf>
    <xf numFmtId="1" fontId="17" fillId="0" borderId="2" xfId="0" applyNumberFormat="1" applyFont="1" applyBorder="1" applyAlignment="1">
      <alignment horizontal="left" vertical="center"/>
    </xf>
    <xf numFmtId="1" fontId="55" fillId="0" borderId="2" xfId="0" applyNumberFormat="1" applyFont="1" applyBorder="1" applyAlignment="1">
      <alignment horizontal="left" vertical="center"/>
    </xf>
    <xf numFmtId="0" fontId="55" fillId="0" borderId="0" xfId="0" applyFont="1"/>
    <xf numFmtId="0" fontId="9" fillId="0" borderId="6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35" fillId="0" borderId="0" xfId="0" applyFont="1" applyFill="1"/>
    <xf numFmtId="0" fontId="5" fillId="0" borderId="1" xfId="0" applyFont="1" applyFill="1" applyBorder="1" applyAlignment="1">
      <alignment horizontal="center"/>
    </xf>
    <xf numFmtId="0" fontId="38" fillId="0" borderId="8" xfId="0" applyFont="1" applyBorder="1"/>
    <xf numFmtId="0" fontId="38" fillId="0" borderId="17" xfId="0" applyFont="1" applyBorder="1"/>
    <xf numFmtId="0" fontId="38" fillId="0" borderId="17" xfId="0" applyFont="1" applyFill="1" applyBorder="1"/>
    <xf numFmtId="0" fontId="38" fillId="0" borderId="11" xfId="0" applyFont="1" applyBorder="1"/>
    <xf numFmtId="0" fontId="0" fillId="0" borderId="4" xfId="0" applyBorder="1" applyAlignment="1">
      <alignment horizontal="center" vertical="center"/>
    </xf>
    <xf numFmtId="49" fontId="19" fillId="3" borderId="4" xfId="0" applyNumberFormat="1" applyFont="1" applyFill="1" applyBorder="1" applyAlignment="1">
      <alignment horizontal="center" vertical="center"/>
    </xf>
    <xf numFmtId="0" fontId="45" fillId="19" borderId="1" xfId="0" applyFont="1" applyFill="1" applyBorder="1" applyAlignment="1">
      <alignment horizontal="left" vertical="center" wrapText="1"/>
    </xf>
    <xf numFmtId="0" fontId="14" fillId="19" borderId="1" xfId="0" applyFont="1" applyFill="1" applyBorder="1" applyAlignment="1">
      <alignment horizontal="left" vertical="center"/>
    </xf>
    <xf numFmtId="0" fontId="14" fillId="19" borderId="1" xfId="0" applyFont="1" applyFill="1" applyBorder="1" applyAlignment="1">
      <alignment horizontal="center" vertical="center"/>
    </xf>
    <xf numFmtId="0" fontId="15" fillId="19" borderId="1" xfId="0" applyFont="1" applyFill="1" applyBorder="1" applyAlignment="1" applyProtection="1">
      <alignment horizontal="center" vertical="center" wrapText="1"/>
      <protection locked="0"/>
    </xf>
    <xf numFmtId="0" fontId="15" fillId="19" borderId="1" xfId="0" applyFont="1" applyFill="1" applyBorder="1" applyAlignment="1">
      <alignment horizontal="center" vertical="center" wrapText="1"/>
    </xf>
    <xf numFmtId="0" fontId="0" fillId="19" borderId="4" xfId="0" applyFill="1" applyBorder="1" applyAlignment="1">
      <alignment horizontal="center" vertical="center"/>
    </xf>
    <xf numFmtId="0" fontId="35" fillId="19" borderId="1" xfId="0" applyFont="1" applyFill="1" applyBorder="1"/>
    <xf numFmtId="0" fontId="0" fillId="19" borderId="1" xfId="0" applyFill="1" applyBorder="1" applyAlignment="1">
      <alignment horizontal="center" vertical="center"/>
    </xf>
    <xf numFmtId="0" fontId="85" fillId="0" borderId="15" xfId="0" applyFont="1" applyBorder="1"/>
    <xf numFmtId="0" fontId="7" fillId="0" borderId="1" xfId="0" quotePrefix="1" applyFont="1" applyBorder="1" applyAlignment="1">
      <alignment horizontal="center" vertical="center"/>
    </xf>
    <xf numFmtId="0" fontId="7" fillId="19" borderId="1" xfId="0" quotePrefix="1" applyFont="1" applyFill="1" applyBorder="1" applyAlignment="1">
      <alignment horizontal="center" vertical="center"/>
    </xf>
    <xf numFmtId="0" fontId="35" fillId="19" borderId="1" xfId="0" applyFont="1" applyFill="1" applyBorder="1" applyAlignment="1">
      <alignment horizontal="left" vertical="center"/>
    </xf>
    <xf numFmtId="0" fontId="13" fillId="19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5" fillId="0" borderId="6" xfId="0" applyFont="1" applyFill="1" applyBorder="1" applyAlignment="1">
      <alignment horizontal="left" vertical="center" wrapText="1"/>
    </xf>
    <xf numFmtId="0" fontId="80" fillId="13" borderId="1" xfId="0" applyFont="1" applyFill="1" applyBorder="1" applyAlignment="1">
      <alignment horizontal="center" vertical="center" wrapText="1"/>
    </xf>
    <xf numFmtId="0" fontId="80" fillId="1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80" fillId="0" borderId="1" xfId="0" applyFont="1" applyFill="1" applyBorder="1" applyAlignment="1">
      <alignment horizontal="center" vertical="center" wrapText="1"/>
    </xf>
    <xf numFmtId="0" fontId="80" fillId="0" borderId="1" xfId="0" applyFont="1" applyFill="1" applyBorder="1" applyAlignment="1">
      <alignment horizontal="center"/>
    </xf>
    <xf numFmtId="1" fontId="8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7" fillId="0" borderId="1" xfId="0" applyFont="1" applyFill="1" applyBorder="1" applyAlignment="1" applyProtection="1">
      <alignment horizontal="center" vertical="center" wrapText="1"/>
      <protection locked="0"/>
    </xf>
    <xf numFmtId="1" fontId="4" fillId="11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19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center" vertical="center"/>
    </xf>
    <xf numFmtId="0" fontId="45" fillId="9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5" fillId="9" borderId="1" xfId="0" applyFont="1" applyFill="1" applyBorder="1" applyAlignment="1" applyProtection="1">
      <alignment horizontal="center" vertical="center" wrapText="1"/>
      <protection locked="0"/>
    </xf>
    <xf numFmtId="0" fontId="80" fillId="20" borderId="1" xfId="0" applyFont="1" applyFill="1" applyBorder="1" applyAlignment="1">
      <alignment horizontal="center"/>
    </xf>
    <xf numFmtId="0" fontId="80" fillId="21" borderId="1" xfId="0" applyFont="1" applyFill="1" applyBorder="1" applyAlignment="1">
      <alignment horizontal="center" vertical="center" wrapText="1"/>
    </xf>
    <xf numFmtId="0" fontId="35" fillId="5" borderId="12" xfId="0" applyFont="1" applyFill="1" applyBorder="1" applyAlignment="1">
      <alignment horizontal="center" vertical="center"/>
    </xf>
    <xf numFmtId="0" fontId="35" fillId="5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2" fillId="6" borderId="4" xfId="0" applyFont="1" applyFill="1" applyBorder="1" applyAlignment="1">
      <alignment horizontal="center" vertical="center" wrapText="1"/>
    </xf>
    <xf numFmtId="0" fontId="42" fillId="6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</cellXfs>
  <cellStyles count="4">
    <cellStyle name="Navadno" xfId="0" builtinId="0"/>
    <cellStyle name="Navadno 2" xfId="1"/>
    <cellStyle name="Navadno 3" xfId="2"/>
    <cellStyle name="Navadno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0</xdr:row>
      <xdr:rowOff>161925</xdr:rowOff>
    </xdr:from>
    <xdr:to>
      <xdr:col>15</xdr:col>
      <xdr:colOff>333375</xdr:colOff>
      <xdr:row>0</xdr:row>
      <xdr:rowOff>800100</xdr:rowOff>
    </xdr:to>
    <xdr:pic>
      <xdr:nvPicPr>
        <xdr:cNvPr id="2049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91300" y="161925"/>
          <a:ext cx="628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228600</xdr:rowOff>
    </xdr:from>
    <xdr:to>
      <xdr:col>1</xdr:col>
      <xdr:colOff>1571625</xdr:colOff>
      <xdr:row>0</xdr:row>
      <xdr:rowOff>838200</xdr:rowOff>
    </xdr:to>
    <xdr:pic>
      <xdr:nvPicPr>
        <xdr:cNvPr id="2052" name="Slik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390525</xdr:colOff>
      <xdr:row>0</xdr:row>
      <xdr:rowOff>57151</xdr:rowOff>
    </xdr:from>
    <xdr:to>
      <xdr:col>18</xdr:col>
      <xdr:colOff>1514475</xdr:colOff>
      <xdr:row>2</xdr:row>
      <xdr:rowOff>180976</xdr:rowOff>
    </xdr:to>
    <xdr:pic>
      <xdr:nvPicPr>
        <xdr:cNvPr id="5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53400" y="57151"/>
          <a:ext cx="2247900" cy="1123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0</xdr:row>
      <xdr:rowOff>47625</xdr:rowOff>
    </xdr:from>
    <xdr:to>
      <xdr:col>17</xdr:col>
      <xdr:colOff>142875</xdr:colOff>
      <xdr:row>0</xdr:row>
      <xdr:rowOff>666750</xdr:rowOff>
    </xdr:to>
    <xdr:pic>
      <xdr:nvPicPr>
        <xdr:cNvPr id="3073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19950" y="4762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133350</xdr:rowOff>
    </xdr:from>
    <xdr:to>
      <xdr:col>1</xdr:col>
      <xdr:colOff>1285875</xdr:colOff>
      <xdr:row>0</xdr:row>
      <xdr:rowOff>638175</xdr:rowOff>
    </xdr:to>
    <xdr:pic>
      <xdr:nvPicPr>
        <xdr:cNvPr id="3074" name="Slika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133350"/>
          <a:ext cx="1771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161925</xdr:colOff>
      <xdr:row>0</xdr:row>
      <xdr:rowOff>76200</xdr:rowOff>
    </xdr:from>
    <xdr:to>
      <xdr:col>22</xdr:col>
      <xdr:colOff>371475</xdr:colOff>
      <xdr:row>1</xdr:row>
      <xdr:rowOff>285750</xdr:rowOff>
    </xdr:to>
    <xdr:pic>
      <xdr:nvPicPr>
        <xdr:cNvPr id="5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53450" y="76200"/>
          <a:ext cx="1905000" cy="952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276226</xdr:colOff>
      <xdr:row>1</xdr:row>
      <xdr:rowOff>85725</xdr:rowOff>
    </xdr:from>
    <xdr:to>
      <xdr:col>23</xdr:col>
      <xdr:colOff>180975</xdr:colOff>
      <xdr:row>6</xdr:row>
      <xdr:rowOff>19049</xdr:rowOff>
    </xdr:to>
    <xdr:pic>
      <xdr:nvPicPr>
        <xdr:cNvPr id="3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077701" y="295275"/>
          <a:ext cx="1123949" cy="1104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371475</xdr:colOff>
      <xdr:row>3</xdr:row>
      <xdr:rowOff>9525</xdr:rowOff>
    </xdr:from>
    <xdr:to>
      <xdr:col>16</xdr:col>
      <xdr:colOff>1266825</xdr:colOff>
      <xdr:row>5</xdr:row>
      <xdr:rowOff>95250</xdr:rowOff>
    </xdr:to>
    <xdr:pic>
      <xdr:nvPicPr>
        <xdr:cNvPr id="4" name="Slik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0" y="657225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1419225</xdr:colOff>
      <xdr:row>0</xdr:row>
      <xdr:rowOff>114300</xdr:rowOff>
    </xdr:from>
    <xdr:to>
      <xdr:col>20</xdr:col>
      <xdr:colOff>161925</xdr:colOff>
      <xdr:row>5</xdr:row>
      <xdr:rowOff>85725</xdr:rowOff>
    </xdr:to>
    <xdr:pic>
      <xdr:nvPicPr>
        <xdr:cNvPr id="2049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67800" y="114300"/>
          <a:ext cx="2286000" cy="1143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276226</xdr:colOff>
      <xdr:row>1</xdr:row>
      <xdr:rowOff>85725</xdr:rowOff>
    </xdr:from>
    <xdr:to>
      <xdr:col>23</xdr:col>
      <xdr:colOff>180975</xdr:colOff>
      <xdr:row>6</xdr:row>
      <xdr:rowOff>19049</xdr:rowOff>
    </xdr:to>
    <xdr:pic>
      <xdr:nvPicPr>
        <xdr:cNvPr id="2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077701" y="295275"/>
          <a:ext cx="1123949" cy="1095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371475</xdr:colOff>
      <xdr:row>3</xdr:row>
      <xdr:rowOff>9525</xdr:rowOff>
    </xdr:from>
    <xdr:to>
      <xdr:col>16</xdr:col>
      <xdr:colOff>847725</xdr:colOff>
      <xdr:row>5</xdr:row>
      <xdr:rowOff>57150</xdr:rowOff>
    </xdr:to>
    <xdr:pic>
      <xdr:nvPicPr>
        <xdr:cNvPr id="3" name="Slik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0" y="657225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1419225</xdr:colOff>
      <xdr:row>0</xdr:row>
      <xdr:rowOff>114300</xdr:rowOff>
    </xdr:from>
    <xdr:to>
      <xdr:col>19</xdr:col>
      <xdr:colOff>542925</xdr:colOff>
      <xdr:row>5</xdr:row>
      <xdr:rowOff>19050</xdr:rowOff>
    </xdr:to>
    <xdr:pic>
      <xdr:nvPicPr>
        <xdr:cNvPr id="4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67800" y="114300"/>
          <a:ext cx="2286000" cy="1143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276226</xdr:colOff>
      <xdr:row>1</xdr:row>
      <xdr:rowOff>85725</xdr:rowOff>
    </xdr:from>
    <xdr:to>
      <xdr:col>23</xdr:col>
      <xdr:colOff>180975</xdr:colOff>
      <xdr:row>6</xdr:row>
      <xdr:rowOff>19049</xdr:rowOff>
    </xdr:to>
    <xdr:pic>
      <xdr:nvPicPr>
        <xdr:cNvPr id="2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373226" y="295275"/>
          <a:ext cx="1123949" cy="107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371475</xdr:colOff>
      <xdr:row>3</xdr:row>
      <xdr:rowOff>9525</xdr:rowOff>
    </xdr:from>
    <xdr:to>
      <xdr:col>16</xdr:col>
      <xdr:colOff>1257300</xdr:colOff>
      <xdr:row>4</xdr:row>
      <xdr:rowOff>257175</xdr:rowOff>
    </xdr:to>
    <xdr:pic>
      <xdr:nvPicPr>
        <xdr:cNvPr id="3" name="Slik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91575" y="657225"/>
          <a:ext cx="2066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1419225</xdr:colOff>
      <xdr:row>0</xdr:row>
      <xdr:rowOff>114300</xdr:rowOff>
    </xdr:from>
    <xdr:to>
      <xdr:col>19</xdr:col>
      <xdr:colOff>552450</xdr:colOff>
      <xdr:row>4</xdr:row>
      <xdr:rowOff>190500</xdr:rowOff>
    </xdr:to>
    <xdr:pic>
      <xdr:nvPicPr>
        <xdr:cNvPr id="4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29875" y="114300"/>
          <a:ext cx="2000250" cy="11144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28576</xdr:colOff>
      <xdr:row>1</xdr:row>
      <xdr:rowOff>38100</xdr:rowOff>
    </xdr:from>
    <xdr:to>
      <xdr:col>25</xdr:col>
      <xdr:colOff>428625</xdr:colOff>
      <xdr:row>5</xdr:row>
      <xdr:rowOff>171449</xdr:rowOff>
    </xdr:to>
    <xdr:pic>
      <xdr:nvPicPr>
        <xdr:cNvPr id="2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11151" y="333375"/>
          <a:ext cx="981074" cy="1095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371475</xdr:colOff>
      <xdr:row>3</xdr:row>
      <xdr:rowOff>9525</xdr:rowOff>
    </xdr:from>
    <xdr:to>
      <xdr:col>17</xdr:col>
      <xdr:colOff>314325</xdr:colOff>
      <xdr:row>5</xdr:row>
      <xdr:rowOff>76200</xdr:rowOff>
    </xdr:to>
    <xdr:pic>
      <xdr:nvPicPr>
        <xdr:cNvPr id="3" name="Slik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01025" y="742950"/>
          <a:ext cx="2066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57150</xdr:colOff>
      <xdr:row>0</xdr:row>
      <xdr:rowOff>209550</xdr:rowOff>
    </xdr:from>
    <xdr:to>
      <xdr:col>23</xdr:col>
      <xdr:colOff>28575</xdr:colOff>
      <xdr:row>5</xdr:row>
      <xdr:rowOff>104775</xdr:rowOff>
    </xdr:to>
    <xdr:pic>
      <xdr:nvPicPr>
        <xdr:cNvPr id="4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48975" y="209550"/>
          <a:ext cx="2000250" cy="1152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Normal="100" workbookViewId="0">
      <selection activeCell="S8" sqref="S8"/>
    </sheetView>
  </sheetViews>
  <sheetFormatPr defaultRowHeight="12.75"/>
  <cols>
    <col min="1" max="1" width="9.28515625" customWidth="1"/>
    <col min="2" max="2" width="24.140625" customWidth="1"/>
    <col min="3" max="3" width="6.28515625" customWidth="1"/>
    <col min="4" max="4" width="5.28515625" customWidth="1"/>
    <col min="5" max="5" width="5.5703125" customWidth="1"/>
    <col min="6" max="6" width="5.140625" customWidth="1"/>
    <col min="7" max="7" width="5.5703125" customWidth="1"/>
    <col min="8" max="8" width="5.140625" customWidth="1"/>
    <col min="9" max="9" width="6" customWidth="1"/>
    <col min="10" max="10" width="5.140625" customWidth="1"/>
    <col min="11" max="11" width="5.5703125" customWidth="1"/>
    <col min="12" max="12" width="5.140625" customWidth="1"/>
    <col min="13" max="13" width="5.85546875" customWidth="1"/>
    <col min="14" max="14" width="5.140625" customWidth="1"/>
    <col min="15" max="16" width="8.5703125" customWidth="1"/>
    <col min="17" max="17" width="7.7109375" customWidth="1"/>
    <col min="19" max="19" width="29.28515625" customWidth="1"/>
  </cols>
  <sheetData>
    <row r="1" spans="1:19" ht="66.75" customHeight="1">
      <c r="C1" s="423" t="s">
        <v>153</v>
      </c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19" ht="12" customHeight="1"/>
    <row r="3" spans="1:19" ht="23.45" customHeight="1" thickBot="1">
      <c r="A3" s="80"/>
      <c r="B3" s="81" t="s">
        <v>26</v>
      </c>
      <c r="C3" s="424" t="s">
        <v>154</v>
      </c>
      <c r="D3" s="425"/>
      <c r="E3" s="424" t="s">
        <v>155</v>
      </c>
      <c r="F3" s="425"/>
      <c r="G3" s="424" t="s">
        <v>156</v>
      </c>
      <c r="H3" s="425"/>
      <c r="I3" s="424" t="s">
        <v>157</v>
      </c>
      <c r="J3" s="425"/>
      <c r="K3" s="424" t="s">
        <v>158</v>
      </c>
      <c r="L3" s="425"/>
      <c r="M3" s="424" t="s">
        <v>159</v>
      </c>
      <c r="N3" s="425"/>
      <c r="O3" s="426" t="s">
        <v>27</v>
      </c>
      <c r="P3" s="427"/>
    </row>
    <row r="4" spans="1:19" ht="18" customHeight="1">
      <c r="A4" s="82" t="s">
        <v>28</v>
      </c>
      <c r="B4" s="83" t="s">
        <v>1</v>
      </c>
      <c r="C4" s="84" t="s">
        <v>29</v>
      </c>
      <c r="D4" s="84" t="s">
        <v>30</v>
      </c>
      <c r="E4" s="84" t="s">
        <v>29</v>
      </c>
      <c r="F4" s="84" t="s">
        <v>30</v>
      </c>
      <c r="G4" s="84" t="s">
        <v>29</v>
      </c>
      <c r="H4" s="84" t="s">
        <v>30</v>
      </c>
      <c r="I4" s="84" t="s">
        <v>29</v>
      </c>
      <c r="J4" s="84" t="s">
        <v>30</v>
      </c>
      <c r="K4" s="84" t="s">
        <v>29</v>
      </c>
      <c r="L4" s="84" t="s">
        <v>30</v>
      </c>
      <c r="M4" s="84" t="s">
        <v>29</v>
      </c>
      <c r="N4" s="84" t="s">
        <v>30</v>
      </c>
      <c r="O4" s="85" t="s">
        <v>29</v>
      </c>
      <c r="P4" s="85" t="s">
        <v>30</v>
      </c>
    </row>
    <row r="5" spans="1:19" ht="18" customHeight="1">
      <c r="A5" s="99">
        <v>1</v>
      </c>
      <c r="B5" s="174" t="s">
        <v>216</v>
      </c>
      <c r="C5" s="223">
        <v>567</v>
      </c>
      <c r="D5" s="223">
        <v>20</v>
      </c>
      <c r="E5" s="223">
        <v>569</v>
      </c>
      <c r="F5" s="223">
        <v>20</v>
      </c>
      <c r="G5" s="223">
        <v>570</v>
      </c>
      <c r="H5" s="223">
        <v>20</v>
      </c>
      <c r="I5" s="223">
        <v>571</v>
      </c>
      <c r="J5" s="223">
        <v>20</v>
      </c>
      <c r="K5" s="223"/>
      <c r="L5" s="223"/>
      <c r="M5" s="223"/>
      <c r="N5" s="223"/>
      <c r="O5" s="104">
        <f t="shared" ref="O5:O13" si="0">C5+E5+G5+I5+K5</f>
        <v>2277</v>
      </c>
      <c r="P5" s="103">
        <f t="shared" ref="P5:P13" si="1">D5+F5+H5+J5+L5+N5</f>
        <v>80</v>
      </c>
      <c r="R5" s="18"/>
      <c r="S5" s="214"/>
    </row>
    <row r="6" spans="1:19" ht="18" customHeight="1">
      <c r="A6" s="100">
        <v>2</v>
      </c>
      <c r="B6" s="174" t="s">
        <v>213</v>
      </c>
      <c r="C6" s="223">
        <v>561</v>
      </c>
      <c r="D6" s="223">
        <v>16</v>
      </c>
      <c r="E6" s="223">
        <v>567</v>
      </c>
      <c r="F6" s="223">
        <v>16</v>
      </c>
      <c r="G6" s="223">
        <v>568</v>
      </c>
      <c r="H6" s="223">
        <v>16</v>
      </c>
      <c r="I6" s="223">
        <v>524</v>
      </c>
      <c r="J6" s="223">
        <v>9</v>
      </c>
      <c r="K6" s="223"/>
      <c r="L6" s="298"/>
      <c r="M6" s="223"/>
      <c r="N6" s="223"/>
      <c r="O6" s="104">
        <f t="shared" si="0"/>
        <v>2220</v>
      </c>
      <c r="P6" s="103">
        <f t="shared" si="1"/>
        <v>57</v>
      </c>
    </row>
    <row r="7" spans="1:19" ht="18" customHeight="1">
      <c r="A7" s="222">
        <v>3</v>
      </c>
      <c r="B7" s="173" t="s">
        <v>217</v>
      </c>
      <c r="C7" s="223">
        <v>555</v>
      </c>
      <c r="D7" s="223">
        <v>11</v>
      </c>
      <c r="E7" s="223">
        <v>554</v>
      </c>
      <c r="F7" s="223">
        <v>11</v>
      </c>
      <c r="G7" s="223">
        <v>555</v>
      </c>
      <c r="H7" s="223">
        <v>11</v>
      </c>
      <c r="I7" s="223">
        <v>567</v>
      </c>
      <c r="J7" s="223">
        <v>16</v>
      </c>
      <c r="K7" s="223"/>
      <c r="L7" s="223"/>
      <c r="M7" s="223"/>
      <c r="N7" s="223"/>
      <c r="O7" s="104">
        <f t="shared" si="0"/>
        <v>2231</v>
      </c>
      <c r="P7" s="103">
        <f t="shared" si="1"/>
        <v>49</v>
      </c>
    </row>
    <row r="8" spans="1:19" ht="18" customHeight="1">
      <c r="A8" s="6">
        <v>4</v>
      </c>
      <c r="B8" s="173" t="s">
        <v>149</v>
      </c>
      <c r="C8" s="223">
        <v>558</v>
      </c>
      <c r="D8" s="223">
        <v>13</v>
      </c>
      <c r="E8" s="223">
        <v>557</v>
      </c>
      <c r="F8" s="223">
        <v>13</v>
      </c>
      <c r="G8" s="223">
        <v>497</v>
      </c>
      <c r="H8" s="223">
        <v>7</v>
      </c>
      <c r="I8" s="223">
        <v>546</v>
      </c>
      <c r="J8" s="223">
        <v>11</v>
      </c>
      <c r="K8" s="223"/>
      <c r="L8" s="223"/>
      <c r="M8" s="223"/>
      <c r="N8" s="223"/>
      <c r="O8" s="103">
        <f t="shared" si="0"/>
        <v>2158</v>
      </c>
      <c r="P8" s="103">
        <f t="shared" si="1"/>
        <v>44</v>
      </c>
    </row>
    <row r="9" spans="1:19" ht="18" customHeight="1">
      <c r="A9" s="224">
        <v>5</v>
      </c>
      <c r="B9" s="173" t="s">
        <v>185</v>
      </c>
      <c r="C9" s="223">
        <v>549</v>
      </c>
      <c r="D9" s="223">
        <v>10</v>
      </c>
      <c r="E9" s="223">
        <v>540</v>
      </c>
      <c r="F9" s="223">
        <v>8</v>
      </c>
      <c r="G9" s="408">
        <v>538</v>
      </c>
      <c r="H9" s="223">
        <v>9</v>
      </c>
      <c r="I9" s="223">
        <v>547</v>
      </c>
      <c r="J9" s="223">
        <v>13</v>
      </c>
      <c r="K9" s="223"/>
      <c r="L9" s="223"/>
      <c r="M9" s="223"/>
      <c r="N9" s="223"/>
      <c r="O9" s="104">
        <f t="shared" si="0"/>
        <v>2174</v>
      </c>
      <c r="P9" s="103">
        <f t="shared" si="1"/>
        <v>40</v>
      </c>
      <c r="S9" s="293"/>
    </row>
    <row r="10" spans="1:19" ht="18" customHeight="1">
      <c r="A10" s="6">
        <v>6</v>
      </c>
      <c r="B10" s="175" t="s">
        <v>215</v>
      </c>
      <c r="C10" s="223">
        <v>540</v>
      </c>
      <c r="D10" s="223">
        <v>8</v>
      </c>
      <c r="E10" s="223">
        <v>549</v>
      </c>
      <c r="F10" s="223">
        <v>10</v>
      </c>
      <c r="G10" s="223">
        <v>556</v>
      </c>
      <c r="H10" s="223">
        <v>13</v>
      </c>
      <c r="I10" s="223">
        <v>509</v>
      </c>
      <c r="J10" s="223">
        <v>7</v>
      </c>
      <c r="K10" s="223"/>
      <c r="L10" s="223"/>
      <c r="M10" s="223"/>
      <c r="N10" s="223"/>
      <c r="O10" s="104">
        <f t="shared" si="0"/>
        <v>2154</v>
      </c>
      <c r="P10" s="103">
        <f t="shared" si="1"/>
        <v>38</v>
      </c>
    </row>
    <row r="11" spans="1:19" ht="18" customHeight="1">
      <c r="A11" s="6">
        <v>7</v>
      </c>
      <c r="B11" s="174" t="s">
        <v>174</v>
      </c>
      <c r="C11" s="223">
        <v>543</v>
      </c>
      <c r="D11" s="223">
        <v>9</v>
      </c>
      <c r="E11" s="223">
        <v>537</v>
      </c>
      <c r="F11" s="223">
        <v>7</v>
      </c>
      <c r="G11" s="223">
        <v>529</v>
      </c>
      <c r="H11" s="223">
        <v>8</v>
      </c>
      <c r="I11" s="223">
        <v>539</v>
      </c>
      <c r="J11" s="223">
        <v>10</v>
      </c>
      <c r="K11" s="223"/>
      <c r="L11" s="223"/>
      <c r="M11" s="223"/>
      <c r="N11" s="223"/>
      <c r="O11" s="104">
        <f t="shared" si="0"/>
        <v>2148</v>
      </c>
      <c r="P11" s="103">
        <f t="shared" si="1"/>
        <v>34</v>
      </c>
    </row>
    <row r="12" spans="1:19" ht="18" customHeight="1">
      <c r="A12" s="6">
        <v>8</v>
      </c>
      <c r="B12" s="173" t="s">
        <v>150</v>
      </c>
      <c r="C12" s="223">
        <v>513</v>
      </c>
      <c r="D12" s="223">
        <v>6</v>
      </c>
      <c r="E12" s="223">
        <v>534</v>
      </c>
      <c r="F12" s="223">
        <v>6</v>
      </c>
      <c r="G12" s="408">
        <v>538</v>
      </c>
      <c r="H12" s="223">
        <v>10</v>
      </c>
      <c r="I12" s="223">
        <v>513</v>
      </c>
      <c r="J12" s="223">
        <v>8</v>
      </c>
      <c r="K12" s="223"/>
      <c r="L12" s="223"/>
      <c r="M12" s="223"/>
      <c r="N12" s="223"/>
      <c r="O12" s="103">
        <f t="shared" si="0"/>
        <v>2098</v>
      </c>
      <c r="P12" s="103">
        <f t="shared" si="1"/>
        <v>30</v>
      </c>
    </row>
    <row r="13" spans="1:19" ht="18" customHeight="1">
      <c r="A13" s="6">
        <v>9</v>
      </c>
      <c r="B13" s="234" t="s">
        <v>214</v>
      </c>
      <c r="C13" s="223">
        <v>537</v>
      </c>
      <c r="D13" s="223">
        <v>7</v>
      </c>
      <c r="E13" s="223">
        <v>546</v>
      </c>
      <c r="F13" s="223">
        <v>9</v>
      </c>
      <c r="G13" s="223">
        <v>450</v>
      </c>
      <c r="H13" s="223">
        <v>6</v>
      </c>
      <c r="I13" s="223">
        <v>466</v>
      </c>
      <c r="J13" s="223">
        <v>6</v>
      </c>
      <c r="K13" s="223"/>
      <c r="L13" s="223"/>
      <c r="M13" s="223"/>
      <c r="N13" s="223"/>
      <c r="O13" s="103">
        <f t="shared" si="0"/>
        <v>1999</v>
      </c>
      <c r="P13" s="103">
        <f t="shared" si="1"/>
        <v>28</v>
      </c>
    </row>
    <row r="14" spans="1:19" ht="18" customHeight="1">
      <c r="A14" s="6"/>
      <c r="B14" s="17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103">
        <f t="shared" ref="O14:O16" si="2">C14+E14+G14+I14+K14</f>
        <v>0</v>
      </c>
      <c r="P14" s="103">
        <f t="shared" ref="P14:P16" si="3">D14+F14+H14+J14+L14+N14</f>
        <v>0</v>
      </c>
    </row>
    <row r="15" spans="1:19" ht="18" customHeight="1">
      <c r="A15" s="6"/>
      <c r="B15" s="174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104">
        <f t="shared" si="2"/>
        <v>0</v>
      </c>
      <c r="P15" s="103">
        <f t="shared" si="3"/>
        <v>0</v>
      </c>
    </row>
    <row r="16" spans="1:19" ht="18" customHeight="1">
      <c r="A16" s="6"/>
      <c r="B16" s="174"/>
      <c r="C16" s="223"/>
      <c r="D16" s="223"/>
      <c r="E16" s="280"/>
      <c r="F16" s="223"/>
      <c r="G16" s="223"/>
      <c r="H16" s="223"/>
      <c r="I16" s="223"/>
      <c r="J16" s="223"/>
      <c r="K16" s="223"/>
      <c r="L16" s="223"/>
      <c r="M16" s="223"/>
      <c r="N16" s="223"/>
      <c r="O16" s="104">
        <f t="shared" si="2"/>
        <v>0</v>
      </c>
      <c r="P16" s="103">
        <f t="shared" si="3"/>
        <v>0</v>
      </c>
    </row>
    <row r="17" spans="1:19" ht="18" customHeight="1">
      <c r="A17" s="4"/>
      <c r="B17" s="221"/>
      <c r="C17" s="223"/>
      <c r="D17" s="223"/>
      <c r="E17" s="280"/>
      <c r="F17" s="223"/>
      <c r="G17" s="223"/>
      <c r="H17" s="223"/>
      <c r="I17" s="223"/>
      <c r="J17" s="223"/>
      <c r="K17" s="223"/>
      <c r="L17" s="223"/>
      <c r="M17" s="223"/>
      <c r="N17" s="223"/>
      <c r="O17" s="104">
        <f t="shared" ref="O17" si="4">C17+E17+G17+I17+K17</f>
        <v>0</v>
      </c>
      <c r="P17" s="103">
        <f t="shared" ref="P17" si="5">D17+F17+H17+J17+L17+N17</f>
        <v>0</v>
      </c>
    </row>
    <row r="18" spans="1:19">
      <c r="B18" s="218" t="s">
        <v>67</v>
      </c>
      <c r="C18" s="219">
        <f>SUM(C5:C13)/9</f>
        <v>547</v>
      </c>
      <c r="D18" s="219" t="s">
        <v>22</v>
      </c>
      <c r="E18" s="219">
        <f>SUM(E5:E13)/9</f>
        <v>550.33333333333337</v>
      </c>
      <c r="F18" s="219" t="s">
        <v>22</v>
      </c>
      <c r="G18" s="219">
        <f>SUM(G5:G13)/9</f>
        <v>533.44444444444446</v>
      </c>
      <c r="H18" s="219" t="s">
        <v>22</v>
      </c>
      <c r="I18" s="219">
        <f>SUM(I5:I13)/9</f>
        <v>531.33333333333337</v>
      </c>
      <c r="J18" s="219" t="s">
        <v>22</v>
      </c>
      <c r="K18" s="219">
        <f>SUM(K5:K17)/11</f>
        <v>0</v>
      </c>
      <c r="L18" s="219" t="s">
        <v>22</v>
      </c>
      <c r="M18" s="219">
        <f>SUM(M5:M16)/12</f>
        <v>0</v>
      </c>
      <c r="N18" s="9" t="s">
        <v>22</v>
      </c>
      <c r="O18" s="16" t="s">
        <v>22</v>
      </c>
      <c r="P18" s="7"/>
      <c r="Q18" s="3"/>
    </row>
    <row r="19" spans="1:19">
      <c r="B19" s="218" t="s">
        <v>230</v>
      </c>
      <c r="C19" s="220">
        <f>(C5+C6+C7+C8+C9)/5</f>
        <v>558</v>
      </c>
      <c r="D19" s="220"/>
      <c r="E19" s="220">
        <f>(E5+E6+E7+E8+E9)/5</f>
        <v>557.4</v>
      </c>
      <c r="F19" s="220"/>
      <c r="G19" s="220">
        <f>(G5+G6+G7+G8+G9)/5</f>
        <v>545.6</v>
      </c>
      <c r="H19" s="220"/>
      <c r="I19" s="220">
        <f>(I5+I6+I7+I8+I9)/5</f>
        <v>551</v>
      </c>
      <c r="J19" s="220"/>
      <c r="K19" s="220">
        <f>(K5+K6+K7+K8+K9+K10)/6</f>
        <v>0</v>
      </c>
      <c r="L19" s="220"/>
      <c r="M19" s="220">
        <f>(M5+M6+M7+M11+M9+M10)/6</f>
        <v>0</v>
      </c>
      <c r="N19" s="44"/>
      <c r="O19" s="8"/>
      <c r="P19" s="7"/>
      <c r="Q19" s="3"/>
    </row>
    <row r="20" spans="1:19" ht="13.5" customHeight="1">
      <c r="L20" s="267"/>
      <c r="M20" s="225"/>
      <c r="N20" s="288"/>
      <c r="O20" s="225"/>
      <c r="P20" s="225"/>
      <c r="Q20" s="214"/>
      <c r="R20" s="214"/>
      <c r="S20" s="214"/>
    </row>
    <row r="21" spans="1:19">
      <c r="R21" s="214"/>
      <c r="S21" s="214"/>
    </row>
    <row r="22" spans="1:19" ht="3" customHeight="1">
      <c r="A22" s="102" t="s">
        <v>107</v>
      </c>
    </row>
    <row r="23" spans="1:19" ht="17.25" customHeight="1">
      <c r="A23" s="102" t="s">
        <v>108</v>
      </c>
      <c r="M23" s="292"/>
      <c r="N23" s="214" t="s">
        <v>147</v>
      </c>
      <c r="R23" s="214"/>
      <c r="S23" s="214"/>
    </row>
    <row r="24" spans="1:19">
      <c r="R24" s="214"/>
    </row>
    <row r="25" spans="1:19" ht="15">
      <c r="A25" s="126" t="s">
        <v>160</v>
      </c>
      <c r="R25" s="214"/>
    </row>
    <row r="26" spans="1:19" ht="13.5" thickBot="1">
      <c r="R26" s="214"/>
      <c r="S26" s="214"/>
    </row>
    <row r="27" spans="1:19">
      <c r="A27" s="135" t="s">
        <v>23</v>
      </c>
      <c r="B27" s="287">
        <v>44545</v>
      </c>
      <c r="C27" s="136" t="s">
        <v>64</v>
      </c>
      <c r="D27" s="137"/>
      <c r="E27" s="138"/>
      <c r="F27" s="138"/>
      <c r="G27" s="138"/>
      <c r="H27" s="138"/>
      <c r="I27" s="138"/>
      <c r="J27" s="138"/>
      <c r="K27" s="139"/>
    </row>
    <row r="28" spans="1:19">
      <c r="A28" s="140"/>
      <c r="B28" s="141" t="s">
        <v>41</v>
      </c>
      <c r="C28" s="119" t="s">
        <v>113</v>
      </c>
      <c r="D28" s="120" t="s">
        <v>112</v>
      </c>
      <c r="E28" s="142"/>
      <c r="F28" s="142"/>
      <c r="G28" s="142"/>
      <c r="H28" s="142"/>
      <c r="I28" s="143"/>
      <c r="J28" s="142"/>
      <c r="K28" s="144"/>
    </row>
    <row r="29" spans="1:19">
      <c r="A29" s="145">
        <v>1</v>
      </c>
      <c r="B29" s="123" t="s">
        <v>178</v>
      </c>
      <c r="C29" s="127">
        <v>1</v>
      </c>
      <c r="D29" s="124">
        <v>7</v>
      </c>
      <c r="E29" s="130" t="s">
        <v>115</v>
      </c>
      <c r="F29" s="131"/>
      <c r="G29" s="131"/>
      <c r="H29" s="131"/>
      <c r="I29" s="132"/>
      <c r="J29" s="131"/>
      <c r="K29" s="146"/>
    </row>
    <row r="30" spans="1:19">
      <c r="A30" s="145">
        <v>2</v>
      </c>
      <c r="B30" s="123" t="s">
        <v>179</v>
      </c>
      <c r="C30" s="127">
        <v>1</v>
      </c>
      <c r="D30" s="124">
        <v>7</v>
      </c>
      <c r="E30" s="133" t="s">
        <v>223</v>
      </c>
      <c r="F30" s="134"/>
      <c r="G30" s="134"/>
      <c r="H30" s="134"/>
      <c r="I30" s="134"/>
      <c r="J30" s="134"/>
      <c r="K30" s="147"/>
    </row>
    <row r="31" spans="1:19">
      <c r="A31" s="145">
        <v>3</v>
      </c>
      <c r="B31" s="124" t="s">
        <v>180</v>
      </c>
      <c r="C31" s="127">
        <v>1</v>
      </c>
      <c r="D31" s="124">
        <v>4</v>
      </c>
      <c r="E31" s="133"/>
      <c r="F31" s="134"/>
      <c r="G31" s="134"/>
      <c r="H31" s="134"/>
      <c r="I31" s="134"/>
      <c r="J31" s="134"/>
      <c r="K31" s="147"/>
    </row>
    <row r="32" spans="1:19">
      <c r="A32" s="145">
        <v>4</v>
      </c>
      <c r="B32" s="123" t="s">
        <v>181</v>
      </c>
      <c r="C32" s="127"/>
      <c r="D32" s="124">
        <v>10</v>
      </c>
      <c r="E32" s="133"/>
      <c r="F32" s="134"/>
      <c r="G32" s="134"/>
      <c r="H32" s="134"/>
      <c r="I32" s="134"/>
      <c r="J32" s="134"/>
      <c r="K32" s="147"/>
    </row>
    <row r="33" spans="1:11">
      <c r="A33" s="145">
        <v>5</v>
      </c>
      <c r="B33" s="125" t="s">
        <v>182</v>
      </c>
      <c r="C33" s="127">
        <v>2</v>
      </c>
      <c r="D33" s="124">
        <v>9</v>
      </c>
      <c r="E33" s="122"/>
      <c r="F33" s="121"/>
      <c r="G33" s="121"/>
      <c r="H33" s="121"/>
      <c r="I33" s="121"/>
      <c r="J33" s="121"/>
      <c r="K33" s="148"/>
    </row>
    <row r="34" spans="1:11">
      <c r="A34" s="145"/>
      <c r="B34" s="124"/>
      <c r="C34" s="127"/>
      <c r="D34" s="124"/>
      <c r="E34" s="128" t="s">
        <v>114</v>
      </c>
      <c r="F34" s="129"/>
      <c r="G34" s="129"/>
      <c r="H34" s="129"/>
      <c r="I34" s="129"/>
      <c r="J34" s="129"/>
      <c r="K34" s="149"/>
    </row>
    <row r="35" spans="1:11" ht="13.5" thickBot="1">
      <c r="A35" s="150"/>
      <c r="B35" s="151" t="s">
        <v>63</v>
      </c>
      <c r="C35" s="421">
        <f>SUM(C29:D34)</f>
        <v>42</v>
      </c>
      <c r="D35" s="422"/>
      <c r="E35" s="152"/>
      <c r="F35" s="153"/>
      <c r="G35" s="153"/>
      <c r="H35" s="153"/>
      <c r="I35" s="153"/>
      <c r="J35" s="153"/>
      <c r="K35" s="154"/>
    </row>
    <row r="36" spans="1:11" ht="13.5" thickBot="1"/>
    <row r="37" spans="1:11">
      <c r="A37" s="135" t="s">
        <v>118</v>
      </c>
      <c r="B37" s="287">
        <v>44580</v>
      </c>
      <c r="C37" s="136" t="s">
        <v>64</v>
      </c>
      <c r="D37" s="137"/>
      <c r="E37" s="138"/>
      <c r="F37" s="138"/>
      <c r="G37" s="138"/>
      <c r="H37" s="138"/>
      <c r="I37" s="138"/>
      <c r="J37" s="138"/>
      <c r="K37" s="139"/>
    </row>
    <row r="38" spans="1:11">
      <c r="A38" s="140"/>
      <c r="B38" s="141" t="s">
        <v>41</v>
      </c>
      <c r="C38" s="119" t="s">
        <v>113</v>
      </c>
      <c r="D38" s="120" t="s">
        <v>112</v>
      </c>
      <c r="E38" s="142"/>
      <c r="F38" s="142"/>
      <c r="G38" s="142"/>
      <c r="H38" s="142"/>
      <c r="I38" s="143"/>
      <c r="J38" s="142"/>
      <c r="K38" s="144"/>
    </row>
    <row r="39" spans="1:11">
      <c r="A39" s="145">
        <v>1</v>
      </c>
      <c r="B39" s="123" t="s">
        <v>178</v>
      </c>
      <c r="C39" s="127">
        <v>1</v>
      </c>
      <c r="D39" s="124">
        <v>5</v>
      </c>
      <c r="E39" s="130" t="s">
        <v>115</v>
      </c>
      <c r="F39" s="131"/>
      <c r="G39" s="131"/>
      <c r="H39" s="131"/>
      <c r="I39" s="132" t="s">
        <v>65</v>
      </c>
      <c r="J39" s="131"/>
      <c r="K39" s="146"/>
    </row>
    <row r="40" spans="1:11">
      <c r="A40" s="145">
        <v>2</v>
      </c>
      <c r="B40" s="123" t="s">
        <v>179</v>
      </c>
      <c r="C40" s="127">
        <v>1</v>
      </c>
      <c r="D40" s="124">
        <v>9</v>
      </c>
      <c r="E40" s="133" t="s">
        <v>142</v>
      </c>
      <c r="F40" s="134"/>
      <c r="G40" s="134"/>
      <c r="H40" s="134"/>
      <c r="I40" s="134"/>
      <c r="J40" s="134"/>
      <c r="K40" s="147"/>
    </row>
    <row r="41" spans="1:11">
      <c r="A41" s="145">
        <v>3</v>
      </c>
      <c r="B41" s="124" t="s">
        <v>180</v>
      </c>
      <c r="C41" s="127">
        <v>1</v>
      </c>
      <c r="D41" s="124">
        <v>4</v>
      </c>
      <c r="E41" s="133" t="s">
        <v>116</v>
      </c>
      <c r="F41" s="134"/>
      <c r="G41" s="134"/>
      <c r="H41" s="134"/>
      <c r="I41" s="134"/>
      <c r="J41" s="134"/>
      <c r="K41" s="147"/>
    </row>
    <row r="42" spans="1:11">
      <c r="A42" s="145">
        <v>4</v>
      </c>
      <c r="B42" s="123" t="s">
        <v>181</v>
      </c>
      <c r="C42" s="127"/>
      <c r="D42" s="124">
        <v>8</v>
      </c>
      <c r="E42" s="133"/>
      <c r="F42" s="134"/>
      <c r="G42" s="134"/>
      <c r="H42" s="134"/>
      <c r="I42" s="134"/>
      <c r="J42" s="134"/>
      <c r="K42" s="147"/>
    </row>
    <row r="43" spans="1:11">
      <c r="A43" s="145">
        <v>5</v>
      </c>
      <c r="B43" s="125" t="s">
        <v>182</v>
      </c>
      <c r="C43" s="127">
        <v>2</v>
      </c>
      <c r="D43" s="124">
        <v>8</v>
      </c>
      <c r="E43" s="122"/>
      <c r="F43" s="121"/>
      <c r="G43" s="121"/>
      <c r="H43" s="121"/>
      <c r="I43" s="121"/>
      <c r="J43" s="121"/>
      <c r="K43" s="148"/>
    </row>
    <row r="44" spans="1:11">
      <c r="A44" s="145"/>
      <c r="B44" s="124"/>
      <c r="C44" s="127"/>
      <c r="D44" s="124"/>
      <c r="E44" s="128" t="s">
        <v>143</v>
      </c>
      <c r="F44" s="129"/>
      <c r="G44" s="129"/>
      <c r="H44" s="129"/>
      <c r="I44" s="129"/>
      <c r="J44" s="129"/>
      <c r="K44" s="149"/>
    </row>
    <row r="45" spans="1:11" ht="13.5" thickBot="1">
      <c r="A45" s="150"/>
      <c r="B45" s="151" t="s">
        <v>63</v>
      </c>
      <c r="C45" s="421">
        <f>SUM(C39:D44)</f>
        <v>39</v>
      </c>
      <c r="D45" s="422"/>
      <c r="E45" s="152"/>
      <c r="F45" s="153"/>
      <c r="G45" s="153"/>
      <c r="H45" s="153"/>
      <c r="I45" s="153"/>
      <c r="J45" s="153"/>
      <c r="K45" s="154"/>
    </row>
    <row r="46" spans="1:11" ht="13.5" thickBot="1"/>
    <row r="47" spans="1:11">
      <c r="A47" s="135" t="s">
        <v>130</v>
      </c>
      <c r="B47" s="287">
        <v>44608</v>
      </c>
      <c r="C47" s="136" t="s">
        <v>64</v>
      </c>
      <c r="D47" s="137"/>
      <c r="E47" s="138"/>
      <c r="F47" s="138"/>
      <c r="G47" s="138"/>
      <c r="H47" s="138"/>
      <c r="I47" s="138"/>
      <c r="J47" s="138"/>
      <c r="K47" s="139"/>
    </row>
    <row r="48" spans="1:11">
      <c r="A48" s="140"/>
      <c r="B48" s="141" t="s">
        <v>41</v>
      </c>
      <c r="C48" s="119" t="s">
        <v>113</v>
      </c>
      <c r="D48" s="120" t="s">
        <v>112</v>
      </c>
      <c r="E48" s="142"/>
      <c r="F48" s="142"/>
      <c r="G48" s="142"/>
      <c r="H48" s="142"/>
      <c r="I48" s="143"/>
      <c r="J48" s="142"/>
      <c r="K48" s="144"/>
    </row>
    <row r="49" spans="1:11">
      <c r="A49" s="145">
        <v>1</v>
      </c>
      <c r="B49" s="123" t="s">
        <v>178</v>
      </c>
      <c r="C49" s="127">
        <v>1</v>
      </c>
      <c r="D49" s="124">
        <v>7</v>
      </c>
      <c r="E49" s="130" t="s">
        <v>115</v>
      </c>
      <c r="F49" s="131"/>
      <c r="G49" s="131"/>
      <c r="H49" s="131"/>
      <c r="I49" s="132" t="s">
        <v>65</v>
      </c>
      <c r="J49" s="131"/>
      <c r="K49" s="146"/>
    </row>
    <row r="50" spans="1:11">
      <c r="A50" s="145">
        <v>2</v>
      </c>
      <c r="B50" s="123" t="s">
        <v>179</v>
      </c>
      <c r="C50" s="127">
        <v>1</v>
      </c>
      <c r="D50" s="124">
        <v>8</v>
      </c>
      <c r="E50" s="133" t="s">
        <v>142</v>
      </c>
      <c r="F50" s="134"/>
      <c r="G50" s="134"/>
      <c r="H50" s="134"/>
      <c r="I50" s="134"/>
      <c r="J50" s="134"/>
      <c r="K50" s="147"/>
    </row>
    <row r="51" spans="1:11">
      <c r="A51" s="145">
        <v>3</v>
      </c>
      <c r="B51" s="124" t="s">
        <v>180</v>
      </c>
      <c r="C51" s="127">
        <v>1</v>
      </c>
      <c r="D51" s="124">
        <v>3</v>
      </c>
      <c r="E51" s="133" t="s">
        <v>116</v>
      </c>
      <c r="F51" s="134"/>
      <c r="G51" s="134"/>
      <c r="H51" s="134"/>
      <c r="I51" s="134"/>
      <c r="J51" s="134"/>
      <c r="K51" s="147"/>
    </row>
    <row r="52" spans="1:11">
      <c r="A52" s="145">
        <v>4</v>
      </c>
      <c r="B52" s="123" t="s">
        <v>181</v>
      </c>
      <c r="C52" s="127"/>
      <c r="D52" s="124">
        <v>9</v>
      </c>
      <c r="E52" s="133"/>
      <c r="F52" s="134"/>
      <c r="G52" s="134"/>
      <c r="H52" s="134"/>
      <c r="I52" s="134"/>
      <c r="J52" s="134"/>
      <c r="K52" s="147"/>
    </row>
    <row r="53" spans="1:11">
      <c r="A53" s="145">
        <v>5</v>
      </c>
      <c r="B53" s="125" t="s">
        <v>182</v>
      </c>
      <c r="C53" s="127">
        <v>1</v>
      </c>
      <c r="D53" s="124">
        <v>6</v>
      </c>
      <c r="E53" s="122"/>
      <c r="F53" s="121"/>
      <c r="G53" s="121"/>
      <c r="H53" s="121"/>
      <c r="I53" s="121"/>
      <c r="J53" s="121"/>
      <c r="K53" s="148"/>
    </row>
    <row r="54" spans="1:11">
      <c r="A54" s="145"/>
      <c r="B54" s="124"/>
      <c r="C54" s="127"/>
      <c r="D54" s="124"/>
      <c r="E54" s="128" t="s">
        <v>143</v>
      </c>
      <c r="F54" s="129"/>
      <c r="G54" s="129"/>
      <c r="H54" s="129"/>
      <c r="I54" s="129"/>
      <c r="J54" s="129"/>
      <c r="K54" s="149"/>
    </row>
    <row r="55" spans="1:11" ht="13.5" thickBot="1">
      <c r="A55" s="150"/>
      <c r="B55" s="151" t="s">
        <v>63</v>
      </c>
      <c r="C55" s="421">
        <f>SUM(C49:D54)</f>
        <v>37</v>
      </c>
      <c r="D55" s="422"/>
      <c r="E55" s="152"/>
      <c r="F55" s="153"/>
      <c r="G55" s="153"/>
      <c r="H55" s="153"/>
      <c r="I55" s="153"/>
      <c r="J55" s="153"/>
      <c r="K55" s="154"/>
    </row>
    <row r="56" spans="1:11" ht="13.5" thickBot="1"/>
    <row r="57" spans="1:11" ht="25.15" customHeight="1">
      <c r="A57" s="135" t="s">
        <v>134</v>
      </c>
      <c r="B57" s="287"/>
      <c r="C57" s="136" t="s">
        <v>64</v>
      </c>
      <c r="D57" s="137"/>
      <c r="E57" s="428"/>
      <c r="F57" s="429"/>
      <c r="G57" s="429"/>
      <c r="H57" s="429"/>
      <c r="I57" s="429"/>
      <c r="J57" s="429"/>
      <c r="K57" s="430"/>
    </row>
    <row r="58" spans="1:11">
      <c r="A58" s="140"/>
      <c r="B58" s="141" t="s">
        <v>41</v>
      </c>
      <c r="C58" s="119" t="s">
        <v>113</v>
      </c>
      <c r="D58" s="120" t="s">
        <v>112</v>
      </c>
      <c r="E58" s="133" t="s">
        <v>22</v>
      </c>
      <c r="F58" s="121"/>
      <c r="G58" s="121"/>
      <c r="H58" s="121"/>
      <c r="I58" s="121"/>
      <c r="J58" s="121"/>
      <c r="K58" s="148"/>
    </row>
    <row r="59" spans="1:11">
      <c r="A59" s="145">
        <v>1</v>
      </c>
      <c r="B59" s="123" t="s">
        <v>178</v>
      </c>
      <c r="C59" s="127">
        <v>2</v>
      </c>
      <c r="D59" s="124">
        <v>6</v>
      </c>
      <c r="E59" s="130" t="s">
        <v>115</v>
      </c>
      <c r="F59" s="131"/>
      <c r="G59" s="131"/>
      <c r="H59" s="131"/>
      <c r="I59" s="132" t="s">
        <v>65</v>
      </c>
      <c r="J59" s="131"/>
      <c r="K59" s="146"/>
    </row>
    <row r="60" spans="1:11">
      <c r="A60" s="145">
        <v>2</v>
      </c>
      <c r="B60" s="123" t="s">
        <v>179</v>
      </c>
      <c r="C60" s="127">
        <v>1</v>
      </c>
      <c r="D60" s="124">
        <v>7</v>
      </c>
      <c r="E60" s="133" t="s">
        <v>142</v>
      </c>
      <c r="F60" s="134"/>
      <c r="G60" s="134"/>
      <c r="H60" s="134"/>
      <c r="I60" s="134"/>
      <c r="J60" s="134"/>
      <c r="K60" s="147"/>
    </row>
    <row r="61" spans="1:11">
      <c r="A61" s="145">
        <v>3</v>
      </c>
      <c r="B61" s="124" t="s">
        <v>180</v>
      </c>
      <c r="C61" s="127">
        <v>1</v>
      </c>
      <c r="D61" s="124">
        <v>4</v>
      </c>
      <c r="E61" s="133" t="s">
        <v>116</v>
      </c>
      <c r="F61" s="134"/>
      <c r="G61" s="134"/>
      <c r="H61" s="134"/>
      <c r="I61" s="134"/>
      <c r="J61" s="134"/>
      <c r="K61" s="147"/>
    </row>
    <row r="62" spans="1:11">
      <c r="A62" s="145">
        <v>4</v>
      </c>
      <c r="B62" s="123" t="s">
        <v>181</v>
      </c>
      <c r="C62" s="127"/>
      <c r="D62" s="124">
        <v>9</v>
      </c>
      <c r="E62" s="133"/>
      <c r="F62" s="134"/>
      <c r="G62" s="134"/>
      <c r="H62" s="134"/>
      <c r="I62" s="134"/>
      <c r="J62" s="134"/>
      <c r="K62" s="147"/>
    </row>
    <row r="63" spans="1:11">
      <c r="A63" s="145">
        <v>5</v>
      </c>
      <c r="B63" s="125" t="s">
        <v>182</v>
      </c>
      <c r="C63" s="127">
        <v>1</v>
      </c>
      <c r="D63" s="124">
        <v>6</v>
      </c>
      <c r="E63" s="122"/>
      <c r="F63" s="121"/>
      <c r="G63" s="121"/>
      <c r="H63" s="121"/>
      <c r="I63" s="121"/>
      <c r="J63" s="121"/>
      <c r="K63" s="148"/>
    </row>
    <row r="64" spans="1:11">
      <c r="A64" s="145"/>
      <c r="B64" s="124"/>
      <c r="C64" s="127"/>
      <c r="D64" s="124"/>
      <c r="E64" s="128" t="s">
        <v>143</v>
      </c>
      <c r="F64" s="129"/>
      <c r="G64" s="129"/>
      <c r="H64" s="129"/>
      <c r="I64" s="129"/>
      <c r="J64" s="129"/>
      <c r="K64" s="149"/>
    </row>
    <row r="65" spans="1:11" ht="13.5" thickBot="1">
      <c r="A65" s="150"/>
      <c r="B65" s="151" t="s">
        <v>63</v>
      </c>
      <c r="C65" s="421">
        <f>SUM(C59:D64)</f>
        <v>37</v>
      </c>
      <c r="D65" s="422"/>
      <c r="E65" s="152"/>
      <c r="F65" s="153"/>
      <c r="G65" s="153"/>
      <c r="H65" s="153"/>
      <c r="I65" s="153"/>
      <c r="J65" s="153"/>
      <c r="K65" s="154"/>
    </row>
    <row r="66" spans="1:11" ht="13.5" thickBot="1"/>
    <row r="67" spans="1:11" ht="20.45" customHeight="1">
      <c r="A67" s="135" t="s">
        <v>135</v>
      </c>
      <c r="B67" s="297"/>
      <c r="C67" s="136" t="s">
        <v>64</v>
      </c>
      <c r="D67" s="137"/>
      <c r="E67" s="428" t="s">
        <v>152</v>
      </c>
      <c r="F67" s="429"/>
      <c r="G67" s="429"/>
      <c r="H67" s="429"/>
      <c r="I67" s="429"/>
      <c r="J67" s="429"/>
      <c r="K67" s="430"/>
    </row>
    <row r="68" spans="1:11">
      <c r="A68" s="140"/>
      <c r="B68" s="141" t="s">
        <v>41</v>
      </c>
      <c r="C68" s="119" t="s">
        <v>113</v>
      </c>
      <c r="D68" s="120" t="s">
        <v>112</v>
      </c>
      <c r="E68" s="133" t="s">
        <v>22</v>
      </c>
      <c r="F68" s="121"/>
      <c r="G68" s="121"/>
      <c r="H68" s="121"/>
      <c r="I68" s="121"/>
      <c r="J68" s="121"/>
      <c r="K68" s="148"/>
    </row>
    <row r="69" spans="1:11">
      <c r="A69" s="145">
        <v>1</v>
      </c>
      <c r="B69" s="123" t="s">
        <v>178</v>
      </c>
      <c r="C69" s="127"/>
      <c r="D69" s="124"/>
      <c r="E69" s="130" t="s">
        <v>115</v>
      </c>
      <c r="F69" s="131"/>
      <c r="G69" s="131"/>
      <c r="H69" s="131"/>
      <c r="I69" s="132" t="s">
        <v>65</v>
      </c>
      <c r="J69" s="180"/>
      <c r="K69" s="181"/>
    </row>
    <row r="70" spans="1:11">
      <c r="A70" s="145">
        <v>2</v>
      </c>
      <c r="B70" s="123" t="s">
        <v>179</v>
      </c>
      <c r="C70" s="127"/>
      <c r="D70" s="124"/>
      <c r="E70" s="133" t="s">
        <v>142</v>
      </c>
      <c r="F70" s="134"/>
      <c r="G70" s="134"/>
      <c r="H70" s="134"/>
      <c r="I70" s="134"/>
      <c r="J70" s="134"/>
      <c r="K70" s="147"/>
    </row>
    <row r="71" spans="1:11">
      <c r="A71" s="145">
        <v>3</v>
      </c>
      <c r="B71" s="124" t="s">
        <v>180</v>
      </c>
      <c r="C71" s="127"/>
      <c r="D71" s="124"/>
      <c r="E71" s="133" t="s">
        <v>116</v>
      </c>
      <c r="F71" s="134"/>
      <c r="G71" s="134"/>
      <c r="H71" s="134"/>
      <c r="I71" s="134"/>
      <c r="J71" s="134"/>
      <c r="K71" s="147"/>
    </row>
    <row r="72" spans="1:11">
      <c r="A72" s="145">
        <v>4</v>
      </c>
      <c r="B72" s="123" t="s">
        <v>181</v>
      </c>
      <c r="C72" s="127"/>
      <c r="D72" s="124"/>
      <c r="E72" s="133"/>
      <c r="F72" s="134"/>
      <c r="G72" s="134"/>
      <c r="H72" s="134"/>
      <c r="I72" s="134"/>
      <c r="J72" s="134"/>
      <c r="K72" s="147"/>
    </row>
    <row r="73" spans="1:11">
      <c r="A73" s="145">
        <v>5</v>
      </c>
      <c r="B73" s="125" t="s">
        <v>182</v>
      </c>
      <c r="C73" s="127"/>
      <c r="D73" s="124"/>
      <c r="E73" s="122"/>
      <c r="F73" s="134"/>
      <c r="G73" s="121"/>
      <c r="H73" s="121"/>
      <c r="I73" s="134"/>
      <c r="J73" s="121"/>
      <c r="K73" s="148"/>
    </row>
    <row r="74" spans="1:11">
      <c r="A74" s="145"/>
      <c r="B74" s="124"/>
      <c r="C74" s="127"/>
      <c r="D74" s="124"/>
      <c r="E74" s="128" t="s">
        <v>143</v>
      </c>
      <c r="F74" s="129"/>
      <c r="G74" s="129"/>
      <c r="H74" s="129"/>
      <c r="I74" s="129"/>
      <c r="J74" s="129"/>
      <c r="K74" s="149"/>
    </row>
    <row r="75" spans="1:11" ht="13.5" thickBot="1">
      <c r="A75" s="150"/>
      <c r="B75" s="151" t="s">
        <v>63</v>
      </c>
      <c r="C75" s="421">
        <f>SUM(C69:D74)</f>
        <v>0</v>
      </c>
      <c r="D75" s="422"/>
      <c r="E75" s="152"/>
      <c r="F75" s="153"/>
      <c r="G75" s="153"/>
      <c r="H75" s="153"/>
      <c r="I75" s="153"/>
      <c r="J75" s="153"/>
      <c r="K75" s="154"/>
    </row>
    <row r="76" spans="1:11" ht="13.5" thickBot="1"/>
    <row r="77" spans="1:11">
      <c r="A77" s="135" t="s">
        <v>141</v>
      </c>
      <c r="B77" s="297"/>
      <c r="C77" s="136" t="s">
        <v>64</v>
      </c>
      <c r="D77" s="137"/>
      <c r="E77" s="428" t="s">
        <v>151</v>
      </c>
      <c r="F77" s="429"/>
      <c r="G77" s="429"/>
      <c r="H77" s="429"/>
      <c r="I77" s="429"/>
      <c r="J77" s="429"/>
      <c r="K77" s="430"/>
    </row>
    <row r="78" spans="1:11" ht="17.25" customHeight="1">
      <c r="A78" s="140"/>
      <c r="B78" s="141" t="s">
        <v>41</v>
      </c>
      <c r="C78" s="119" t="s">
        <v>113</v>
      </c>
      <c r="D78" s="120" t="s">
        <v>112</v>
      </c>
      <c r="E78" s="133" t="s">
        <v>22</v>
      </c>
      <c r="F78" s="121"/>
      <c r="G78" s="121"/>
      <c r="H78" s="121"/>
      <c r="I78" s="121"/>
      <c r="J78" s="121"/>
      <c r="K78" s="148"/>
    </row>
    <row r="79" spans="1:11">
      <c r="A79" s="145">
        <v>1</v>
      </c>
      <c r="B79" s="123" t="s">
        <v>178</v>
      </c>
      <c r="C79" s="127"/>
      <c r="D79" s="124"/>
      <c r="E79" s="130" t="s">
        <v>115</v>
      </c>
      <c r="F79" s="131"/>
      <c r="G79" s="131"/>
      <c r="H79" s="131"/>
      <c r="I79" s="132" t="s">
        <v>65</v>
      </c>
      <c r="J79" s="180"/>
      <c r="K79" s="181"/>
    </row>
    <row r="80" spans="1:11">
      <c r="A80" s="145">
        <v>2</v>
      </c>
      <c r="B80" s="123" t="s">
        <v>179</v>
      </c>
      <c r="C80" s="127"/>
      <c r="D80" s="124"/>
      <c r="E80" s="133" t="s">
        <v>142</v>
      </c>
      <c r="F80" s="134"/>
      <c r="G80" s="134"/>
      <c r="H80" s="134"/>
      <c r="I80" s="134"/>
      <c r="J80" s="134"/>
      <c r="K80" s="147"/>
    </row>
    <row r="81" spans="1:11">
      <c r="A81" s="145">
        <v>3</v>
      </c>
      <c r="B81" s="124" t="s">
        <v>180</v>
      </c>
      <c r="C81" s="127"/>
      <c r="D81" s="124"/>
      <c r="E81" s="133" t="s">
        <v>116</v>
      </c>
      <c r="F81" s="134"/>
      <c r="G81" s="134"/>
      <c r="H81" s="134"/>
      <c r="I81" s="134"/>
      <c r="J81" s="134"/>
      <c r="K81" s="147"/>
    </row>
    <row r="82" spans="1:11">
      <c r="A82" s="145">
        <v>4</v>
      </c>
      <c r="B82" s="123" t="s">
        <v>181</v>
      </c>
      <c r="C82" s="127"/>
      <c r="D82" s="124"/>
      <c r="E82" s="133"/>
      <c r="F82" s="134"/>
      <c r="G82" s="134"/>
      <c r="H82" s="134"/>
      <c r="I82" s="134"/>
      <c r="J82" s="134"/>
      <c r="K82" s="147"/>
    </row>
    <row r="83" spans="1:11">
      <c r="A83" s="145">
        <v>5</v>
      </c>
      <c r="B83" s="125" t="s">
        <v>182</v>
      </c>
      <c r="C83" s="127"/>
      <c r="D83" s="124"/>
      <c r="E83" s="122"/>
      <c r="F83" s="121"/>
      <c r="G83" s="121"/>
      <c r="H83" s="121"/>
      <c r="I83" s="134"/>
      <c r="J83" s="121"/>
      <c r="K83" s="148"/>
    </row>
    <row r="84" spans="1:11">
      <c r="A84" s="145"/>
      <c r="B84" s="124"/>
      <c r="C84" s="127"/>
      <c r="D84" s="124"/>
      <c r="E84" s="128" t="s">
        <v>22</v>
      </c>
      <c r="F84" s="129"/>
      <c r="G84" s="129"/>
      <c r="H84" s="129"/>
      <c r="I84" s="129"/>
      <c r="J84" s="129"/>
      <c r="K84" s="149"/>
    </row>
    <row r="85" spans="1:11" ht="13.5" thickBot="1">
      <c r="A85" s="150"/>
      <c r="B85" s="151" t="s">
        <v>63</v>
      </c>
      <c r="C85" s="421">
        <f>SUM(C79:D84)</f>
        <v>0</v>
      </c>
      <c r="D85" s="422"/>
      <c r="E85" s="152"/>
      <c r="F85" s="153"/>
      <c r="G85" s="153"/>
      <c r="H85" s="153"/>
      <c r="I85" s="153"/>
      <c r="J85" s="153"/>
      <c r="K85" s="154"/>
    </row>
    <row r="97" spans="17:17">
      <c r="Q97" s="3"/>
    </row>
  </sheetData>
  <sortState ref="B5:P13">
    <sortCondition descending="1" ref="P5:P13"/>
    <sortCondition descending="1" ref="O5:O13"/>
  </sortState>
  <mergeCells count="17">
    <mergeCell ref="E77:K77"/>
    <mergeCell ref="C85:D85"/>
    <mergeCell ref="C75:D75"/>
    <mergeCell ref="E67:K67"/>
    <mergeCell ref="E57:K57"/>
    <mergeCell ref="C65:D65"/>
    <mergeCell ref="C55:D55"/>
    <mergeCell ref="C45:D45"/>
    <mergeCell ref="C35:D35"/>
    <mergeCell ref="C1:P1"/>
    <mergeCell ref="C3:D3"/>
    <mergeCell ref="E3:F3"/>
    <mergeCell ref="O3:P3"/>
    <mergeCell ref="G3:H3"/>
    <mergeCell ref="I3:J3"/>
    <mergeCell ref="K3:L3"/>
    <mergeCell ref="M3:N3"/>
  </mergeCells>
  <phoneticPr fontId="8" type="noConversion"/>
  <pageMargins left="0.74803149606299213" right="0.74803149606299213" top="0.39" bottom="0.59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0"/>
  <sheetViews>
    <sheetView zoomScaleNormal="100" zoomScaleSheetLayoutView="100" workbookViewId="0">
      <selection activeCell="V56" sqref="V56"/>
    </sheetView>
  </sheetViews>
  <sheetFormatPr defaultRowHeight="12.75"/>
  <cols>
    <col min="1" max="1" width="7.42578125" style="39" customWidth="1"/>
    <col min="2" max="2" width="19.7109375" style="10" customWidth="1"/>
    <col min="3" max="3" width="19.140625" customWidth="1"/>
    <col min="4" max="4" width="5.140625" style="40" customWidth="1"/>
    <col min="5" max="5" width="4.5703125" style="40" customWidth="1"/>
    <col min="6" max="6" width="5.140625" style="1" customWidth="1"/>
    <col min="7" max="7" width="4.7109375" style="1" customWidth="1"/>
    <col min="8" max="8" width="5.140625" style="1" customWidth="1"/>
    <col min="9" max="9" width="4.7109375" style="1" customWidth="1"/>
    <col min="10" max="10" width="5" style="1" customWidth="1"/>
    <col min="11" max="11" width="4.7109375" style="1" customWidth="1"/>
    <col min="12" max="12" width="5" style="1" customWidth="1"/>
    <col min="13" max="13" width="4.7109375" style="1" customWidth="1"/>
    <col min="14" max="14" width="5" style="1" customWidth="1"/>
    <col min="15" max="15" width="4.7109375" style="1" customWidth="1"/>
    <col min="16" max="17" width="5.28515625" style="1" customWidth="1"/>
    <col min="18" max="18" width="4.85546875" style="41" customWidth="1"/>
    <col min="19" max="19" width="5.5703125" style="41" customWidth="1"/>
    <col min="21" max="21" width="7.140625" customWidth="1"/>
    <col min="23" max="23" width="12.28515625" bestFit="1" customWidth="1"/>
    <col min="28" max="28" width="12.28515625" customWidth="1"/>
  </cols>
  <sheetData>
    <row r="1" spans="1:28" s="2" customFormat="1" ht="58.9" customHeight="1">
      <c r="A1" s="38"/>
      <c r="B1" s="19"/>
      <c r="C1" s="29" t="s">
        <v>162</v>
      </c>
      <c r="D1" s="40"/>
      <c r="E1" s="40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41"/>
      <c r="S1" s="41"/>
    </row>
    <row r="2" spans="1:28" ht="25.5" customHeight="1">
      <c r="A2" s="21" t="s">
        <v>28</v>
      </c>
      <c r="B2" s="22" t="s">
        <v>0</v>
      </c>
      <c r="C2" s="37" t="s">
        <v>161</v>
      </c>
      <c r="D2" s="215" t="s">
        <v>47</v>
      </c>
      <c r="E2" s="215" t="s">
        <v>48</v>
      </c>
      <c r="F2" s="216" t="s">
        <v>49</v>
      </c>
      <c r="G2" s="216" t="s">
        <v>50</v>
      </c>
      <c r="H2" s="216" t="s">
        <v>51</v>
      </c>
      <c r="I2" s="216" t="s">
        <v>52</v>
      </c>
      <c r="J2" s="216" t="s">
        <v>53</v>
      </c>
      <c r="K2" s="216" t="s">
        <v>54</v>
      </c>
      <c r="L2" s="216" t="s">
        <v>55</v>
      </c>
      <c r="M2" s="216" t="s">
        <v>56</v>
      </c>
      <c r="N2" s="216" t="s">
        <v>57</v>
      </c>
      <c r="O2" s="216" t="s">
        <v>58</v>
      </c>
      <c r="P2" s="216" t="s">
        <v>59</v>
      </c>
      <c r="Q2" s="217" t="s">
        <v>60</v>
      </c>
      <c r="R2" s="42" t="s">
        <v>61</v>
      </c>
      <c r="S2" s="42" t="s">
        <v>62</v>
      </c>
    </row>
    <row r="3" spans="1:28" ht="25.5" customHeight="1">
      <c r="A3" s="55" t="s">
        <v>80</v>
      </c>
      <c r="B3" s="271" t="s">
        <v>183</v>
      </c>
      <c r="C3" s="361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4"/>
      <c r="Q3" s="34"/>
      <c r="R3" s="34"/>
      <c r="S3" s="34"/>
    </row>
    <row r="4" spans="1:28" s="18" customFormat="1" ht="14.45" customHeight="1">
      <c r="A4" s="294">
        <v>1</v>
      </c>
      <c r="B4" s="304" t="s">
        <v>208</v>
      </c>
      <c r="C4" s="333" t="s">
        <v>207</v>
      </c>
      <c r="D4" s="345">
        <v>172</v>
      </c>
      <c r="E4" s="346">
        <v>26</v>
      </c>
      <c r="F4" s="350">
        <v>178</v>
      </c>
      <c r="G4" s="348">
        <v>30</v>
      </c>
      <c r="H4" s="350">
        <v>179</v>
      </c>
      <c r="I4" s="349">
        <v>30</v>
      </c>
      <c r="J4" s="347">
        <v>170</v>
      </c>
      <c r="K4" s="349">
        <v>30</v>
      </c>
      <c r="L4" s="347"/>
      <c r="M4" s="349"/>
      <c r="N4" s="347"/>
      <c r="O4" s="349"/>
      <c r="P4" s="34">
        <f t="shared" ref="P4:P15" si="0">D4+F4+H4+J4+L4+N4+-R4</f>
        <v>527</v>
      </c>
      <c r="Q4" s="34">
        <f t="shared" ref="Q4:Q15" si="1">E4+G4+I4+K4+M4+O4+-S4</f>
        <v>90</v>
      </c>
      <c r="R4" s="43">
        <v>172</v>
      </c>
      <c r="S4" s="43">
        <v>26</v>
      </c>
      <c r="T4"/>
      <c r="U4" s="335"/>
      <c r="V4" s="309"/>
    </row>
    <row r="5" spans="1:28" ht="14.45" customHeight="1">
      <c r="A5" s="295">
        <v>2</v>
      </c>
      <c r="B5" s="304" t="s">
        <v>209</v>
      </c>
      <c r="C5" s="333" t="s">
        <v>207</v>
      </c>
      <c r="D5" s="345">
        <v>176</v>
      </c>
      <c r="E5" s="346">
        <v>30</v>
      </c>
      <c r="F5" s="347">
        <v>173</v>
      </c>
      <c r="G5" s="346">
        <v>23</v>
      </c>
      <c r="H5" s="347">
        <v>177</v>
      </c>
      <c r="I5" s="347">
        <v>26</v>
      </c>
      <c r="J5" s="347">
        <v>0</v>
      </c>
      <c r="K5" s="349">
        <v>0</v>
      </c>
      <c r="L5" s="347"/>
      <c r="M5" s="349"/>
      <c r="N5" s="347"/>
      <c r="O5" s="349"/>
      <c r="P5" s="34">
        <f>D5+F5+H5+J5+L5+N5+-R5</f>
        <v>526</v>
      </c>
      <c r="Q5" s="34">
        <f>E5+G5+I5+K5+M5+O5+-S5</f>
        <v>79</v>
      </c>
      <c r="R5" s="43">
        <v>0</v>
      </c>
      <c r="S5" s="43">
        <v>0</v>
      </c>
    </row>
    <row r="6" spans="1:28" ht="14.45" customHeight="1">
      <c r="A6" s="285">
        <v>3</v>
      </c>
      <c r="B6" s="304" t="s">
        <v>210</v>
      </c>
      <c r="C6" s="333" t="s">
        <v>207</v>
      </c>
      <c r="D6" s="345">
        <v>168</v>
      </c>
      <c r="E6" s="346">
        <v>23</v>
      </c>
      <c r="F6" s="351">
        <v>174</v>
      </c>
      <c r="G6" s="346">
        <v>26</v>
      </c>
      <c r="H6" s="351">
        <v>174</v>
      </c>
      <c r="I6" s="349">
        <v>21</v>
      </c>
      <c r="J6" s="347">
        <v>158</v>
      </c>
      <c r="K6" s="349">
        <v>26</v>
      </c>
      <c r="L6" s="347"/>
      <c r="M6" s="349"/>
      <c r="N6" s="347"/>
      <c r="O6" s="349"/>
      <c r="P6" s="34">
        <f>D6+F6+H6+J6+L6+N6+-R6</f>
        <v>500</v>
      </c>
      <c r="Q6" s="34">
        <f>E6+G6+I6+K6+M6+O6+-S6</f>
        <v>75</v>
      </c>
      <c r="R6" s="43">
        <v>174</v>
      </c>
      <c r="S6" s="43">
        <v>21</v>
      </c>
    </row>
    <row r="7" spans="1:28" ht="14.45" customHeight="1">
      <c r="A7" s="46">
        <v>4</v>
      </c>
      <c r="B7" s="304" t="s">
        <v>211</v>
      </c>
      <c r="C7" s="333" t="s">
        <v>207</v>
      </c>
      <c r="D7" s="345">
        <v>149</v>
      </c>
      <c r="E7" s="346">
        <v>19</v>
      </c>
      <c r="F7" s="354">
        <v>0</v>
      </c>
      <c r="G7" s="346">
        <v>0</v>
      </c>
      <c r="H7" s="347">
        <v>176</v>
      </c>
      <c r="I7" s="349">
        <v>23</v>
      </c>
      <c r="J7" s="347">
        <v>157</v>
      </c>
      <c r="K7" s="349">
        <v>23</v>
      </c>
      <c r="L7" s="347"/>
      <c r="M7" s="349"/>
      <c r="N7" s="347"/>
      <c r="O7" s="349"/>
      <c r="P7" s="34">
        <f>D7+F7+H7+J7+L7+N7+-R7</f>
        <v>482</v>
      </c>
      <c r="Q7" s="34">
        <f>E7+G7+I7+K7+M7+O7+-S7</f>
        <v>65</v>
      </c>
      <c r="R7" s="43">
        <v>0</v>
      </c>
      <c r="S7" s="43">
        <v>0</v>
      </c>
    </row>
    <row r="8" spans="1:28" ht="14.45" customHeight="1">
      <c r="A8" s="46">
        <v>5</v>
      </c>
      <c r="B8" s="304" t="s">
        <v>212</v>
      </c>
      <c r="C8" s="333" t="s">
        <v>207</v>
      </c>
      <c r="D8" s="345">
        <v>157</v>
      </c>
      <c r="E8" s="346">
        <v>21</v>
      </c>
      <c r="F8" s="352">
        <v>170</v>
      </c>
      <c r="G8" s="346">
        <v>21</v>
      </c>
      <c r="H8" s="352">
        <v>170</v>
      </c>
      <c r="I8" s="349">
        <v>20</v>
      </c>
      <c r="J8" s="347">
        <v>0</v>
      </c>
      <c r="K8" s="349">
        <v>0</v>
      </c>
      <c r="L8" s="347"/>
      <c r="M8" s="349"/>
      <c r="N8" s="347"/>
      <c r="O8" s="349"/>
      <c r="P8" s="34">
        <f>D8+F8+H8+J8+L8+N8+-R8</f>
        <v>497</v>
      </c>
      <c r="Q8" s="34">
        <f>E8+G8+I8+K8+M8+O8+-S8</f>
        <v>62</v>
      </c>
      <c r="R8" s="43">
        <v>0</v>
      </c>
      <c r="S8" s="43">
        <v>0</v>
      </c>
    </row>
    <row r="9" spans="1:28" ht="14.45" customHeight="1">
      <c r="A9" s="46">
        <v>6</v>
      </c>
      <c r="B9" s="296" t="s">
        <v>201</v>
      </c>
      <c r="C9" s="296" t="s">
        <v>71</v>
      </c>
      <c r="D9" s="353">
        <v>129</v>
      </c>
      <c r="E9" s="346">
        <v>17</v>
      </c>
      <c r="F9" s="345">
        <v>149</v>
      </c>
      <c r="G9" s="346">
        <v>19</v>
      </c>
      <c r="H9" s="345">
        <v>150</v>
      </c>
      <c r="I9" s="349">
        <v>19</v>
      </c>
      <c r="J9" s="347">
        <v>151</v>
      </c>
      <c r="K9" s="349">
        <v>21</v>
      </c>
      <c r="L9" s="347"/>
      <c r="M9" s="349"/>
      <c r="N9" s="347"/>
      <c r="O9" s="349"/>
      <c r="P9" s="34">
        <f>D9+F9+H9+J9+L9+N9+-R9</f>
        <v>450</v>
      </c>
      <c r="Q9" s="34">
        <f>E9+G9+I9+K9+M9+O9+-S9</f>
        <v>59</v>
      </c>
      <c r="R9" s="43">
        <v>129</v>
      </c>
      <c r="S9" s="43">
        <v>17</v>
      </c>
    </row>
    <row r="10" spans="1:28" ht="14.45" customHeight="1">
      <c r="A10" s="46">
        <v>7</v>
      </c>
      <c r="B10" s="333" t="s">
        <v>199</v>
      </c>
      <c r="C10" s="333" t="s">
        <v>71</v>
      </c>
      <c r="D10" s="353">
        <v>157</v>
      </c>
      <c r="E10" s="346">
        <v>20</v>
      </c>
      <c r="F10" s="345">
        <v>159</v>
      </c>
      <c r="G10" s="346">
        <v>20</v>
      </c>
      <c r="H10" s="345">
        <v>136</v>
      </c>
      <c r="I10" s="349">
        <v>17</v>
      </c>
      <c r="J10" s="347">
        <v>144</v>
      </c>
      <c r="K10" s="349">
        <v>17</v>
      </c>
      <c r="L10" s="347"/>
      <c r="M10" s="349"/>
      <c r="N10" s="347"/>
      <c r="O10" s="349"/>
      <c r="P10" s="34">
        <f>D10+F10+H10+J10+L10+N10+-R10</f>
        <v>460</v>
      </c>
      <c r="Q10" s="34">
        <f>E10+G10+I10+K10+M10+O10+-S10</f>
        <v>57</v>
      </c>
      <c r="R10" s="43">
        <v>136</v>
      </c>
      <c r="S10" s="43">
        <v>17</v>
      </c>
    </row>
    <row r="11" spans="1:28" ht="14.45" customHeight="1">
      <c r="A11" s="46">
        <v>8</v>
      </c>
      <c r="B11" s="333" t="s">
        <v>228</v>
      </c>
      <c r="C11" s="333" t="s">
        <v>71</v>
      </c>
      <c r="D11" s="353">
        <v>0</v>
      </c>
      <c r="E11" s="346">
        <v>0</v>
      </c>
      <c r="F11" s="355">
        <v>0</v>
      </c>
      <c r="G11" s="346">
        <v>0</v>
      </c>
      <c r="H11" s="355">
        <v>140</v>
      </c>
      <c r="I11" s="349">
        <v>18</v>
      </c>
      <c r="J11" s="349">
        <v>134</v>
      </c>
      <c r="K11" s="349">
        <v>18</v>
      </c>
      <c r="L11" s="349"/>
      <c r="M11" s="349"/>
      <c r="N11" s="349"/>
      <c r="O11" s="349"/>
      <c r="P11" s="51">
        <f>D11+F11+H11+J11+L11+N11+-R11</f>
        <v>274</v>
      </c>
      <c r="Q11" s="51">
        <f>E11+G11+I11+K11+M11+O11+-S11</f>
        <v>36</v>
      </c>
      <c r="R11" s="43">
        <v>0</v>
      </c>
      <c r="S11" s="43">
        <v>0</v>
      </c>
    </row>
    <row r="12" spans="1:28" ht="14.45" customHeight="1">
      <c r="A12" s="46">
        <v>9</v>
      </c>
      <c r="B12" s="333" t="s">
        <v>234</v>
      </c>
      <c r="C12" s="333" t="s">
        <v>95</v>
      </c>
      <c r="D12" s="353">
        <v>0</v>
      </c>
      <c r="E12" s="346">
        <v>0</v>
      </c>
      <c r="F12" s="355">
        <v>0</v>
      </c>
      <c r="G12" s="346">
        <v>0</v>
      </c>
      <c r="H12" s="355">
        <v>0</v>
      </c>
      <c r="I12" s="349">
        <v>0</v>
      </c>
      <c r="J12" s="349">
        <v>151</v>
      </c>
      <c r="K12" s="349">
        <v>21</v>
      </c>
      <c r="L12" s="349"/>
      <c r="M12" s="349"/>
      <c r="N12" s="349"/>
      <c r="O12" s="349"/>
      <c r="P12" s="51">
        <f>D12+F12+H12+J12+L12+N12+-R12</f>
        <v>151</v>
      </c>
      <c r="Q12" s="51">
        <f>E12+G12+I12+K12+M12+O12+-S12</f>
        <v>21</v>
      </c>
      <c r="R12" s="43">
        <v>0</v>
      </c>
      <c r="S12" s="43">
        <v>0</v>
      </c>
    </row>
    <row r="13" spans="1:28" ht="14.45" customHeight="1">
      <c r="A13" s="46">
        <v>10</v>
      </c>
      <c r="B13" s="333" t="s">
        <v>232</v>
      </c>
      <c r="C13" s="333" t="s">
        <v>71</v>
      </c>
      <c r="D13" s="353">
        <v>0</v>
      </c>
      <c r="E13" s="346">
        <v>0</v>
      </c>
      <c r="F13" s="355">
        <v>0</v>
      </c>
      <c r="G13" s="346">
        <v>0</v>
      </c>
      <c r="H13" s="355">
        <v>0</v>
      </c>
      <c r="I13" s="349">
        <v>0</v>
      </c>
      <c r="J13" s="349">
        <v>136</v>
      </c>
      <c r="K13" s="349">
        <v>19</v>
      </c>
      <c r="L13" s="349"/>
      <c r="M13" s="349"/>
      <c r="N13" s="349"/>
      <c r="O13" s="349"/>
      <c r="P13" s="51">
        <f>D13+F13+H13+J13+L13+N13+-R13</f>
        <v>136</v>
      </c>
      <c r="Q13" s="51">
        <f>E13+G13+I13+K13+M13+O13+-S13</f>
        <v>19</v>
      </c>
      <c r="R13" s="43">
        <v>0</v>
      </c>
      <c r="S13" s="43">
        <v>0</v>
      </c>
    </row>
    <row r="14" spans="1:28" ht="14.45" customHeight="1">
      <c r="A14" s="46">
        <v>11</v>
      </c>
      <c r="B14" s="333" t="s">
        <v>200</v>
      </c>
      <c r="C14" s="333" t="s">
        <v>71</v>
      </c>
      <c r="D14" s="353">
        <v>140</v>
      </c>
      <c r="E14" s="346">
        <v>18</v>
      </c>
      <c r="F14" s="355">
        <v>0</v>
      </c>
      <c r="G14" s="346">
        <v>0</v>
      </c>
      <c r="H14" s="355">
        <v>0</v>
      </c>
      <c r="I14" s="349">
        <v>0</v>
      </c>
      <c r="J14" s="349">
        <v>0</v>
      </c>
      <c r="K14" s="349">
        <v>0</v>
      </c>
      <c r="L14" s="349"/>
      <c r="M14" s="349"/>
      <c r="N14" s="349"/>
      <c r="O14" s="349"/>
      <c r="P14" s="34">
        <f>D14+F14+H14+J14+L14+N14+-R14</f>
        <v>140</v>
      </c>
      <c r="Q14" s="34">
        <f>E14+G14+I14+K14+M14+O14+-S14</f>
        <v>18</v>
      </c>
      <c r="R14" s="43">
        <v>0</v>
      </c>
      <c r="S14" s="43">
        <v>0</v>
      </c>
    </row>
    <row r="15" spans="1:28" ht="14.45" customHeight="1">
      <c r="A15" s="46"/>
      <c r="B15" s="302"/>
      <c r="C15" s="296"/>
      <c r="D15" s="356"/>
      <c r="E15" s="349"/>
      <c r="F15" s="347"/>
      <c r="G15" s="357"/>
      <c r="H15" s="347"/>
      <c r="I15" s="347"/>
      <c r="J15" s="347"/>
      <c r="K15" s="349"/>
      <c r="L15" s="347"/>
      <c r="M15" s="347"/>
      <c r="N15" s="347"/>
      <c r="O15" s="349"/>
      <c r="P15" s="51">
        <f>D15+F15+H15+J15+L15+N15+-R15</f>
        <v>0</v>
      </c>
      <c r="Q15" s="51">
        <f>E15+G15+I15+K15+M15+O15+-S15</f>
        <v>0</v>
      </c>
      <c r="R15" s="43">
        <v>0</v>
      </c>
      <c r="S15" s="43">
        <v>0</v>
      </c>
    </row>
    <row r="16" spans="1:28" ht="14.45" customHeight="1">
      <c r="A16" s="55" t="s">
        <v>80</v>
      </c>
      <c r="B16" s="271" t="s">
        <v>184</v>
      </c>
      <c r="C16" s="361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4"/>
      <c r="Q16" s="34"/>
      <c r="R16" s="34"/>
      <c r="S16" s="34"/>
      <c r="U16" s="254"/>
      <c r="V16" s="255"/>
      <c r="W16" s="256"/>
      <c r="X16" s="257"/>
      <c r="Y16" s="257"/>
      <c r="Z16" s="257"/>
      <c r="AA16" s="258"/>
      <c r="AB16" s="258"/>
    </row>
    <row r="17" spans="1:31" ht="14.45" customHeight="1">
      <c r="A17" s="294">
        <v>1</v>
      </c>
      <c r="B17" s="304" t="s">
        <v>16</v>
      </c>
      <c r="C17" s="333" t="s">
        <v>82</v>
      </c>
      <c r="D17" s="353">
        <v>182</v>
      </c>
      <c r="E17" s="346">
        <v>30</v>
      </c>
      <c r="F17" s="354">
        <v>176</v>
      </c>
      <c r="G17" s="349">
        <v>19</v>
      </c>
      <c r="H17" s="354">
        <v>181</v>
      </c>
      <c r="I17" s="349">
        <v>21</v>
      </c>
      <c r="J17" s="349">
        <v>189</v>
      </c>
      <c r="K17" s="349">
        <v>30</v>
      </c>
      <c r="L17" s="349"/>
      <c r="M17" s="349"/>
      <c r="N17" s="349"/>
      <c r="O17" s="349"/>
      <c r="P17" s="34">
        <f>D17+F17+H17+J17+L17+N17+-R17</f>
        <v>552</v>
      </c>
      <c r="Q17" s="34">
        <f>E17+G17+I17+K17+M17+O17+-S17</f>
        <v>81</v>
      </c>
      <c r="R17" s="43">
        <v>176</v>
      </c>
      <c r="S17" s="43">
        <v>19</v>
      </c>
      <c r="U17" s="259"/>
      <c r="V17" s="255"/>
      <c r="W17" s="256"/>
      <c r="X17" s="260"/>
      <c r="Y17" s="260"/>
      <c r="Z17" s="260"/>
      <c r="AA17" s="260"/>
      <c r="AB17" s="261"/>
    </row>
    <row r="18" spans="1:31" ht="14.45" customHeight="1">
      <c r="A18" s="295">
        <v>2</v>
      </c>
      <c r="B18" s="304" t="s">
        <v>17</v>
      </c>
      <c r="C18" s="333" t="s">
        <v>82</v>
      </c>
      <c r="D18" s="353">
        <v>179</v>
      </c>
      <c r="E18" s="346">
        <v>21</v>
      </c>
      <c r="F18" s="347">
        <v>185</v>
      </c>
      <c r="G18" s="349">
        <v>30</v>
      </c>
      <c r="H18" s="347">
        <v>182</v>
      </c>
      <c r="I18" s="349">
        <v>30</v>
      </c>
      <c r="J18" s="347">
        <v>179</v>
      </c>
      <c r="K18" s="349">
        <v>21</v>
      </c>
      <c r="L18" s="347"/>
      <c r="M18" s="349"/>
      <c r="N18" s="347"/>
      <c r="O18" s="349"/>
      <c r="P18" s="34">
        <f>D18+F18+H18+J18+L18+N18+-R18</f>
        <v>546</v>
      </c>
      <c r="Q18" s="34">
        <f>E18+G18+I18+K18+M18+O18+-S18</f>
        <v>81</v>
      </c>
      <c r="R18" s="43">
        <v>179</v>
      </c>
      <c r="S18" s="43">
        <v>21</v>
      </c>
      <c r="U18" s="259"/>
      <c r="V18" s="255"/>
      <c r="W18" s="256"/>
      <c r="X18" s="260"/>
      <c r="Y18" s="260"/>
      <c r="Z18" s="260"/>
      <c r="AA18" s="260"/>
      <c r="AB18" s="261"/>
    </row>
    <row r="19" spans="1:31" ht="14.45" customHeight="1">
      <c r="A19" s="285">
        <v>3</v>
      </c>
      <c r="B19" s="338" t="s">
        <v>196</v>
      </c>
      <c r="C19" s="333" t="s">
        <v>95</v>
      </c>
      <c r="D19" s="353">
        <v>182</v>
      </c>
      <c r="E19" s="346">
        <v>26</v>
      </c>
      <c r="F19" s="354">
        <v>184</v>
      </c>
      <c r="G19" s="349">
        <v>26</v>
      </c>
      <c r="H19" s="354">
        <v>182</v>
      </c>
      <c r="I19" s="349">
        <v>26</v>
      </c>
      <c r="J19" s="347">
        <v>178</v>
      </c>
      <c r="K19" s="349">
        <v>20</v>
      </c>
      <c r="L19" s="347"/>
      <c r="M19" s="349"/>
      <c r="N19" s="347"/>
      <c r="O19" s="349"/>
      <c r="P19" s="34">
        <f>D19+F19+H19+J19+L19+N19+-R19</f>
        <v>548</v>
      </c>
      <c r="Q19" s="34">
        <f>E19+G19+I19+K19+M19+O19+-S19</f>
        <v>78</v>
      </c>
      <c r="R19" s="43">
        <v>178</v>
      </c>
      <c r="S19" s="43">
        <v>20</v>
      </c>
      <c r="U19" s="259"/>
      <c r="V19" s="255"/>
      <c r="W19" s="256"/>
      <c r="X19" s="262"/>
      <c r="Y19" s="262"/>
      <c r="Z19" s="262"/>
      <c r="AA19" s="260"/>
      <c r="AB19" s="261"/>
    </row>
    <row r="20" spans="1:31" ht="14.45" customHeight="1">
      <c r="A20" s="46">
        <v>4</v>
      </c>
      <c r="B20" s="304" t="s">
        <v>21</v>
      </c>
      <c r="C20" s="333" t="s">
        <v>219</v>
      </c>
      <c r="D20" s="353">
        <v>179</v>
      </c>
      <c r="E20" s="346">
        <v>19</v>
      </c>
      <c r="F20" s="347">
        <v>181</v>
      </c>
      <c r="G20" s="349">
        <v>21</v>
      </c>
      <c r="H20" s="347">
        <v>181</v>
      </c>
      <c r="I20" s="349">
        <v>23</v>
      </c>
      <c r="J20" s="349">
        <v>0</v>
      </c>
      <c r="K20" s="349">
        <v>0</v>
      </c>
      <c r="L20" s="349"/>
      <c r="M20" s="349"/>
      <c r="N20" s="349"/>
      <c r="O20" s="349"/>
      <c r="P20" s="34">
        <f>D20+F20+H20+J20+L20+N20+-R20</f>
        <v>541</v>
      </c>
      <c r="Q20" s="34">
        <f>E20+G20+I20+K20+M20+O20+-S20</f>
        <v>63</v>
      </c>
      <c r="R20" s="43">
        <v>0</v>
      </c>
      <c r="S20" s="43">
        <v>0</v>
      </c>
      <c r="U20" s="259"/>
      <c r="V20" s="255"/>
      <c r="W20" s="256"/>
      <c r="X20" s="262"/>
      <c r="Y20" s="262"/>
      <c r="Z20" s="262"/>
      <c r="AA20" s="260"/>
      <c r="AB20" s="261"/>
    </row>
    <row r="21" spans="1:31" ht="14.45" customHeight="1">
      <c r="A21" s="46">
        <v>5</v>
      </c>
      <c r="B21" s="304" t="s">
        <v>35</v>
      </c>
      <c r="C21" s="333" t="s">
        <v>82</v>
      </c>
      <c r="D21" s="353">
        <v>179</v>
      </c>
      <c r="E21" s="346">
        <v>20</v>
      </c>
      <c r="F21" s="347">
        <v>155</v>
      </c>
      <c r="G21" s="349">
        <v>17</v>
      </c>
      <c r="H21" s="347">
        <v>173</v>
      </c>
      <c r="I21" s="349">
        <v>17</v>
      </c>
      <c r="J21" s="349">
        <v>184</v>
      </c>
      <c r="K21" s="349">
        <v>26</v>
      </c>
      <c r="L21" s="349"/>
      <c r="M21" s="349"/>
      <c r="N21" s="349"/>
      <c r="O21" s="349"/>
      <c r="P21" s="34">
        <f>D21+F21+H21+J21+L21+N21+-R21</f>
        <v>536</v>
      </c>
      <c r="Q21" s="34">
        <f>E21+G21+I21+K21+M21+O21+-S21</f>
        <v>63</v>
      </c>
      <c r="R21" s="43">
        <v>155</v>
      </c>
      <c r="S21" s="43">
        <v>17</v>
      </c>
    </row>
    <row r="22" spans="1:31" ht="14.45" customHeight="1">
      <c r="A22" s="46">
        <v>6</v>
      </c>
      <c r="B22" s="304" t="s">
        <v>105</v>
      </c>
      <c r="C22" s="333" t="s">
        <v>186</v>
      </c>
      <c r="D22" s="353">
        <v>180</v>
      </c>
      <c r="E22" s="346">
        <v>23</v>
      </c>
      <c r="F22" s="354">
        <v>178</v>
      </c>
      <c r="G22" s="349">
        <v>20</v>
      </c>
      <c r="H22" s="347">
        <v>175</v>
      </c>
      <c r="I22" s="349">
        <v>18</v>
      </c>
      <c r="J22" s="347">
        <v>175</v>
      </c>
      <c r="K22" s="349">
        <v>19</v>
      </c>
      <c r="L22" s="347"/>
      <c r="M22" s="349"/>
      <c r="N22" s="347"/>
      <c r="O22" s="349"/>
      <c r="P22" s="34">
        <f>D22+F22+H22+J22+L22+N22+-R22</f>
        <v>533</v>
      </c>
      <c r="Q22" s="34">
        <f>E22+G22+I22+K22+M22+O22+-S22</f>
        <v>62</v>
      </c>
      <c r="R22" s="43">
        <v>175</v>
      </c>
      <c r="S22" s="43">
        <v>18</v>
      </c>
    </row>
    <row r="23" spans="1:31" ht="14.45" customHeight="1">
      <c r="A23" s="46">
        <v>7</v>
      </c>
      <c r="B23" s="304" t="s">
        <v>20</v>
      </c>
      <c r="C23" s="333" t="s">
        <v>149</v>
      </c>
      <c r="D23" s="353">
        <v>179</v>
      </c>
      <c r="E23" s="346">
        <v>18</v>
      </c>
      <c r="F23" s="347">
        <v>182</v>
      </c>
      <c r="G23" s="349">
        <v>23</v>
      </c>
      <c r="H23" s="347">
        <v>178</v>
      </c>
      <c r="I23" s="349">
        <v>20</v>
      </c>
      <c r="J23" s="349">
        <v>171</v>
      </c>
      <c r="K23" s="349">
        <v>17</v>
      </c>
      <c r="L23" s="349"/>
      <c r="M23" s="349"/>
      <c r="N23" s="349"/>
      <c r="O23" s="349"/>
      <c r="P23" s="34">
        <f>D23+F23+H23+J23+L23+N23+-R23</f>
        <v>539</v>
      </c>
      <c r="Q23" s="34">
        <f>E23+G23+I23+K23+M23+O23+-S23</f>
        <v>61</v>
      </c>
      <c r="R23" s="43">
        <v>171</v>
      </c>
      <c r="S23" s="43">
        <v>17</v>
      </c>
    </row>
    <row r="24" spans="1:31" ht="14.45" customHeight="1">
      <c r="A24" s="46">
        <v>8</v>
      </c>
      <c r="B24" s="304" t="s">
        <v>133</v>
      </c>
      <c r="C24" s="333" t="s">
        <v>82</v>
      </c>
      <c r="D24" s="353">
        <v>176</v>
      </c>
      <c r="E24" s="346">
        <v>17</v>
      </c>
      <c r="F24" s="347">
        <v>175</v>
      </c>
      <c r="G24" s="349">
        <v>18</v>
      </c>
      <c r="H24" s="347">
        <v>177</v>
      </c>
      <c r="I24" s="349">
        <v>19</v>
      </c>
      <c r="J24" s="349">
        <v>0</v>
      </c>
      <c r="K24" s="349">
        <v>0</v>
      </c>
      <c r="L24" s="349"/>
      <c r="M24" s="349"/>
      <c r="N24" s="349"/>
      <c r="O24" s="349"/>
      <c r="P24" s="34">
        <f>D24+F24+H24+J24+L24+N24+-R24</f>
        <v>528</v>
      </c>
      <c r="Q24" s="34">
        <f>E24+G24+I24+K24+M24+O24+-S24</f>
        <v>54</v>
      </c>
      <c r="R24" s="43">
        <v>0</v>
      </c>
      <c r="S24" s="43">
        <v>0</v>
      </c>
    </row>
    <row r="25" spans="1:31" ht="14.45" customHeight="1">
      <c r="A25" s="46">
        <v>9</v>
      </c>
      <c r="B25" s="304" t="s">
        <v>194</v>
      </c>
      <c r="C25" s="333" t="s">
        <v>82</v>
      </c>
      <c r="D25" s="353">
        <v>171</v>
      </c>
      <c r="E25" s="346">
        <v>16</v>
      </c>
      <c r="F25" s="347">
        <v>0</v>
      </c>
      <c r="G25" s="349">
        <v>0</v>
      </c>
      <c r="H25" s="347">
        <v>0</v>
      </c>
      <c r="I25" s="349">
        <v>0</v>
      </c>
      <c r="J25" s="347">
        <v>173</v>
      </c>
      <c r="K25" s="349">
        <v>18</v>
      </c>
      <c r="L25" s="347"/>
      <c r="M25" s="349"/>
      <c r="N25" s="347"/>
      <c r="O25" s="349"/>
      <c r="P25" s="34">
        <f>D25+F25+H25+J25+L25+N25+-R25</f>
        <v>344</v>
      </c>
      <c r="Q25" s="34">
        <f>E25+G25+I25+K25+M25+O25+-S25</f>
        <v>34</v>
      </c>
      <c r="R25" s="43">
        <v>0</v>
      </c>
      <c r="S25" s="43">
        <v>0</v>
      </c>
    </row>
    <row r="26" spans="1:31" ht="14.45" customHeight="1">
      <c r="A26" s="46">
        <v>10</v>
      </c>
      <c r="B26" s="337" t="s">
        <v>197</v>
      </c>
      <c r="C26" s="333" t="s">
        <v>95</v>
      </c>
      <c r="D26" s="353">
        <v>169</v>
      </c>
      <c r="E26" s="346">
        <v>15</v>
      </c>
      <c r="F26" s="347">
        <v>0</v>
      </c>
      <c r="G26" s="349">
        <v>0</v>
      </c>
      <c r="H26" s="347">
        <v>166</v>
      </c>
      <c r="I26" s="349">
        <v>16</v>
      </c>
      <c r="J26" s="347">
        <v>0</v>
      </c>
      <c r="K26" s="349">
        <v>0</v>
      </c>
      <c r="L26" s="347"/>
      <c r="M26" s="349"/>
      <c r="N26" s="347"/>
      <c r="O26" s="349"/>
      <c r="P26" s="34">
        <f>D26+F26+H26+J26+L26+N26+-R26</f>
        <v>335</v>
      </c>
      <c r="Q26" s="34">
        <f>E26+G26+I26+K26+M26+O26+-S26</f>
        <v>31</v>
      </c>
      <c r="R26" s="43">
        <v>0</v>
      </c>
      <c r="S26" s="43">
        <v>0</v>
      </c>
    </row>
    <row r="27" spans="1:31" ht="14.45" customHeight="1">
      <c r="A27" s="46">
        <v>11</v>
      </c>
      <c r="B27" s="304" t="s">
        <v>81</v>
      </c>
      <c r="C27" s="333" t="s">
        <v>186</v>
      </c>
      <c r="D27" s="353">
        <v>0</v>
      </c>
      <c r="E27" s="346">
        <v>0</v>
      </c>
      <c r="F27" s="347">
        <v>0</v>
      </c>
      <c r="G27" s="349">
        <v>0</v>
      </c>
      <c r="H27" s="347">
        <v>0</v>
      </c>
      <c r="I27" s="349">
        <v>0</v>
      </c>
      <c r="J27" s="347">
        <v>180</v>
      </c>
      <c r="K27" s="349">
        <v>23</v>
      </c>
      <c r="L27" s="347"/>
      <c r="M27" s="349"/>
      <c r="N27" s="347"/>
      <c r="O27" s="349"/>
      <c r="P27" s="34">
        <f>D27+F27+H27+J27+L27+N27+-R27</f>
        <v>180</v>
      </c>
      <c r="Q27" s="34">
        <f>E27+G27+I27+K27+M27+O27+-S27</f>
        <v>23</v>
      </c>
      <c r="R27" s="43">
        <v>0</v>
      </c>
      <c r="S27" s="43">
        <v>0</v>
      </c>
    </row>
    <row r="28" spans="1:31" ht="14.45" customHeight="1">
      <c r="A28" s="46">
        <v>12</v>
      </c>
      <c r="B28" s="337" t="s">
        <v>233</v>
      </c>
      <c r="C28" s="333" t="s">
        <v>71</v>
      </c>
      <c r="D28" s="353">
        <v>0</v>
      </c>
      <c r="E28" s="346">
        <v>0</v>
      </c>
      <c r="F28" s="347">
        <v>0</v>
      </c>
      <c r="G28" s="349">
        <v>0</v>
      </c>
      <c r="H28" s="347">
        <v>0</v>
      </c>
      <c r="I28" s="349">
        <v>0</v>
      </c>
      <c r="J28" s="347">
        <v>158</v>
      </c>
      <c r="K28" s="349">
        <v>16</v>
      </c>
      <c r="L28" s="347"/>
      <c r="M28" s="349"/>
      <c r="N28" s="347"/>
      <c r="O28" s="349"/>
      <c r="P28" s="34">
        <f>D28+F28+H28+J28+L28+N28+-R28</f>
        <v>158</v>
      </c>
      <c r="Q28" s="34">
        <f>E28+G28+I28+K28+M28+O28+-S28</f>
        <v>16</v>
      </c>
      <c r="R28" s="43">
        <v>0</v>
      </c>
      <c r="S28" s="43">
        <v>0</v>
      </c>
    </row>
    <row r="29" spans="1:31" ht="14.45" customHeight="1">
      <c r="A29" s="55" t="s">
        <v>80</v>
      </c>
      <c r="B29" s="273" t="s">
        <v>180</v>
      </c>
      <c r="C29" s="361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4"/>
      <c r="Q29" s="34"/>
      <c r="R29" s="34"/>
      <c r="S29" s="34"/>
      <c r="U29" s="236"/>
      <c r="V29" s="237"/>
      <c r="W29" s="238"/>
      <c r="X29" s="239"/>
      <c r="Y29" s="240"/>
      <c r="Z29" s="241"/>
      <c r="AA29" s="241"/>
      <c r="AB29" s="241"/>
      <c r="AC29" s="242"/>
      <c r="AD29" s="243"/>
      <c r="AE29" s="244"/>
    </row>
    <row r="30" spans="1:31" ht="14.45" customHeight="1">
      <c r="A30" s="294">
        <v>1</v>
      </c>
      <c r="B30" s="304" t="s">
        <v>175</v>
      </c>
      <c r="C30" s="296" t="s">
        <v>145</v>
      </c>
      <c r="D30" s="347">
        <v>176</v>
      </c>
      <c r="E30" s="346">
        <v>26</v>
      </c>
      <c r="F30" s="351">
        <v>179</v>
      </c>
      <c r="G30" s="349">
        <v>30</v>
      </c>
      <c r="H30" s="347">
        <v>176</v>
      </c>
      <c r="I30" s="349">
        <v>30</v>
      </c>
      <c r="J30" s="347">
        <v>176</v>
      </c>
      <c r="K30" s="349">
        <v>30</v>
      </c>
      <c r="L30" s="347"/>
      <c r="M30" s="349"/>
      <c r="N30" s="347"/>
      <c r="O30" s="349"/>
      <c r="P30" s="34">
        <f t="shared" ref="P30:Q34" si="2">D30+F30+H30+J30+L30+N30+-R30</f>
        <v>531</v>
      </c>
      <c r="Q30" s="34">
        <f t="shared" si="2"/>
        <v>90</v>
      </c>
      <c r="R30" s="43">
        <v>176</v>
      </c>
      <c r="S30" s="43">
        <v>26</v>
      </c>
      <c r="U30" s="236"/>
      <c r="V30" s="245"/>
      <c r="W30" s="246"/>
      <c r="X30" s="247"/>
      <c r="Y30" s="248"/>
      <c r="Z30" s="249"/>
      <c r="AA30" s="249"/>
      <c r="AB30" s="249"/>
      <c r="AC30" s="250"/>
      <c r="AD30" s="251"/>
      <c r="AE30" s="244"/>
    </row>
    <row r="31" spans="1:31" ht="14.45" customHeight="1">
      <c r="A31" s="295">
        <v>2</v>
      </c>
      <c r="B31" s="304" t="s">
        <v>176</v>
      </c>
      <c r="C31" s="296" t="s">
        <v>145</v>
      </c>
      <c r="D31" s="347">
        <v>177</v>
      </c>
      <c r="E31" s="346">
        <v>30</v>
      </c>
      <c r="F31" s="347">
        <v>173</v>
      </c>
      <c r="G31" s="349">
        <v>26</v>
      </c>
      <c r="H31" s="347">
        <v>167</v>
      </c>
      <c r="I31" s="349">
        <v>26</v>
      </c>
      <c r="J31" s="347">
        <v>174</v>
      </c>
      <c r="K31" s="349">
        <v>26</v>
      </c>
      <c r="L31" s="347"/>
      <c r="M31" s="349"/>
      <c r="N31" s="347"/>
      <c r="O31" s="349"/>
      <c r="P31" s="34">
        <f t="shared" si="2"/>
        <v>524</v>
      </c>
      <c r="Q31" s="34">
        <f t="shared" si="2"/>
        <v>82</v>
      </c>
      <c r="R31" s="43">
        <v>167</v>
      </c>
      <c r="S31" s="43">
        <v>26</v>
      </c>
      <c r="U31" s="236"/>
      <c r="V31" s="245"/>
      <c r="W31" s="246"/>
      <c r="X31" s="247"/>
      <c r="Y31" s="248"/>
      <c r="Z31" s="250"/>
      <c r="AA31" s="250"/>
      <c r="AB31" s="250"/>
      <c r="AC31" s="250"/>
      <c r="AD31" s="251"/>
      <c r="AE31" s="244"/>
    </row>
    <row r="32" spans="1:31" ht="14.45" customHeight="1">
      <c r="A32" s="285">
        <v>3</v>
      </c>
      <c r="B32" s="304" t="s">
        <v>123</v>
      </c>
      <c r="C32" s="296" t="s">
        <v>145</v>
      </c>
      <c r="D32" s="347">
        <v>166</v>
      </c>
      <c r="E32" s="346">
        <v>23</v>
      </c>
      <c r="F32" s="351">
        <v>161</v>
      </c>
      <c r="G32" s="349">
        <v>23</v>
      </c>
      <c r="H32" s="351">
        <v>162</v>
      </c>
      <c r="I32" s="349">
        <v>23</v>
      </c>
      <c r="J32" s="347">
        <v>163</v>
      </c>
      <c r="K32" s="349">
        <v>21</v>
      </c>
      <c r="L32" s="347"/>
      <c r="M32" s="349"/>
      <c r="N32" s="347"/>
      <c r="O32" s="349"/>
      <c r="P32" s="34">
        <f t="shared" si="2"/>
        <v>489</v>
      </c>
      <c r="Q32" s="34">
        <f t="shared" si="2"/>
        <v>69</v>
      </c>
      <c r="R32" s="43">
        <v>163</v>
      </c>
      <c r="S32" s="43">
        <v>21</v>
      </c>
      <c r="U32" s="236"/>
      <c r="V32" s="245"/>
      <c r="W32" s="246"/>
      <c r="X32" s="247"/>
      <c r="Y32" s="248"/>
      <c r="Z32" s="250"/>
      <c r="AA32" s="250"/>
      <c r="AB32" s="250"/>
      <c r="AC32" s="250"/>
      <c r="AD32" s="251"/>
      <c r="AE32" s="244"/>
    </row>
    <row r="33" spans="1:31" ht="14.45" customHeight="1">
      <c r="A33" s="46">
        <v>4</v>
      </c>
      <c r="B33" s="304" t="s">
        <v>177</v>
      </c>
      <c r="C33" s="296" t="s">
        <v>145</v>
      </c>
      <c r="D33" s="347">
        <v>150</v>
      </c>
      <c r="E33" s="346">
        <v>21</v>
      </c>
      <c r="F33" s="351">
        <v>159</v>
      </c>
      <c r="G33" s="349">
        <v>21</v>
      </c>
      <c r="H33" s="351">
        <v>157</v>
      </c>
      <c r="I33" s="349">
        <v>21</v>
      </c>
      <c r="J33" s="347">
        <v>165</v>
      </c>
      <c r="K33" s="349">
        <v>23</v>
      </c>
      <c r="L33" s="347"/>
      <c r="M33" s="349"/>
      <c r="N33" s="347"/>
      <c r="O33" s="349"/>
      <c r="P33" s="34">
        <f t="shared" si="2"/>
        <v>481</v>
      </c>
      <c r="Q33" s="34">
        <f t="shared" si="2"/>
        <v>65</v>
      </c>
      <c r="R33" s="43">
        <v>150</v>
      </c>
      <c r="S33" s="43">
        <v>21</v>
      </c>
      <c r="U33" s="236"/>
      <c r="V33" s="245"/>
      <c r="W33" s="246"/>
      <c r="X33" s="247"/>
      <c r="Y33" s="248"/>
      <c r="Z33" s="250"/>
      <c r="AA33" s="250"/>
      <c r="AB33" s="250"/>
      <c r="AC33" s="250"/>
      <c r="AD33" s="251"/>
      <c r="AE33" s="244"/>
    </row>
    <row r="34" spans="1:31" ht="14.45" customHeight="1">
      <c r="A34" s="46">
        <v>5</v>
      </c>
      <c r="B34" s="307" t="s">
        <v>193</v>
      </c>
      <c r="C34" s="333" t="s">
        <v>145</v>
      </c>
      <c r="D34" s="347">
        <v>136</v>
      </c>
      <c r="E34" s="346">
        <v>20</v>
      </c>
      <c r="F34" s="351">
        <v>144</v>
      </c>
      <c r="G34" s="349">
        <v>20</v>
      </c>
      <c r="H34" s="351">
        <v>0</v>
      </c>
      <c r="I34" s="349">
        <v>0</v>
      </c>
      <c r="J34" s="347">
        <v>143</v>
      </c>
      <c r="K34" s="349">
        <v>20</v>
      </c>
      <c r="L34" s="347"/>
      <c r="M34" s="349"/>
      <c r="N34" s="347"/>
      <c r="O34" s="349"/>
      <c r="P34" s="34">
        <f t="shared" si="2"/>
        <v>423</v>
      </c>
      <c r="Q34" s="34">
        <f t="shared" si="2"/>
        <v>60</v>
      </c>
      <c r="R34" s="43">
        <v>0</v>
      </c>
      <c r="S34" s="43">
        <v>0</v>
      </c>
      <c r="U34" s="236"/>
      <c r="V34" s="245"/>
      <c r="W34" s="246"/>
      <c r="X34" s="247"/>
      <c r="Y34" s="248"/>
      <c r="Z34" s="250"/>
      <c r="AA34" s="250"/>
      <c r="AB34" s="250"/>
      <c r="AC34" s="250"/>
      <c r="AD34" s="251"/>
      <c r="AE34" s="244"/>
    </row>
    <row r="35" spans="1:31" ht="14.45" customHeight="1">
      <c r="A35" s="46"/>
      <c r="B35" s="358"/>
      <c r="C35" s="296"/>
      <c r="D35" s="351"/>
      <c r="E35" s="349"/>
      <c r="F35" s="351"/>
      <c r="G35" s="349"/>
      <c r="H35" s="347"/>
      <c r="I35" s="349"/>
      <c r="J35" s="347"/>
      <c r="K35" s="349"/>
      <c r="L35" s="347"/>
      <c r="M35" s="349"/>
      <c r="N35" s="347"/>
      <c r="O35" s="347"/>
      <c r="P35" s="34">
        <f t="shared" ref="P35:Q35" si="3">D35+F35+H35+J35+L35+N35+-R35</f>
        <v>0</v>
      </c>
      <c r="Q35" s="34">
        <f t="shared" si="3"/>
        <v>0</v>
      </c>
      <c r="R35" s="43">
        <v>0</v>
      </c>
      <c r="S35" s="43">
        <v>0</v>
      </c>
      <c r="U35" s="236"/>
      <c r="V35" s="252"/>
      <c r="W35" s="246"/>
      <c r="X35" s="247"/>
      <c r="Y35" s="248"/>
      <c r="Z35" s="250"/>
      <c r="AA35" s="250"/>
      <c r="AB35" s="253"/>
      <c r="AC35" s="250"/>
      <c r="AD35" s="251"/>
      <c r="AE35" s="244"/>
    </row>
    <row r="36" spans="1:31" ht="15" customHeight="1">
      <c r="A36" s="55" t="s">
        <v>80</v>
      </c>
      <c r="B36" s="271" t="s">
        <v>182</v>
      </c>
      <c r="C36" s="361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4"/>
      <c r="Q36" s="34"/>
      <c r="R36" s="34"/>
      <c r="S36" s="34"/>
    </row>
    <row r="37" spans="1:31" ht="15" customHeight="1">
      <c r="A37" s="294">
        <v>1</v>
      </c>
      <c r="B37" s="304" t="s">
        <v>203</v>
      </c>
      <c r="C37" s="333" t="s">
        <v>202</v>
      </c>
      <c r="D37" s="353">
        <v>187</v>
      </c>
      <c r="E37" s="359">
        <v>19</v>
      </c>
      <c r="F37" s="351">
        <v>193</v>
      </c>
      <c r="G37" s="349">
        <v>30</v>
      </c>
      <c r="H37" s="351">
        <v>191</v>
      </c>
      <c r="I37" s="349">
        <v>23</v>
      </c>
      <c r="J37" s="347">
        <v>193</v>
      </c>
      <c r="K37" s="349">
        <v>30</v>
      </c>
      <c r="L37" s="347"/>
      <c r="M37" s="349"/>
      <c r="N37" s="347"/>
      <c r="O37" s="349"/>
      <c r="P37" s="34">
        <f>D37+F37+H37+J37+L37+N37+-R37</f>
        <v>577</v>
      </c>
      <c r="Q37" s="34">
        <f>E37+G37+I37+K37+M37+O37+-S37</f>
        <v>83</v>
      </c>
      <c r="R37" s="43">
        <v>187</v>
      </c>
      <c r="S37" s="43">
        <v>19</v>
      </c>
    </row>
    <row r="38" spans="1:31" ht="15" customHeight="1">
      <c r="A38" s="295">
        <v>2</v>
      </c>
      <c r="B38" s="304" t="s">
        <v>204</v>
      </c>
      <c r="C38" s="333" t="s">
        <v>202</v>
      </c>
      <c r="D38" s="345">
        <v>189</v>
      </c>
      <c r="E38" s="346">
        <v>23</v>
      </c>
      <c r="F38" s="351">
        <v>188</v>
      </c>
      <c r="G38" s="349">
        <v>19</v>
      </c>
      <c r="H38" s="347">
        <v>193</v>
      </c>
      <c r="I38" s="349">
        <v>30</v>
      </c>
      <c r="J38" s="347">
        <v>189</v>
      </c>
      <c r="K38" s="349">
        <v>26</v>
      </c>
      <c r="L38" s="347"/>
      <c r="M38" s="349"/>
      <c r="N38" s="347"/>
      <c r="O38" s="349"/>
      <c r="P38" s="34">
        <f>D38+F38+H38+J38+L38+N38+-R38</f>
        <v>571</v>
      </c>
      <c r="Q38" s="34">
        <f>E38+G38+I38+K38+M38+O38+-S38</f>
        <v>79</v>
      </c>
      <c r="R38" s="43">
        <v>188</v>
      </c>
      <c r="S38" s="43">
        <v>19</v>
      </c>
    </row>
    <row r="39" spans="1:31" ht="15" customHeight="1">
      <c r="A39" s="285">
        <v>3</v>
      </c>
      <c r="B39" s="304" t="s">
        <v>124</v>
      </c>
      <c r="C39" s="333" t="s">
        <v>202</v>
      </c>
      <c r="D39" s="345">
        <v>191</v>
      </c>
      <c r="E39" s="346">
        <v>30</v>
      </c>
      <c r="F39" s="351">
        <v>188</v>
      </c>
      <c r="G39" s="349">
        <v>18</v>
      </c>
      <c r="H39" s="347">
        <v>186</v>
      </c>
      <c r="I39" s="349">
        <v>20</v>
      </c>
      <c r="J39" s="347">
        <v>189</v>
      </c>
      <c r="K39" s="349">
        <v>26</v>
      </c>
      <c r="L39" s="347"/>
      <c r="M39" s="349"/>
      <c r="N39" s="347"/>
      <c r="O39" s="349"/>
      <c r="P39" s="34">
        <f>D39+F39+H39+J39+L39+N39+-R39</f>
        <v>566</v>
      </c>
      <c r="Q39" s="34">
        <f>E39+G39+I39+K39+M39+O39+-S39</f>
        <v>76</v>
      </c>
      <c r="R39" s="43">
        <v>188</v>
      </c>
      <c r="S39" s="43">
        <v>18</v>
      </c>
    </row>
    <row r="40" spans="1:31" ht="15" customHeight="1">
      <c r="A40" s="46">
        <v>4</v>
      </c>
      <c r="B40" s="304" t="s">
        <v>70</v>
      </c>
      <c r="C40" s="333" t="s">
        <v>95</v>
      </c>
      <c r="D40" s="353">
        <v>188</v>
      </c>
      <c r="E40" s="346">
        <v>21</v>
      </c>
      <c r="F40" s="351">
        <v>191</v>
      </c>
      <c r="G40" s="349">
        <v>26</v>
      </c>
      <c r="H40" s="351">
        <v>193</v>
      </c>
      <c r="I40" s="349">
        <v>26</v>
      </c>
      <c r="J40" s="347">
        <v>0</v>
      </c>
      <c r="K40" s="349">
        <v>0</v>
      </c>
      <c r="L40" s="347"/>
      <c r="M40" s="349"/>
      <c r="N40" s="347"/>
      <c r="O40" s="349"/>
      <c r="P40" s="34">
        <f>D40+F40+H40+J40+L40+N40+-R40</f>
        <v>572</v>
      </c>
      <c r="Q40" s="34">
        <f>E40+G40+I40+K40+M40+O40+-S40</f>
        <v>73</v>
      </c>
      <c r="R40" s="43">
        <v>0</v>
      </c>
      <c r="S40" s="43">
        <v>0</v>
      </c>
    </row>
    <row r="41" spans="1:31" ht="15" customHeight="1">
      <c r="A41" s="46">
        <v>5</v>
      </c>
      <c r="B41" s="337" t="s">
        <v>68</v>
      </c>
      <c r="C41" s="333" t="s">
        <v>149</v>
      </c>
      <c r="D41" s="347">
        <v>190</v>
      </c>
      <c r="E41" s="346">
        <v>26</v>
      </c>
      <c r="F41" s="351">
        <v>190</v>
      </c>
      <c r="G41" s="349">
        <v>21</v>
      </c>
      <c r="H41" s="351">
        <v>0</v>
      </c>
      <c r="I41" s="349">
        <v>0</v>
      </c>
      <c r="J41" s="347">
        <v>187</v>
      </c>
      <c r="K41" s="349">
        <v>21</v>
      </c>
      <c r="L41" s="347"/>
      <c r="M41" s="349"/>
      <c r="N41" s="347"/>
      <c r="O41" s="349"/>
      <c r="P41" s="34">
        <f>D41+F41+H41+J41+L41+N41+-R41</f>
        <v>567</v>
      </c>
      <c r="Q41" s="34">
        <f>E41+G41+I41+K41+M41+O41+-S41</f>
        <v>68</v>
      </c>
      <c r="R41" s="43">
        <v>0</v>
      </c>
      <c r="S41" s="43">
        <v>0</v>
      </c>
    </row>
    <row r="42" spans="1:31" ht="15" customHeight="1">
      <c r="A42" s="46">
        <v>6</v>
      </c>
      <c r="B42" s="304" t="s">
        <v>195</v>
      </c>
      <c r="C42" s="333" t="s">
        <v>95</v>
      </c>
      <c r="D42" s="353">
        <v>186</v>
      </c>
      <c r="E42" s="359">
        <v>18</v>
      </c>
      <c r="F42" s="347">
        <v>187</v>
      </c>
      <c r="G42" s="349">
        <v>17</v>
      </c>
      <c r="H42" s="347">
        <v>188</v>
      </c>
      <c r="I42" s="349">
        <v>21</v>
      </c>
      <c r="J42" s="347">
        <v>182</v>
      </c>
      <c r="K42" s="349">
        <v>20</v>
      </c>
      <c r="L42" s="347"/>
      <c r="M42" s="349"/>
      <c r="N42" s="347"/>
      <c r="O42" s="349"/>
      <c r="P42" s="34">
        <f>D42+F42+H42+J42+L42+N42+-R42</f>
        <v>556</v>
      </c>
      <c r="Q42" s="34">
        <f>E42+G42+I42+K42+M42+O42+-S42</f>
        <v>59</v>
      </c>
      <c r="R42" s="43">
        <v>187</v>
      </c>
      <c r="S42" s="43">
        <v>17</v>
      </c>
    </row>
    <row r="43" spans="1:31" ht="15" customHeight="1">
      <c r="A43" s="46">
        <v>7</v>
      </c>
      <c r="B43" s="304" t="s">
        <v>205</v>
      </c>
      <c r="C43" s="333" t="s">
        <v>202</v>
      </c>
      <c r="D43" s="345">
        <v>177</v>
      </c>
      <c r="E43" s="359">
        <v>16</v>
      </c>
      <c r="F43" s="347">
        <v>177</v>
      </c>
      <c r="G43" s="349">
        <v>16</v>
      </c>
      <c r="H43" s="347">
        <v>177</v>
      </c>
      <c r="I43" s="349">
        <v>19</v>
      </c>
      <c r="J43" s="347">
        <v>170</v>
      </c>
      <c r="K43" s="349">
        <v>19</v>
      </c>
      <c r="L43" s="347"/>
      <c r="M43" s="349"/>
      <c r="N43" s="347"/>
      <c r="O43" s="349"/>
      <c r="P43" s="34">
        <f>D43+F43+H43+J43+L43+N43+-R43</f>
        <v>524</v>
      </c>
      <c r="Q43" s="34">
        <f>E43+G43+I43+K43+M43+O43+-S43</f>
        <v>54</v>
      </c>
      <c r="R43" s="43">
        <v>177</v>
      </c>
      <c r="S43" s="43">
        <v>16</v>
      </c>
    </row>
    <row r="44" spans="1:31" ht="15" customHeight="1">
      <c r="A44" s="46">
        <v>8</v>
      </c>
      <c r="B44" s="304" t="s">
        <v>206</v>
      </c>
      <c r="C44" s="333" t="s">
        <v>202</v>
      </c>
      <c r="D44" s="345">
        <v>161</v>
      </c>
      <c r="E44" s="359">
        <v>15</v>
      </c>
      <c r="F44" s="347">
        <v>173</v>
      </c>
      <c r="G44" s="349">
        <v>15</v>
      </c>
      <c r="H44" s="347">
        <v>173</v>
      </c>
      <c r="I44" s="349">
        <v>18</v>
      </c>
      <c r="J44" s="347">
        <v>146</v>
      </c>
      <c r="K44" s="349">
        <v>18</v>
      </c>
      <c r="L44" s="347"/>
      <c r="M44" s="349"/>
      <c r="N44" s="347"/>
      <c r="O44" s="349"/>
      <c r="P44" s="34">
        <f>D44+F44+H44+J44+L44+N44+-R44</f>
        <v>492</v>
      </c>
      <c r="Q44" s="34">
        <f>E44+G44+I44+K44+M44+O44+-S44</f>
        <v>51</v>
      </c>
      <c r="R44" s="43">
        <v>161</v>
      </c>
      <c r="S44" s="43">
        <v>15</v>
      </c>
    </row>
    <row r="45" spans="1:31" ht="15" customHeight="1">
      <c r="A45" s="46">
        <v>9</v>
      </c>
      <c r="B45" s="304" t="s">
        <v>31</v>
      </c>
      <c r="C45" s="333" t="s">
        <v>71</v>
      </c>
      <c r="D45" s="345">
        <v>187</v>
      </c>
      <c r="E45" s="359">
        <v>20</v>
      </c>
      <c r="F45" s="351">
        <v>190</v>
      </c>
      <c r="G45" s="349">
        <v>23</v>
      </c>
      <c r="H45" s="351">
        <v>0</v>
      </c>
      <c r="I45" s="349">
        <v>0</v>
      </c>
      <c r="J45" s="347">
        <v>0</v>
      </c>
      <c r="K45" s="349">
        <v>0</v>
      </c>
      <c r="L45" s="347"/>
      <c r="M45" s="349"/>
      <c r="N45" s="347"/>
      <c r="O45" s="349"/>
      <c r="P45" s="34">
        <f>D45+F45+H45+J45+L45+N45+-R45</f>
        <v>377</v>
      </c>
      <c r="Q45" s="34">
        <f>E45+G45+I45+K45+M45+O45+-S45</f>
        <v>43</v>
      </c>
      <c r="R45" s="43">
        <v>0</v>
      </c>
      <c r="S45" s="43">
        <v>0</v>
      </c>
    </row>
    <row r="46" spans="1:31" ht="15" customHeight="1">
      <c r="A46" s="46">
        <v>10</v>
      </c>
      <c r="B46" s="333" t="s">
        <v>198</v>
      </c>
      <c r="C46" s="333" t="s">
        <v>71</v>
      </c>
      <c r="D46" s="353">
        <v>185</v>
      </c>
      <c r="E46" s="359">
        <v>17</v>
      </c>
      <c r="F46" s="347">
        <v>189</v>
      </c>
      <c r="G46" s="349">
        <v>20</v>
      </c>
      <c r="H46" s="347">
        <v>0</v>
      </c>
      <c r="I46" s="349">
        <v>0</v>
      </c>
      <c r="J46" s="347">
        <v>0</v>
      </c>
      <c r="K46" s="349">
        <v>0</v>
      </c>
      <c r="L46" s="347"/>
      <c r="M46" s="349"/>
      <c r="N46" s="347"/>
      <c r="O46" s="349"/>
      <c r="P46" s="34">
        <f>D46+F46+H46+J46+L46+N46+-R46</f>
        <v>374</v>
      </c>
      <c r="Q46" s="34">
        <f>E46+G46+I46+K46+M46+O46+-S46</f>
        <v>37</v>
      </c>
      <c r="R46" s="43">
        <v>0</v>
      </c>
      <c r="S46" s="43">
        <v>0</v>
      </c>
    </row>
    <row r="47" spans="1:31" ht="15" customHeight="1">
      <c r="A47" s="46"/>
      <c r="B47" s="304"/>
      <c r="C47" s="333"/>
      <c r="D47" s="347"/>
      <c r="E47" s="359"/>
      <c r="F47" s="351"/>
      <c r="G47" s="349"/>
      <c r="H47" s="347"/>
      <c r="I47" s="349"/>
      <c r="J47" s="347"/>
      <c r="K47" s="349"/>
      <c r="L47" s="347"/>
      <c r="M47" s="349"/>
      <c r="N47" s="347"/>
      <c r="O47" s="349"/>
      <c r="P47" s="34">
        <f t="shared" ref="P47" si="4">D47+F47+H47+J47+L47+N47+-R47</f>
        <v>0</v>
      </c>
      <c r="Q47" s="34">
        <f t="shared" ref="Q47" si="5">E47+G47+I47+K47+M47+O47+-S47</f>
        <v>0</v>
      </c>
      <c r="R47" s="43">
        <v>0</v>
      </c>
      <c r="S47" s="43">
        <v>0</v>
      </c>
    </row>
    <row r="48" spans="1:31" ht="15" customHeight="1">
      <c r="A48" s="46"/>
      <c r="B48" s="304"/>
      <c r="C48" s="333"/>
      <c r="D48" s="345"/>
      <c r="E48" s="359"/>
      <c r="F48" s="347"/>
      <c r="G48" s="349"/>
      <c r="H48" s="347"/>
      <c r="I48" s="349"/>
      <c r="J48" s="347"/>
      <c r="K48" s="349"/>
      <c r="L48" s="347"/>
      <c r="M48" s="349"/>
      <c r="N48" s="347"/>
      <c r="O48" s="349"/>
      <c r="P48" s="34"/>
      <c r="Q48" s="34"/>
      <c r="R48" s="43"/>
      <c r="S48" s="43"/>
    </row>
    <row r="49" spans="1:19" ht="15" customHeight="1">
      <c r="A49" s="55" t="s">
        <v>80</v>
      </c>
      <c r="B49" s="274" t="s">
        <v>179</v>
      </c>
      <c r="C49" s="361"/>
      <c r="D49" s="362"/>
      <c r="E49" s="360"/>
      <c r="F49" s="362"/>
      <c r="G49" s="360"/>
      <c r="H49" s="362"/>
      <c r="I49" s="360"/>
      <c r="J49" s="362"/>
      <c r="K49" s="360"/>
      <c r="L49" s="362"/>
      <c r="M49" s="360"/>
      <c r="N49" s="362"/>
      <c r="O49" s="360"/>
      <c r="P49" s="51"/>
      <c r="Q49" s="51"/>
      <c r="R49" s="51"/>
      <c r="S49" s="34"/>
    </row>
    <row r="50" spans="1:19" ht="15" customHeight="1">
      <c r="A50" s="294">
        <v>1</v>
      </c>
      <c r="B50" s="302" t="s">
        <v>188</v>
      </c>
      <c r="C50" s="296" t="s">
        <v>150</v>
      </c>
      <c r="D50" s="347">
        <v>164</v>
      </c>
      <c r="E50" s="346">
        <v>21</v>
      </c>
      <c r="F50" s="354">
        <v>179</v>
      </c>
      <c r="G50" s="349">
        <v>30</v>
      </c>
      <c r="H50" s="354">
        <v>180</v>
      </c>
      <c r="I50" s="349">
        <v>30</v>
      </c>
      <c r="J50" s="347">
        <v>172</v>
      </c>
      <c r="K50" s="349">
        <v>23</v>
      </c>
      <c r="L50" s="347"/>
      <c r="M50" s="349"/>
      <c r="N50" s="347"/>
      <c r="O50" s="349"/>
      <c r="P50" s="34">
        <f>D50+F50+H50+J50+L50+N50+-R50</f>
        <v>531</v>
      </c>
      <c r="Q50" s="34">
        <f>E50+G50+I50+K50+M50+O50+-S50</f>
        <v>83</v>
      </c>
      <c r="R50" s="43">
        <v>164</v>
      </c>
      <c r="S50" s="43">
        <v>21</v>
      </c>
    </row>
    <row r="51" spans="1:19" ht="15" customHeight="1">
      <c r="A51" s="295">
        <v>2</v>
      </c>
      <c r="B51" s="337" t="s">
        <v>10</v>
      </c>
      <c r="C51" s="333" t="s">
        <v>218</v>
      </c>
      <c r="D51" s="347">
        <v>180</v>
      </c>
      <c r="E51" s="346">
        <v>30</v>
      </c>
      <c r="F51" s="355">
        <v>177</v>
      </c>
      <c r="G51" s="349">
        <v>26</v>
      </c>
      <c r="H51" s="347">
        <v>173</v>
      </c>
      <c r="I51" s="349">
        <v>26</v>
      </c>
      <c r="J51" s="347">
        <v>174</v>
      </c>
      <c r="K51" s="349">
        <v>26</v>
      </c>
      <c r="L51" s="347"/>
      <c r="M51" s="349"/>
      <c r="N51" s="347"/>
      <c r="O51" s="349"/>
      <c r="P51" s="34">
        <f>D51+F51+H51+J51+L51+N51+-R51</f>
        <v>531</v>
      </c>
      <c r="Q51" s="34">
        <f>E51+G51+I51+K51+M51+O51+-S51</f>
        <v>82</v>
      </c>
      <c r="R51" s="43">
        <v>173</v>
      </c>
      <c r="S51" s="43">
        <v>26</v>
      </c>
    </row>
    <row r="52" spans="1:19" ht="15" customHeight="1">
      <c r="A52" s="285">
        <v>3</v>
      </c>
      <c r="B52" s="304" t="s">
        <v>87</v>
      </c>
      <c r="C52" s="333" t="s">
        <v>149</v>
      </c>
      <c r="D52" s="347">
        <v>176</v>
      </c>
      <c r="E52" s="346">
        <v>26</v>
      </c>
      <c r="F52" s="355">
        <v>172</v>
      </c>
      <c r="G52" s="349">
        <v>23</v>
      </c>
      <c r="H52" s="355">
        <v>0</v>
      </c>
      <c r="I52" s="349">
        <v>0</v>
      </c>
      <c r="J52" s="347">
        <v>175</v>
      </c>
      <c r="K52" s="349">
        <v>30</v>
      </c>
      <c r="L52" s="347"/>
      <c r="M52" s="349"/>
      <c r="N52" s="347"/>
      <c r="O52" s="349"/>
      <c r="P52" s="34">
        <f>D52+F52+H52+J52+L52+N52+-R52</f>
        <v>523</v>
      </c>
      <c r="Q52" s="34">
        <f>E52+G52+I52+K52+M52+O52+-S52</f>
        <v>79</v>
      </c>
      <c r="R52" s="43">
        <v>0</v>
      </c>
      <c r="S52" s="43">
        <v>0</v>
      </c>
    </row>
    <row r="53" spans="1:19" ht="15" customHeight="1">
      <c r="A53" s="47">
        <v>4</v>
      </c>
      <c r="B53" s="304" t="s">
        <v>88</v>
      </c>
      <c r="C53" s="333" t="s">
        <v>218</v>
      </c>
      <c r="D53" s="347">
        <v>168</v>
      </c>
      <c r="E53" s="346">
        <v>23</v>
      </c>
      <c r="F53" s="355">
        <v>164</v>
      </c>
      <c r="G53" s="349">
        <v>19</v>
      </c>
      <c r="H53" s="349">
        <v>169</v>
      </c>
      <c r="I53" s="349">
        <v>21</v>
      </c>
      <c r="J53" s="349">
        <v>164</v>
      </c>
      <c r="K53" s="349">
        <v>21</v>
      </c>
      <c r="L53" s="349"/>
      <c r="M53" s="349"/>
      <c r="N53" s="349"/>
      <c r="O53" s="349"/>
      <c r="P53" s="34">
        <f>D53+F53+H53+J53+L53+N53+-R53</f>
        <v>501</v>
      </c>
      <c r="Q53" s="34">
        <f>E53+G53+I53+K53+M53+O53+-S53</f>
        <v>65</v>
      </c>
      <c r="R53" s="43">
        <v>164</v>
      </c>
      <c r="S53" s="43">
        <v>19</v>
      </c>
    </row>
    <row r="54" spans="1:19" ht="15" customHeight="1">
      <c r="A54" s="47">
        <v>5</v>
      </c>
      <c r="B54" s="303" t="s">
        <v>189</v>
      </c>
      <c r="C54" s="296" t="s">
        <v>150</v>
      </c>
      <c r="D54" s="347">
        <v>163</v>
      </c>
      <c r="E54" s="346">
        <v>20</v>
      </c>
      <c r="F54" s="355">
        <v>166</v>
      </c>
      <c r="G54" s="349">
        <v>21</v>
      </c>
      <c r="H54" s="347">
        <v>173</v>
      </c>
      <c r="I54" s="349">
        <v>23</v>
      </c>
      <c r="J54" s="347">
        <v>159</v>
      </c>
      <c r="K54" s="349">
        <v>20</v>
      </c>
      <c r="L54" s="347"/>
      <c r="M54" s="349"/>
      <c r="N54" s="347"/>
      <c r="O54" s="349"/>
      <c r="P54" s="34">
        <f>D54+F54+H54+J54+L54+N54+-R54</f>
        <v>498</v>
      </c>
      <c r="Q54" s="34">
        <f>E54+G54+I54+K54+M54+O54+-S54</f>
        <v>64</v>
      </c>
      <c r="R54" s="43">
        <v>163</v>
      </c>
      <c r="S54" s="43">
        <v>20</v>
      </c>
    </row>
    <row r="55" spans="1:19" ht="15" customHeight="1">
      <c r="A55" s="47">
        <v>6</v>
      </c>
      <c r="B55" s="339" t="s">
        <v>190</v>
      </c>
      <c r="C55" s="296" t="s">
        <v>150</v>
      </c>
      <c r="D55" s="347">
        <v>162</v>
      </c>
      <c r="E55" s="346">
        <v>19</v>
      </c>
      <c r="F55" s="355">
        <v>165</v>
      </c>
      <c r="G55" s="349">
        <v>20</v>
      </c>
      <c r="H55" s="355">
        <v>161</v>
      </c>
      <c r="I55" s="349">
        <v>20</v>
      </c>
      <c r="J55" s="347">
        <v>157</v>
      </c>
      <c r="K55" s="349">
        <v>18</v>
      </c>
      <c r="L55" s="347"/>
      <c r="M55" s="349"/>
      <c r="N55" s="347"/>
      <c r="O55" s="349"/>
      <c r="P55" s="34">
        <f>D55+F55+H55+J55+L55+N55+-R55</f>
        <v>488</v>
      </c>
      <c r="Q55" s="34">
        <f>E55+G55+I55+K55+M55+O55+-S55</f>
        <v>59</v>
      </c>
      <c r="R55" s="43">
        <v>157</v>
      </c>
      <c r="S55" s="43">
        <v>18</v>
      </c>
    </row>
    <row r="56" spans="1:19" ht="15" customHeight="1">
      <c r="A56" s="47">
        <v>7</v>
      </c>
      <c r="B56" s="304" t="s">
        <v>192</v>
      </c>
      <c r="C56" s="333" t="s">
        <v>150</v>
      </c>
      <c r="D56" s="347">
        <v>143</v>
      </c>
      <c r="E56" s="346">
        <v>16</v>
      </c>
      <c r="F56" s="355">
        <v>154</v>
      </c>
      <c r="G56" s="349">
        <v>18</v>
      </c>
      <c r="H56" s="349">
        <v>156</v>
      </c>
      <c r="I56" s="349">
        <v>19</v>
      </c>
      <c r="J56" s="349">
        <v>157</v>
      </c>
      <c r="K56" s="349">
        <v>18</v>
      </c>
      <c r="L56" s="349"/>
      <c r="M56" s="349"/>
      <c r="N56" s="349"/>
      <c r="O56" s="349"/>
      <c r="P56" s="34">
        <f>D56+F56+H56+J56+L56+N56+-R56</f>
        <v>467</v>
      </c>
      <c r="Q56" s="34">
        <f>E56+G56+I56+K56+M56+O56+-S56</f>
        <v>55</v>
      </c>
      <c r="R56" s="43">
        <v>143</v>
      </c>
      <c r="S56" s="43">
        <v>16</v>
      </c>
    </row>
    <row r="57" spans="1:19" ht="15" customHeight="1">
      <c r="A57" s="47">
        <v>8</v>
      </c>
      <c r="B57" s="303" t="s">
        <v>191</v>
      </c>
      <c r="C57" s="296" t="s">
        <v>150</v>
      </c>
      <c r="D57" s="347">
        <v>152</v>
      </c>
      <c r="E57" s="346">
        <v>18</v>
      </c>
      <c r="F57" s="354">
        <v>148</v>
      </c>
      <c r="G57" s="349">
        <v>16</v>
      </c>
      <c r="H57" s="347">
        <v>148</v>
      </c>
      <c r="I57" s="349">
        <v>17</v>
      </c>
      <c r="J57" s="347">
        <v>158</v>
      </c>
      <c r="K57" s="349">
        <v>19</v>
      </c>
      <c r="L57" s="347"/>
      <c r="M57" s="349"/>
      <c r="N57" s="347"/>
      <c r="O57" s="349"/>
      <c r="P57" s="34">
        <f>D57+F57+H57+J57+L57+N57+-R57</f>
        <v>458</v>
      </c>
      <c r="Q57" s="34">
        <f>E57+G57+I57+K57+M57+O57+-S57</f>
        <v>54</v>
      </c>
      <c r="R57" s="43">
        <v>148</v>
      </c>
      <c r="S57" s="43">
        <v>16</v>
      </c>
    </row>
    <row r="58" spans="1:19" ht="13.5" customHeight="1">
      <c r="A58" s="47">
        <v>9</v>
      </c>
      <c r="B58" s="304" t="s">
        <v>86</v>
      </c>
      <c r="C58" s="333" t="s">
        <v>149</v>
      </c>
      <c r="D58" s="347">
        <v>151</v>
      </c>
      <c r="E58" s="346">
        <v>17</v>
      </c>
      <c r="F58" s="355">
        <v>144</v>
      </c>
      <c r="G58" s="349">
        <v>15</v>
      </c>
      <c r="H58" s="355">
        <v>146</v>
      </c>
      <c r="I58" s="349">
        <v>16</v>
      </c>
      <c r="J58" s="347">
        <v>0</v>
      </c>
      <c r="K58" s="349">
        <v>0</v>
      </c>
      <c r="L58" s="347"/>
      <c r="M58" s="349"/>
      <c r="N58" s="347"/>
      <c r="O58" s="349"/>
      <c r="P58" s="34">
        <f>D58+F58+H58+J58+L58+N58+-R58</f>
        <v>441</v>
      </c>
      <c r="Q58" s="34">
        <f>E58+G58+I58+K58+M58+O58+-S58</f>
        <v>48</v>
      </c>
      <c r="R58" s="43">
        <v>0</v>
      </c>
      <c r="S58" s="43">
        <v>0</v>
      </c>
    </row>
    <row r="59" spans="1:19">
      <c r="A59" s="47">
        <v>10</v>
      </c>
      <c r="B59" s="304" t="s">
        <v>226</v>
      </c>
      <c r="C59" s="333" t="s">
        <v>149</v>
      </c>
      <c r="D59" s="347">
        <v>0</v>
      </c>
      <c r="E59" s="346">
        <v>0</v>
      </c>
      <c r="F59" s="355">
        <v>149</v>
      </c>
      <c r="G59" s="349">
        <v>17</v>
      </c>
      <c r="H59" s="349">
        <v>152</v>
      </c>
      <c r="I59" s="349">
        <v>18</v>
      </c>
      <c r="J59" s="349">
        <v>0</v>
      </c>
      <c r="K59" s="349">
        <v>0</v>
      </c>
      <c r="L59" s="349"/>
      <c r="M59" s="349"/>
      <c r="N59" s="349"/>
      <c r="O59" s="349"/>
      <c r="P59" s="34">
        <f>D59+F59+H59+J59+L59+N59+-R59</f>
        <v>301</v>
      </c>
      <c r="Q59" s="34">
        <f>E59+G59+I59+K59+M59+O59+-S59</f>
        <v>35</v>
      </c>
      <c r="R59" s="43">
        <v>0</v>
      </c>
      <c r="S59" s="43">
        <v>0</v>
      </c>
    </row>
    <row r="60" spans="1:19">
      <c r="C60" s="10"/>
    </row>
  </sheetData>
  <sortState ref="B50:S59">
    <sortCondition descending="1" ref="Q50:Q59"/>
    <sortCondition descending="1" ref="P50:P59"/>
  </sortState>
  <phoneticPr fontId="0" type="noConversion"/>
  <pageMargins left="0.39370078740157483" right="0.27559055118110237" top="0.23622047244094491" bottom="0.35433070866141736" header="0" footer="0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6"/>
  <sheetViews>
    <sheetView zoomScaleNormal="100" workbookViewId="0">
      <selection activeCell="U39" sqref="U39"/>
    </sheetView>
  </sheetViews>
  <sheetFormatPr defaultRowHeight="15.75"/>
  <cols>
    <col min="1" max="1" width="4.85546875" customWidth="1"/>
    <col min="2" max="2" width="7.5703125" customWidth="1"/>
    <col min="3" max="3" width="19.28515625" customWidth="1"/>
    <col min="4" max="4" width="14.28515625" customWidth="1"/>
    <col min="5" max="5" width="8.28515625" customWidth="1"/>
    <col min="6" max="7" width="5.7109375" customWidth="1"/>
    <col min="8" max="8" width="2.140625" customWidth="1"/>
    <col min="9" max="9" width="7.5703125" customWidth="1"/>
    <col min="10" max="10" width="6.140625" customWidth="1"/>
    <col min="11" max="11" width="3.5703125" style="110" customWidth="1"/>
    <col min="12" max="12" width="7.7109375" style="116" customWidth="1"/>
    <col min="13" max="13" width="3" customWidth="1"/>
    <col min="14" max="14" width="7.5703125" customWidth="1"/>
    <col min="15" max="15" width="2.85546875" customWidth="1"/>
    <col min="16" max="16" width="8.42578125" customWidth="1"/>
    <col min="17" max="17" width="23.5703125" customWidth="1"/>
    <col min="18" max="18" width="11.28515625" customWidth="1"/>
  </cols>
  <sheetData>
    <row r="1" spans="1:23" ht="16.5">
      <c r="A1" s="56"/>
      <c r="B1" s="57"/>
      <c r="C1" s="58" t="s">
        <v>163</v>
      </c>
      <c r="D1" s="62"/>
      <c r="E1" s="59"/>
      <c r="F1" s="60"/>
      <c r="G1" s="61"/>
      <c r="H1" s="61"/>
      <c r="I1" s="61"/>
      <c r="J1" s="63"/>
      <c r="K1" s="105"/>
      <c r="L1" s="311"/>
      <c r="M1" s="142"/>
    </row>
    <row r="2" spans="1:23" ht="16.5">
      <c r="A2" s="226"/>
      <c r="B2" s="227"/>
      <c r="C2" s="29"/>
      <c r="D2" s="142"/>
      <c r="E2" s="228"/>
      <c r="F2" s="229"/>
      <c r="G2" s="230"/>
      <c r="H2" s="230"/>
      <c r="I2" s="230"/>
      <c r="J2" s="231"/>
      <c r="K2" s="107"/>
      <c r="L2" s="311"/>
      <c r="M2" s="142"/>
    </row>
    <row r="3" spans="1:23" ht="18">
      <c r="A3" s="72"/>
      <c r="B3" s="370" t="s">
        <v>111</v>
      </c>
      <c r="C3" s="74"/>
      <c r="D3" s="75"/>
      <c r="E3" s="76" t="s">
        <v>224</v>
      </c>
      <c r="F3" s="76"/>
      <c r="G3" s="77"/>
      <c r="H3" s="77"/>
      <c r="I3" s="78" t="s">
        <v>220</v>
      </c>
      <c r="J3" s="79"/>
      <c r="K3" s="310"/>
      <c r="L3" s="312"/>
      <c r="M3" s="142"/>
    </row>
    <row r="4" spans="1:23" ht="18.75">
      <c r="A4" s="72"/>
      <c r="B4" s="368"/>
      <c r="C4" s="74"/>
      <c r="D4" s="75"/>
      <c r="E4" s="76"/>
      <c r="F4" s="76"/>
      <c r="G4" s="77"/>
      <c r="H4" s="77"/>
      <c r="I4" s="78"/>
      <c r="J4" s="79"/>
      <c r="K4" s="318"/>
      <c r="L4" s="311"/>
      <c r="M4" s="142"/>
    </row>
    <row r="5" spans="1:23" ht="22.5">
      <c r="A5" s="65" t="s">
        <v>46</v>
      </c>
      <c r="B5" s="66" t="s">
        <v>41</v>
      </c>
      <c r="C5" s="67" t="s">
        <v>0</v>
      </c>
      <c r="D5" s="67" t="s">
        <v>1</v>
      </c>
      <c r="E5" s="68" t="s">
        <v>45</v>
      </c>
      <c r="F5" s="69"/>
      <c r="G5" s="70"/>
      <c r="H5" s="70"/>
      <c r="I5" s="71"/>
      <c r="J5" s="71"/>
      <c r="L5" s="113"/>
    </row>
    <row r="6" spans="1:23">
      <c r="A6" s="36">
        <v>1</v>
      </c>
      <c r="B6" s="45" t="s">
        <v>43</v>
      </c>
      <c r="C6" s="301"/>
      <c r="D6" s="20" t="s">
        <v>150</v>
      </c>
      <c r="E6" s="36"/>
      <c r="F6" s="53" t="s">
        <v>78</v>
      </c>
      <c r="G6" s="53" t="s">
        <v>79</v>
      </c>
      <c r="H6" s="54"/>
      <c r="I6" s="54" t="s">
        <v>24</v>
      </c>
      <c r="J6" s="54">
        <v>10.9</v>
      </c>
      <c r="K6" s="107" t="s">
        <v>22</v>
      </c>
      <c r="L6" s="113"/>
    </row>
    <row r="7" spans="1:23" ht="18">
      <c r="A7" s="5"/>
      <c r="B7" s="46"/>
      <c r="C7" s="323" t="s">
        <v>188</v>
      </c>
      <c r="D7" s="324" t="s">
        <v>150</v>
      </c>
      <c r="E7" s="325">
        <v>8</v>
      </c>
      <c r="F7" s="326">
        <v>87</v>
      </c>
      <c r="G7" s="326">
        <v>77</v>
      </c>
      <c r="H7" s="326"/>
      <c r="I7" s="327">
        <f t="shared" ref="I7:I12" si="0">SUM(F7:H7)</f>
        <v>164</v>
      </c>
      <c r="J7" s="35"/>
      <c r="K7" s="107">
        <v>172</v>
      </c>
      <c r="L7" s="113">
        <f>SUM(K7:K12)</f>
        <v>513</v>
      </c>
      <c r="P7" s="371" t="s">
        <v>76</v>
      </c>
    </row>
    <row r="8" spans="1:23">
      <c r="A8" s="5"/>
      <c r="B8" s="46"/>
      <c r="C8" s="328" t="s">
        <v>189</v>
      </c>
      <c r="D8" s="324" t="s">
        <v>150</v>
      </c>
      <c r="E8" s="325">
        <v>8</v>
      </c>
      <c r="F8" s="326">
        <v>80</v>
      </c>
      <c r="G8" s="326">
        <v>83</v>
      </c>
      <c r="H8" s="326"/>
      <c r="I8" s="327">
        <f t="shared" si="0"/>
        <v>163</v>
      </c>
      <c r="J8" s="35"/>
      <c r="K8" s="107">
        <v>171</v>
      </c>
      <c r="L8" s="113"/>
      <c r="P8" s="369"/>
      <c r="Q8" s="74"/>
      <c r="R8" s="75"/>
      <c r="S8" s="76"/>
      <c r="T8" s="76"/>
    </row>
    <row r="9" spans="1:23">
      <c r="A9" s="5"/>
      <c r="B9" s="46"/>
      <c r="C9" s="328" t="s">
        <v>190</v>
      </c>
      <c r="D9" s="324" t="s">
        <v>150</v>
      </c>
      <c r="E9" s="325">
        <v>8</v>
      </c>
      <c r="F9" s="327">
        <v>80</v>
      </c>
      <c r="G9" s="327">
        <v>82</v>
      </c>
      <c r="H9" s="327"/>
      <c r="I9" s="327">
        <f t="shared" si="0"/>
        <v>162</v>
      </c>
      <c r="J9" s="35"/>
      <c r="K9" s="107">
        <v>170</v>
      </c>
      <c r="L9" s="113"/>
      <c r="O9" s="65"/>
      <c r="P9" s="66" t="s">
        <v>80</v>
      </c>
      <c r="Q9" s="67" t="s">
        <v>0</v>
      </c>
      <c r="R9" s="67" t="s">
        <v>1</v>
      </c>
      <c r="S9" s="71"/>
      <c r="T9" s="315"/>
    </row>
    <row r="10" spans="1:23" ht="18.75" customHeight="1">
      <c r="A10" s="5"/>
      <c r="B10" s="46"/>
      <c r="C10" s="303" t="s">
        <v>191</v>
      </c>
      <c r="D10" s="13" t="s">
        <v>150</v>
      </c>
      <c r="E10" s="11">
        <v>8</v>
      </c>
      <c r="F10" s="14">
        <v>75</v>
      </c>
      <c r="G10" s="14">
        <v>77</v>
      </c>
      <c r="H10" s="14"/>
      <c r="I10" s="15">
        <f t="shared" si="0"/>
        <v>152</v>
      </c>
      <c r="J10" s="35"/>
      <c r="K10" s="107"/>
      <c r="L10" s="113"/>
      <c r="O10" s="55"/>
      <c r="P10" s="48"/>
      <c r="Q10" s="271" t="s">
        <v>187</v>
      </c>
      <c r="R10" s="365" t="s">
        <v>42</v>
      </c>
      <c r="S10" s="331" t="s">
        <v>24</v>
      </c>
      <c r="T10" s="366" t="s">
        <v>30</v>
      </c>
      <c r="V10" s="286"/>
      <c r="W10" s="214" t="s">
        <v>144</v>
      </c>
    </row>
    <row r="11" spans="1:23">
      <c r="A11" s="5"/>
      <c r="B11" s="46"/>
      <c r="C11" s="303" t="s">
        <v>192</v>
      </c>
      <c r="D11" s="13" t="s">
        <v>150</v>
      </c>
      <c r="E11" s="11">
        <v>8</v>
      </c>
      <c r="F11" s="12">
        <v>83</v>
      </c>
      <c r="G11" s="12">
        <v>60</v>
      </c>
      <c r="H11" s="12"/>
      <c r="I11" s="15">
        <f t="shared" si="0"/>
        <v>143</v>
      </c>
      <c r="J11" s="35"/>
      <c r="K11" s="107"/>
      <c r="L11" s="113"/>
      <c r="O11" s="5"/>
      <c r="P11" s="283">
        <v>1</v>
      </c>
      <c r="Q11" s="304" t="s">
        <v>209</v>
      </c>
      <c r="R11" s="334" t="s">
        <v>207</v>
      </c>
      <c r="S11" s="291">
        <v>176</v>
      </c>
      <c r="T11" s="372">
        <v>30</v>
      </c>
      <c r="V11" s="282"/>
      <c r="W11" s="214" t="s">
        <v>146</v>
      </c>
    </row>
    <row r="12" spans="1:23" ht="17.25" customHeight="1">
      <c r="A12" s="5"/>
      <c r="B12" s="86"/>
      <c r="C12" s="302"/>
      <c r="D12" s="13"/>
      <c r="E12" s="11"/>
      <c r="F12" s="46"/>
      <c r="G12" s="46"/>
      <c r="H12" s="46"/>
      <c r="I12" s="15">
        <f t="shared" si="0"/>
        <v>0</v>
      </c>
      <c r="J12" s="35"/>
      <c r="K12" s="107"/>
      <c r="L12" s="113"/>
      <c r="O12" s="5"/>
      <c r="P12" s="284">
        <v>2</v>
      </c>
      <c r="Q12" s="304" t="s">
        <v>208</v>
      </c>
      <c r="R12" s="334" t="s">
        <v>207</v>
      </c>
      <c r="S12" s="291">
        <v>172</v>
      </c>
      <c r="T12" s="372">
        <v>26</v>
      </c>
    </row>
    <row r="13" spans="1:23" ht="16.5" customHeight="1">
      <c r="A13" s="36">
        <v>2</v>
      </c>
      <c r="B13" s="45" t="s">
        <v>43</v>
      </c>
      <c r="C13" s="301"/>
      <c r="D13" s="20" t="s">
        <v>145</v>
      </c>
      <c r="E13" s="36"/>
      <c r="F13" s="53" t="s">
        <v>78</v>
      </c>
      <c r="G13" s="53" t="s">
        <v>79</v>
      </c>
      <c r="H13" s="54"/>
      <c r="I13" s="54" t="s">
        <v>24</v>
      </c>
      <c r="J13" s="54">
        <v>10.9</v>
      </c>
      <c r="K13" s="108"/>
      <c r="L13" s="114"/>
      <c r="O13" s="5"/>
      <c r="P13" s="285">
        <v>3</v>
      </c>
      <c r="Q13" s="304" t="s">
        <v>210</v>
      </c>
      <c r="R13" s="334" t="s">
        <v>207</v>
      </c>
      <c r="S13" s="291">
        <v>168</v>
      </c>
      <c r="T13" s="372">
        <v>23</v>
      </c>
    </row>
    <row r="14" spans="1:23" ht="17.25" customHeight="1">
      <c r="A14" s="5"/>
      <c r="B14" s="47"/>
      <c r="C14" s="328" t="s">
        <v>175</v>
      </c>
      <c r="D14" s="324" t="s">
        <v>145</v>
      </c>
      <c r="E14" s="325">
        <v>8</v>
      </c>
      <c r="F14" s="326">
        <v>90</v>
      </c>
      <c r="G14" s="326">
        <v>86</v>
      </c>
      <c r="H14" s="326"/>
      <c r="I14" s="327">
        <f t="shared" ref="I14:I19" si="1">SUM(F14:H14)</f>
        <v>176</v>
      </c>
      <c r="J14" s="35"/>
      <c r="K14" s="107">
        <v>184</v>
      </c>
      <c r="L14" s="113">
        <f>SUM(K14:K19)</f>
        <v>543</v>
      </c>
      <c r="O14" s="5"/>
      <c r="P14" s="46">
        <v>4</v>
      </c>
      <c r="Q14" s="304" t="s">
        <v>212</v>
      </c>
      <c r="R14" s="334" t="s">
        <v>207</v>
      </c>
      <c r="S14" s="363">
        <v>157</v>
      </c>
      <c r="T14" s="372">
        <v>21</v>
      </c>
    </row>
    <row r="15" spans="1:23">
      <c r="A15" s="5"/>
      <c r="B15" s="47"/>
      <c r="C15" s="328" t="s">
        <v>176</v>
      </c>
      <c r="D15" s="324" t="s">
        <v>145</v>
      </c>
      <c r="E15" s="325">
        <v>8</v>
      </c>
      <c r="F15" s="327">
        <v>89</v>
      </c>
      <c r="G15" s="327">
        <v>88</v>
      </c>
      <c r="H15" s="327"/>
      <c r="I15" s="327">
        <f t="shared" si="1"/>
        <v>177</v>
      </c>
      <c r="J15" s="35"/>
      <c r="K15" s="107">
        <v>185</v>
      </c>
      <c r="L15" s="113"/>
      <c r="O15" s="5"/>
      <c r="P15" s="46">
        <v>5</v>
      </c>
      <c r="Q15" s="333" t="s">
        <v>199</v>
      </c>
      <c r="R15" s="334" t="s">
        <v>71</v>
      </c>
      <c r="S15" s="363">
        <v>157</v>
      </c>
      <c r="T15" s="372">
        <v>20</v>
      </c>
    </row>
    <row r="16" spans="1:23">
      <c r="A16" s="5"/>
      <c r="B16" s="47"/>
      <c r="C16" s="303" t="s">
        <v>177</v>
      </c>
      <c r="D16" s="13" t="s">
        <v>145</v>
      </c>
      <c r="E16" s="11">
        <v>8</v>
      </c>
      <c r="F16" s="14">
        <v>74</v>
      </c>
      <c r="G16" s="14">
        <v>76</v>
      </c>
      <c r="H16" s="14"/>
      <c r="I16" s="15">
        <f t="shared" si="1"/>
        <v>150</v>
      </c>
      <c r="J16" s="35"/>
      <c r="K16" s="107"/>
      <c r="L16" s="113"/>
      <c r="O16" s="5"/>
      <c r="P16" s="46">
        <v>6</v>
      </c>
      <c r="Q16" s="304" t="s">
        <v>211</v>
      </c>
      <c r="R16" s="334" t="s">
        <v>207</v>
      </c>
      <c r="S16" s="291">
        <v>149</v>
      </c>
      <c r="T16" s="372">
        <v>19</v>
      </c>
    </row>
    <row r="17" spans="1:20">
      <c r="A17" s="5"/>
      <c r="B17" s="46"/>
      <c r="C17" s="328" t="s">
        <v>123</v>
      </c>
      <c r="D17" s="324" t="s">
        <v>145</v>
      </c>
      <c r="E17" s="325">
        <v>8</v>
      </c>
      <c r="F17" s="327">
        <v>83</v>
      </c>
      <c r="G17" s="327">
        <v>83</v>
      </c>
      <c r="H17" s="327"/>
      <c r="I17" s="327">
        <f t="shared" si="1"/>
        <v>166</v>
      </c>
      <c r="J17" s="35"/>
      <c r="K17" s="107">
        <v>174</v>
      </c>
      <c r="L17" s="113"/>
      <c r="O17" s="5"/>
      <c r="P17" s="46">
        <v>7</v>
      </c>
      <c r="Q17" s="333" t="s">
        <v>200</v>
      </c>
      <c r="R17" s="334" t="s">
        <v>71</v>
      </c>
      <c r="S17" s="266">
        <v>140</v>
      </c>
      <c r="T17" s="372">
        <v>18</v>
      </c>
    </row>
    <row r="18" spans="1:20">
      <c r="A18" s="5"/>
      <c r="B18" s="95"/>
      <c r="C18" s="305" t="s">
        <v>193</v>
      </c>
      <c r="D18" s="93" t="s">
        <v>145</v>
      </c>
      <c r="E18" s="11">
        <v>8</v>
      </c>
      <c r="F18" s="14">
        <v>68</v>
      </c>
      <c r="G18" s="14">
        <v>68</v>
      </c>
      <c r="H18" s="14"/>
      <c r="I18" s="15">
        <f t="shared" si="1"/>
        <v>136</v>
      </c>
      <c r="J18" s="35"/>
      <c r="K18" s="107"/>
      <c r="L18" s="113"/>
      <c r="O18" s="5"/>
      <c r="P18" s="46">
        <v>8</v>
      </c>
      <c r="Q18" s="296" t="s">
        <v>201</v>
      </c>
      <c r="R18" s="268" t="s">
        <v>71</v>
      </c>
      <c r="S18" s="266">
        <v>129</v>
      </c>
      <c r="T18" s="372">
        <v>17</v>
      </c>
    </row>
    <row r="19" spans="1:20">
      <c r="A19" s="5"/>
      <c r="B19" s="46"/>
      <c r="C19" s="303"/>
      <c r="D19" s="93"/>
      <c r="E19" s="11"/>
      <c r="F19" s="14"/>
      <c r="G19" s="14"/>
      <c r="H19" s="14"/>
      <c r="I19" s="15">
        <f t="shared" si="1"/>
        <v>0</v>
      </c>
      <c r="J19" s="35"/>
      <c r="K19" s="107" t="s">
        <v>22</v>
      </c>
      <c r="L19" s="113"/>
      <c r="O19" s="5"/>
      <c r="P19" s="46"/>
      <c r="Q19" s="367"/>
      <c r="R19" s="268"/>
      <c r="S19" s="313"/>
      <c r="T19" s="372"/>
    </row>
    <row r="20" spans="1:20">
      <c r="A20" s="36">
        <v>3</v>
      </c>
      <c r="B20" s="45" t="s">
        <v>43</v>
      </c>
      <c r="C20" s="301"/>
      <c r="D20" s="20" t="s">
        <v>149</v>
      </c>
      <c r="E20" s="36"/>
      <c r="F20" s="53" t="s">
        <v>78</v>
      </c>
      <c r="G20" s="53" t="s">
        <v>79</v>
      </c>
      <c r="H20" s="54"/>
      <c r="I20" s="54" t="s">
        <v>24</v>
      </c>
      <c r="J20" s="54">
        <v>10.9</v>
      </c>
      <c r="K20" s="107" t="s">
        <v>22</v>
      </c>
      <c r="L20" s="113"/>
      <c r="O20" s="55"/>
      <c r="P20" s="340"/>
      <c r="Q20" s="271" t="s">
        <v>184</v>
      </c>
      <c r="R20" s="272"/>
      <c r="S20" s="331" t="s">
        <v>24</v>
      </c>
      <c r="T20" s="373" t="s">
        <v>30</v>
      </c>
    </row>
    <row r="21" spans="1:20" ht="16.5" customHeight="1">
      <c r="A21" s="5"/>
      <c r="B21" s="46"/>
      <c r="C21" s="328" t="s">
        <v>20</v>
      </c>
      <c r="D21" s="324" t="s">
        <v>149</v>
      </c>
      <c r="E21" s="325">
        <v>5</v>
      </c>
      <c r="F21" s="327">
        <v>93</v>
      </c>
      <c r="G21" s="327">
        <v>86</v>
      </c>
      <c r="H21" s="327"/>
      <c r="I21" s="327">
        <f t="shared" ref="I21:I26" si="2">SUM(F21:H21)</f>
        <v>179</v>
      </c>
      <c r="J21" s="35"/>
      <c r="K21" s="107">
        <v>184</v>
      </c>
      <c r="L21" s="113">
        <f>SUM(K21:K26)</f>
        <v>558</v>
      </c>
      <c r="O21" s="5"/>
      <c r="P21" s="294">
        <v>1</v>
      </c>
      <c r="Q21" s="304" t="s">
        <v>16</v>
      </c>
      <c r="R21" s="334" t="s">
        <v>82</v>
      </c>
      <c r="S21" s="363">
        <v>182</v>
      </c>
      <c r="T21" s="372">
        <v>30</v>
      </c>
    </row>
    <row r="22" spans="1:20" ht="18.75" customHeight="1">
      <c r="A22" s="5"/>
      <c r="B22" s="47"/>
      <c r="C22" s="304" t="s">
        <v>86</v>
      </c>
      <c r="D22" s="332" t="s">
        <v>149</v>
      </c>
      <c r="E22" s="343">
        <v>8</v>
      </c>
      <c r="F22" s="14">
        <v>74</v>
      </c>
      <c r="G22" s="14">
        <v>77</v>
      </c>
      <c r="H22" s="14"/>
      <c r="I22" s="14">
        <f t="shared" si="2"/>
        <v>151</v>
      </c>
      <c r="J22" s="35"/>
      <c r="K22" s="107"/>
      <c r="L22" s="113"/>
      <c r="O22" s="5"/>
      <c r="P22" s="295">
        <v>2</v>
      </c>
      <c r="Q22" s="304" t="s">
        <v>196</v>
      </c>
      <c r="R22" s="334" t="s">
        <v>95</v>
      </c>
      <c r="S22" s="363">
        <v>182</v>
      </c>
      <c r="T22" s="372">
        <v>26</v>
      </c>
    </row>
    <row r="23" spans="1:20" ht="18.75" customHeight="1">
      <c r="A23" s="5"/>
      <c r="B23" s="47"/>
      <c r="C23" s="328" t="s">
        <v>87</v>
      </c>
      <c r="D23" s="324" t="s">
        <v>149</v>
      </c>
      <c r="E23" s="325">
        <v>8</v>
      </c>
      <c r="F23" s="327">
        <v>87</v>
      </c>
      <c r="G23" s="327">
        <v>89</v>
      </c>
      <c r="H23" s="327"/>
      <c r="I23" s="327">
        <f t="shared" si="2"/>
        <v>176</v>
      </c>
      <c r="J23" s="35"/>
      <c r="K23" s="107">
        <v>184</v>
      </c>
      <c r="L23" s="113"/>
      <c r="O23" s="5"/>
      <c r="P23" s="285">
        <v>3</v>
      </c>
      <c r="Q23" s="338" t="s">
        <v>105</v>
      </c>
      <c r="R23" s="334" t="s">
        <v>186</v>
      </c>
      <c r="S23" s="266">
        <v>180</v>
      </c>
      <c r="T23" s="372">
        <v>23</v>
      </c>
    </row>
    <row r="24" spans="1:20" ht="17.25" customHeight="1">
      <c r="A24" s="5"/>
      <c r="B24" s="47"/>
      <c r="C24" s="328" t="s">
        <v>68</v>
      </c>
      <c r="D24" s="324" t="s">
        <v>149</v>
      </c>
      <c r="E24" s="325">
        <v>0</v>
      </c>
      <c r="F24" s="330">
        <v>96</v>
      </c>
      <c r="G24" s="330">
        <v>94</v>
      </c>
      <c r="H24" s="330"/>
      <c r="I24" s="327">
        <f t="shared" si="2"/>
        <v>190</v>
      </c>
      <c r="J24" s="35"/>
      <c r="K24" s="107">
        <v>190</v>
      </c>
      <c r="L24" s="113"/>
      <c r="O24" s="5"/>
      <c r="P24" s="46">
        <v>4</v>
      </c>
      <c r="Q24" s="304" t="s">
        <v>17</v>
      </c>
      <c r="R24" s="334" t="s">
        <v>82</v>
      </c>
      <c r="S24" s="363">
        <v>179</v>
      </c>
      <c r="T24" s="372">
        <v>21</v>
      </c>
    </row>
    <row r="25" spans="1:20" ht="20.25" customHeight="1">
      <c r="A25" s="5"/>
      <c r="B25" s="46"/>
      <c r="C25" s="303"/>
      <c r="D25" s="13"/>
      <c r="E25" s="11"/>
      <c r="F25" s="15"/>
      <c r="G25" s="15"/>
      <c r="H25" s="15"/>
      <c r="I25" s="15">
        <f t="shared" si="2"/>
        <v>0</v>
      </c>
      <c r="J25" s="35"/>
      <c r="K25" s="107"/>
      <c r="L25" s="113"/>
      <c r="O25" s="5"/>
      <c r="P25" s="46">
        <v>5</v>
      </c>
      <c r="Q25" s="304" t="s">
        <v>35</v>
      </c>
      <c r="R25" s="334" t="s">
        <v>82</v>
      </c>
      <c r="S25" s="364">
        <v>179</v>
      </c>
      <c r="T25" s="372">
        <v>20</v>
      </c>
    </row>
    <row r="26" spans="1:20">
      <c r="A26" s="5"/>
      <c r="B26" s="46"/>
      <c r="C26" s="303"/>
      <c r="D26" s="13"/>
      <c r="E26" s="11"/>
      <c r="F26" s="14"/>
      <c r="G26" s="14"/>
      <c r="H26" s="14"/>
      <c r="I26" s="15">
        <f t="shared" si="2"/>
        <v>0</v>
      </c>
      <c r="J26" s="35"/>
      <c r="K26" s="107"/>
      <c r="L26" s="113"/>
      <c r="O26" s="5"/>
      <c r="P26" s="46">
        <v>6</v>
      </c>
      <c r="Q26" s="304" t="s">
        <v>21</v>
      </c>
      <c r="R26" s="334" t="s">
        <v>219</v>
      </c>
      <c r="S26" s="364">
        <v>179</v>
      </c>
      <c r="T26" s="372">
        <v>19</v>
      </c>
    </row>
    <row r="27" spans="1:20" ht="18.75" customHeight="1">
      <c r="A27" s="36">
        <v>4</v>
      </c>
      <c r="B27" s="45" t="s">
        <v>43</v>
      </c>
      <c r="C27" s="301"/>
      <c r="D27" s="20" t="s">
        <v>186</v>
      </c>
      <c r="E27" s="36"/>
      <c r="F27" s="53" t="s">
        <v>78</v>
      </c>
      <c r="G27" s="53" t="s">
        <v>79</v>
      </c>
      <c r="H27" s="54"/>
      <c r="I27" s="54" t="s">
        <v>24</v>
      </c>
      <c r="J27" s="54">
        <v>10.9</v>
      </c>
      <c r="K27" s="107" t="s">
        <v>22</v>
      </c>
      <c r="L27" s="113"/>
      <c r="O27" s="5"/>
      <c r="P27" s="46">
        <v>7</v>
      </c>
      <c r="Q27" s="304" t="s">
        <v>20</v>
      </c>
      <c r="R27" s="334" t="s">
        <v>149</v>
      </c>
      <c r="S27" s="363">
        <v>179</v>
      </c>
      <c r="T27" s="372">
        <v>18</v>
      </c>
    </row>
    <row r="28" spans="1:20" ht="17.25" customHeight="1">
      <c r="A28" s="5"/>
      <c r="B28" s="88"/>
      <c r="C28" s="328" t="s">
        <v>10</v>
      </c>
      <c r="D28" s="324" t="s">
        <v>186</v>
      </c>
      <c r="E28" s="325">
        <v>8</v>
      </c>
      <c r="F28" s="327">
        <v>90</v>
      </c>
      <c r="G28" s="327">
        <v>90</v>
      </c>
      <c r="H28" s="327"/>
      <c r="I28" s="327">
        <f t="shared" ref="I28:I33" si="3">SUM(F28:H28)</f>
        <v>180</v>
      </c>
      <c r="J28" s="35"/>
      <c r="K28" s="107">
        <v>188</v>
      </c>
      <c r="L28" s="113">
        <f>SUM(K28:K33)</f>
        <v>549</v>
      </c>
      <c r="O28" s="5"/>
      <c r="P28" s="46">
        <v>8</v>
      </c>
      <c r="Q28" s="304" t="s">
        <v>133</v>
      </c>
      <c r="R28" s="334" t="s">
        <v>82</v>
      </c>
      <c r="S28" s="266">
        <v>176</v>
      </c>
      <c r="T28" s="372">
        <v>17</v>
      </c>
    </row>
    <row r="29" spans="1:20" ht="18" customHeight="1">
      <c r="A29" s="5"/>
      <c r="B29" s="46"/>
      <c r="C29" s="328" t="s">
        <v>105</v>
      </c>
      <c r="D29" s="324" t="s">
        <v>186</v>
      </c>
      <c r="E29" s="325">
        <v>5</v>
      </c>
      <c r="F29" s="327">
        <v>91</v>
      </c>
      <c r="G29" s="327">
        <v>89</v>
      </c>
      <c r="H29" s="327"/>
      <c r="I29" s="327">
        <f t="shared" si="3"/>
        <v>180</v>
      </c>
      <c r="J29" s="35"/>
      <c r="K29" s="107">
        <v>185</v>
      </c>
      <c r="L29" s="113"/>
      <c r="O29" s="5"/>
      <c r="P29" s="46">
        <v>9</v>
      </c>
      <c r="Q29" s="304" t="s">
        <v>194</v>
      </c>
      <c r="R29" s="334" t="s">
        <v>82</v>
      </c>
      <c r="S29" s="266">
        <v>171</v>
      </c>
      <c r="T29" s="372">
        <v>16</v>
      </c>
    </row>
    <row r="30" spans="1:20">
      <c r="A30" s="5"/>
      <c r="B30" s="46"/>
      <c r="C30" s="328" t="s">
        <v>88</v>
      </c>
      <c r="D30" s="324" t="s">
        <v>186</v>
      </c>
      <c r="E30" s="325">
        <v>8</v>
      </c>
      <c r="F30" s="327">
        <v>85</v>
      </c>
      <c r="G30" s="327">
        <v>83</v>
      </c>
      <c r="H30" s="327"/>
      <c r="I30" s="327">
        <f t="shared" si="3"/>
        <v>168</v>
      </c>
      <c r="J30" s="35"/>
      <c r="K30" s="107">
        <v>176</v>
      </c>
      <c r="L30" s="118"/>
      <c r="O30" s="5"/>
      <c r="P30" s="46">
        <v>10</v>
      </c>
      <c r="Q30" s="337" t="s">
        <v>197</v>
      </c>
      <c r="R30" s="334" t="s">
        <v>95</v>
      </c>
      <c r="S30" s="266">
        <v>169</v>
      </c>
      <c r="T30" s="372">
        <v>15</v>
      </c>
    </row>
    <row r="31" spans="1:20">
      <c r="A31" s="5"/>
      <c r="B31" s="46"/>
      <c r="C31" s="303"/>
      <c r="D31" s="13"/>
      <c r="E31" s="11"/>
      <c r="F31" s="12"/>
      <c r="G31" s="12"/>
      <c r="H31" s="12"/>
      <c r="I31" s="15">
        <f t="shared" si="3"/>
        <v>0</v>
      </c>
      <c r="J31" s="35"/>
      <c r="K31" s="107"/>
      <c r="L31" s="118"/>
      <c r="O31" s="5"/>
      <c r="P31" s="46"/>
      <c r="Q31" s="304"/>
      <c r="R31" s="334"/>
      <c r="S31" s="266"/>
      <c r="T31" s="372"/>
    </row>
    <row r="32" spans="1:20" ht="15" customHeight="1">
      <c r="A32" s="5"/>
      <c r="B32" s="46"/>
      <c r="C32" s="303"/>
      <c r="D32" s="13"/>
      <c r="E32" s="11"/>
      <c r="F32" s="12"/>
      <c r="G32" s="12"/>
      <c r="H32" s="12"/>
      <c r="I32" s="15">
        <f t="shared" si="3"/>
        <v>0</v>
      </c>
      <c r="J32" s="35"/>
      <c r="K32" s="107"/>
      <c r="L32" s="113"/>
      <c r="O32" s="55"/>
      <c r="P32" s="340"/>
      <c r="Q32" s="271" t="s">
        <v>221</v>
      </c>
      <c r="R32" s="272"/>
      <c r="S32" s="331" t="s">
        <v>24</v>
      </c>
      <c r="T32" s="373" t="s">
        <v>30</v>
      </c>
    </row>
    <row r="33" spans="1:20">
      <c r="A33" s="5"/>
      <c r="B33" s="46"/>
      <c r="C33" s="303"/>
      <c r="D33" s="13"/>
      <c r="E33" s="11"/>
      <c r="F33" s="15"/>
      <c r="G33" s="14"/>
      <c r="H33" s="14"/>
      <c r="I33" s="15">
        <f t="shared" si="3"/>
        <v>0</v>
      </c>
      <c r="J33" s="97" t="s">
        <v>22</v>
      </c>
      <c r="L33" s="113"/>
      <c r="O33" s="5"/>
      <c r="P33" s="283">
        <v>1</v>
      </c>
      <c r="Q33" s="344" t="s">
        <v>10</v>
      </c>
      <c r="R33" s="334" t="s">
        <v>218</v>
      </c>
      <c r="S33" s="265">
        <v>180</v>
      </c>
      <c r="T33" s="372">
        <v>30</v>
      </c>
    </row>
    <row r="34" spans="1:20" ht="18" customHeight="1">
      <c r="A34" s="36">
        <v>5</v>
      </c>
      <c r="B34" s="45" t="s">
        <v>43</v>
      </c>
      <c r="C34" s="301"/>
      <c r="D34" s="20" t="s">
        <v>82</v>
      </c>
      <c r="E34" s="36"/>
      <c r="F34" s="53" t="s">
        <v>78</v>
      </c>
      <c r="G34" s="53" t="s">
        <v>79</v>
      </c>
      <c r="H34" s="54"/>
      <c r="I34" s="54" t="s">
        <v>24</v>
      </c>
      <c r="J34" s="54">
        <v>10.9</v>
      </c>
      <c r="K34" s="107" t="s">
        <v>22</v>
      </c>
      <c r="L34" s="113"/>
      <c r="O34" s="5"/>
      <c r="P34" s="284">
        <v>2</v>
      </c>
      <c r="Q34" s="304" t="s">
        <v>87</v>
      </c>
      <c r="R34" s="334" t="s">
        <v>149</v>
      </c>
      <c r="S34" s="265">
        <v>176</v>
      </c>
      <c r="T34" s="372">
        <v>26</v>
      </c>
    </row>
    <row r="35" spans="1:20">
      <c r="A35" s="5"/>
      <c r="B35" s="46"/>
      <c r="C35" s="328" t="s">
        <v>16</v>
      </c>
      <c r="D35" s="324" t="s">
        <v>82</v>
      </c>
      <c r="E35" s="325">
        <v>5</v>
      </c>
      <c r="F35" s="327">
        <v>89</v>
      </c>
      <c r="G35" s="327">
        <v>93</v>
      </c>
      <c r="H35" s="327"/>
      <c r="I35" s="327">
        <f t="shared" ref="I35:I40" si="4">SUM(F35:H35)</f>
        <v>182</v>
      </c>
      <c r="J35" s="98" t="s">
        <v>22</v>
      </c>
      <c r="K35" s="107">
        <v>187</v>
      </c>
      <c r="L35" s="113">
        <f>SUM(K35:K38)</f>
        <v>555</v>
      </c>
      <c r="O35" s="5"/>
      <c r="P35" s="285">
        <v>3</v>
      </c>
      <c r="Q35" s="263" t="s">
        <v>88</v>
      </c>
      <c r="R35" s="268" t="s">
        <v>218</v>
      </c>
      <c r="S35" s="265">
        <v>168</v>
      </c>
      <c r="T35" s="372">
        <v>23</v>
      </c>
    </row>
    <row r="36" spans="1:20" ht="18.75" customHeight="1">
      <c r="A36" s="5"/>
      <c r="B36" s="46"/>
      <c r="C36" s="328" t="s">
        <v>35</v>
      </c>
      <c r="D36" s="324" t="s">
        <v>82</v>
      </c>
      <c r="E36" s="325">
        <v>5</v>
      </c>
      <c r="F36" s="327">
        <v>89</v>
      </c>
      <c r="G36" s="327">
        <v>90</v>
      </c>
      <c r="H36" s="327"/>
      <c r="I36" s="327">
        <f t="shared" si="4"/>
        <v>179</v>
      </c>
      <c r="J36" s="98" t="s">
        <v>22</v>
      </c>
      <c r="K36" s="107">
        <v>184</v>
      </c>
      <c r="L36" s="113"/>
      <c r="O36" s="5"/>
      <c r="P36" s="46">
        <v>4</v>
      </c>
      <c r="Q36" s="302" t="s">
        <v>188</v>
      </c>
      <c r="R36" s="268" t="s">
        <v>150</v>
      </c>
      <c r="S36" s="265">
        <v>164</v>
      </c>
      <c r="T36" s="372">
        <v>21</v>
      </c>
    </row>
    <row r="37" spans="1:20" ht="18" customHeight="1">
      <c r="A37" s="5"/>
      <c r="B37" s="46"/>
      <c r="C37" s="328" t="s">
        <v>17</v>
      </c>
      <c r="D37" s="324" t="s">
        <v>82</v>
      </c>
      <c r="E37" s="325">
        <v>5</v>
      </c>
      <c r="F37" s="327">
        <v>87</v>
      </c>
      <c r="G37" s="327">
        <v>92</v>
      </c>
      <c r="H37" s="327"/>
      <c r="I37" s="327">
        <f t="shared" si="4"/>
        <v>179</v>
      </c>
      <c r="J37" s="98" t="s">
        <v>22</v>
      </c>
      <c r="K37" s="107">
        <v>184</v>
      </c>
      <c r="L37" s="113"/>
      <c r="O37" s="5"/>
      <c r="P37" s="46">
        <v>5</v>
      </c>
      <c r="Q37" s="303" t="s">
        <v>189</v>
      </c>
      <c r="R37" s="268" t="s">
        <v>150</v>
      </c>
      <c r="S37" s="265">
        <v>163</v>
      </c>
      <c r="T37" s="372">
        <v>20</v>
      </c>
    </row>
    <row r="38" spans="1:20" ht="17.25" customHeight="1">
      <c r="A38" s="5"/>
      <c r="B38" s="90"/>
      <c r="C38" s="304" t="s">
        <v>194</v>
      </c>
      <c r="D38" s="13" t="s">
        <v>82</v>
      </c>
      <c r="E38" s="11">
        <v>5</v>
      </c>
      <c r="F38" s="15">
        <v>86</v>
      </c>
      <c r="G38" s="14">
        <v>85</v>
      </c>
      <c r="H38" s="14"/>
      <c r="I38" s="15">
        <f t="shared" si="4"/>
        <v>171</v>
      </c>
      <c r="J38" s="98" t="s">
        <v>22</v>
      </c>
      <c r="K38" s="107"/>
      <c r="L38" s="118"/>
      <c r="O38" s="5"/>
      <c r="P38" s="46">
        <v>6</v>
      </c>
      <c r="Q38" s="339" t="s">
        <v>190</v>
      </c>
      <c r="R38" s="268" t="s">
        <v>150</v>
      </c>
      <c r="S38" s="265">
        <v>162</v>
      </c>
      <c r="T38" s="372">
        <v>19</v>
      </c>
    </row>
    <row r="39" spans="1:20" ht="16.5" customHeight="1">
      <c r="A39" s="5"/>
      <c r="B39" s="88"/>
      <c r="C39" s="304" t="s">
        <v>133</v>
      </c>
      <c r="D39" s="13" t="s">
        <v>82</v>
      </c>
      <c r="E39" s="11">
        <v>5</v>
      </c>
      <c r="F39" s="15">
        <v>88</v>
      </c>
      <c r="G39" s="14">
        <v>88</v>
      </c>
      <c r="H39" s="14"/>
      <c r="I39" s="15">
        <f t="shared" si="4"/>
        <v>176</v>
      </c>
      <c r="J39" s="35"/>
      <c r="K39" s="107"/>
      <c r="L39" s="113"/>
      <c r="O39" s="5"/>
      <c r="P39" s="46">
        <v>7</v>
      </c>
      <c r="Q39" s="303" t="s">
        <v>191</v>
      </c>
      <c r="R39" s="268" t="s">
        <v>150</v>
      </c>
      <c r="S39" s="265">
        <v>152</v>
      </c>
      <c r="T39" s="372">
        <v>18</v>
      </c>
    </row>
    <row r="40" spans="1:20">
      <c r="A40" s="5"/>
      <c r="B40" s="46"/>
      <c r="C40" s="303"/>
      <c r="D40" s="13"/>
      <c r="E40" s="11"/>
      <c r="F40" s="15"/>
      <c r="G40" s="14"/>
      <c r="H40" s="14"/>
      <c r="I40" s="15">
        <f t="shared" si="4"/>
        <v>0</v>
      </c>
      <c r="J40" s="97" t="s">
        <v>22</v>
      </c>
      <c r="K40" s="107"/>
      <c r="L40" s="113"/>
      <c r="O40" s="5"/>
      <c r="P40" s="46">
        <v>8</v>
      </c>
      <c r="Q40" s="304" t="s">
        <v>86</v>
      </c>
      <c r="R40" s="334" t="s">
        <v>149</v>
      </c>
      <c r="S40" s="265">
        <v>151</v>
      </c>
      <c r="T40" s="372">
        <v>17</v>
      </c>
    </row>
    <row r="41" spans="1:20">
      <c r="A41" s="36">
        <v>6</v>
      </c>
      <c r="B41" s="45" t="s">
        <v>43</v>
      </c>
      <c r="C41" s="301"/>
      <c r="D41" s="20" t="s">
        <v>95</v>
      </c>
      <c r="E41" s="36"/>
      <c r="F41" s="53" t="s">
        <v>78</v>
      </c>
      <c r="G41" s="53" t="s">
        <v>79</v>
      </c>
      <c r="H41" s="54"/>
      <c r="I41" s="54" t="s">
        <v>24</v>
      </c>
      <c r="J41" s="54">
        <v>10.9</v>
      </c>
      <c r="K41" s="107"/>
      <c r="L41" s="113"/>
      <c r="O41" s="5"/>
      <c r="P41" s="46">
        <v>9</v>
      </c>
      <c r="Q41" s="400" t="s">
        <v>192</v>
      </c>
      <c r="R41" s="334" t="s">
        <v>150</v>
      </c>
      <c r="S41" s="265">
        <v>143</v>
      </c>
      <c r="T41" s="372">
        <v>16</v>
      </c>
    </row>
    <row r="42" spans="1:20" ht="21.75" customHeight="1">
      <c r="A42" s="5"/>
      <c r="B42" s="46"/>
      <c r="C42" s="303" t="s">
        <v>21</v>
      </c>
      <c r="D42" s="13" t="s">
        <v>95</v>
      </c>
      <c r="E42" s="11">
        <v>5</v>
      </c>
      <c r="F42" s="12">
        <v>89</v>
      </c>
      <c r="G42" s="12">
        <v>90</v>
      </c>
      <c r="H42" s="12"/>
      <c r="I42" s="15">
        <f t="shared" ref="I42:I47" si="5">SUM(F42:H42)</f>
        <v>179</v>
      </c>
      <c r="J42" s="35"/>
      <c r="K42" s="107"/>
      <c r="L42" s="113">
        <f>SUM(K42:K47)</f>
        <v>561</v>
      </c>
      <c r="O42" s="55"/>
      <c r="P42" s="340"/>
      <c r="Q42" s="271" t="s">
        <v>222</v>
      </c>
      <c r="R42" s="272" t="s">
        <v>42</v>
      </c>
      <c r="S42" s="331" t="s">
        <v>24</v>
      </c>
      <c r="T42" s="373" t="s">
        <v>30</v>
      </c>
    </row>
    <row r="43" spans="1:20" ht="18.75" customHeight="1">
      <c r="A43" s="5"/>
      <c r="B43" s="46"/>
      <c r="C43" s="328" t="s">
        <v>70</v>
      </c>
      <c r="D43" s="324" t="s">
        <v>95</v>
      </c>
      <c r="E43" s="325">
        <v>0</v>
      </c>
      <c r="F43" s="326">
        <v>95</v>
      </c>
      <c r="G43" s="326">
        <v>93</v>
      </c>
      <c r="H43" s="326"/>
      <c r="I43" s="327">
        <f t="shared" si="5"/>
        <v>188</v>
      </c>
      <c r="J43" s="35"/>
      <c r="K43" s="107">
        <v>188</v>
      </c>
      <c r="L43" s="113"/>
      <c r="O43" s="5"/>
      <c r="P43" s="283">
        <v>1</v>
      </c>
      <c r="Q43" s="304" t="s">
        <v>176</v>
      </c>
      <c r="R43" s="268" t="s">
        <v>145</v>
      </c>
      <c r="S43" s="265">
        <v>177</v>
      </c>
      <c r="T43" s="372">
        <v>30</v>
      </c>
    </row>
    <row r="44" spans="1:20">
      <c r="A44" s="5"/>
      <c r="B44" s="46"/>
      <c r="C44" s="328" t="s">
        <v>195</v>
      </c>
      <c r="D44" s="324" t="s">
        <v>95</v>
      </c>
      <c r="E44" s="325">
        <v>0</v>
      </c>
      <c r="F44" s="327">
        <v>93</v>
      </c>
      <c r="G44" s="327">
        <v>93</v>
      </c>
      <c r="H44" s="327"/>
      <c r="I44" s="327">
        <f t="shared" si="5"/>
        <v>186</v>
      </c>
      <c r="J44" s="35"/>
      <c r="K44" s="107">
        <v>186</v>
      </c>
      <c r="L44" s="113" t="s">
        <v>22</v>
      </c>
      <c r="O44" s="5"/>
      <c r="P44" s="284">
        <v>2</v>
      </c>
      <c r="Q44" s="304" t="s">
        <v>175</v>
      </c>
      <c r="R44" s="268" t="s">
        <v>145</v>
      </c>
      <c r="S44" s="265">
        <v>176</v>
      </c>
      <c r="T44" s="372">
        <v>26</v>
      </c>
    </row>
    <row r="45" spans="1:20" ht="20.25" customHeight="1">
      <c r="A45" s="5"/>
      <c r="B45" s="46"/>
      <c r="C45" s="328" t="s">
        <v>196</v>
      </c>
      <c r="D45" s="324" t="s">
        <v>95</v>
      </c>
      <c r="E45" s="325">
        <v>5</v>
      </c>
      <c r="F45" s="327">
        <v>90</v>
      </c>
      <c r="G45" s="327">
        <v>92</v>
      </c>
      <c r="H45" s="327"/>
      <c r="I45" s="327">
        <f t="shared" si="5"/>
        <v>182</v>
      </c>
      <c r="J45" s="35"/>
      <c r="K45" s="107">
        <v>187</v>
      </c>
      <c r="L45" s="113"/>
      <c r="O45" s="5"/>
      <c r="P45" s="285">
        <v>3</v>
      </c>
      <c r="Q45" s="304" t="s">
        <v>123</v>
      </c>
      <c r="R45" s="268" t="s">
        <v>145</v>
      </c>
      <c r="S45" s="265">
        <v>166</v>
      </c>
      <c r="T45" s="372">
        <v>23</v>
      </c>
    </row>
    <row r="46" spans="1:20" ht="18.75" customHeight="1">
      <c r="A46" s="5"/>
      <c r="B46" s="46"/>
      <c r="C46" s="211" t="s">
        <v>197</v>
      </c>
      <c r="D46" s="13" t="s">
        <v>95</v>
      </c>
      <c r="E46" s="11">
        <v>5</v>
      </c>
      <c r="F46" s="12">
        <v>85</v>
      </c>
      <c r="G46" s="12">
        <v>84</v>
      </c>
      <c r="H46" s="12"/>
      <c r="I46" s="15">
        <f t="shared" si="5"/>
        <v>169</v>
      </c>
      <c r="J46" s="35"/>
      <c r="K46" s="107"/>
      <c r="L46" s="113"/>
      <c r="O46" s="5"/>
      <c r="P46" s="46">
        <v>4</v>
      </c>
      <c r="Q46" s="304" t="s">
        <v>177</v>
      </c>
      <c r="R46" s="268" t="s">
        <v>145</v>
      </c>
      <c r="S46" s="265">
        <v>150</v>
      </c>
      <c r="T46" s="372">
        <v>21</v>
      </c>
    </row>
    <row r="47" spans="1:20" ht="19.5" customHeight="1">
      <c r="A47" s="5"/>
      <c r="B47" s="46"/>
      <c r="C47" s="303"/>
      <c r="D47" s="13"/>
      <c r="E47" s="11"/>
      <c r="F47" s="12"/>
      <c r="G47" s="94"/>
      <c r="H47" s="94"/>
      <c r="I47" s="15">
        <f t="shared" si="5"/>
        <v>0</v>
      </c>
      <c r="J47" s="35"/>
      <c r="K47" s="107"/>
      <c r="L47" s="113"/>
      <c r="O47" s="5"/>
      <c r="P47" s="88">
        <v>5</v>
      </c>
      <c r="Q47" s="307" t="s">
        <v>193</v>
      </c>
      <c r="R47" s="334" t="s">
        <v>145</v>
      </c>
      <c r="S47" s="265">
        <v>136</v>
      </c>
      <c r="T47" s="372">
        <v>20</v>
      </c>
    </row>
    <row r="48" spans="1:20">
      <c r="A48" s="36">
        <v>7</v>
      </c>
      <c r="B48" s="45" t="s">
        <v>43</v>
      </c>
      <c r="C48" s="301"/>
      <c r="D48" s="20" t="s">
        <v>71</v>
      </c>
      <c r="E48" s="36"/>
      <c r="F48" s="53" t="s">
        <v>78</v>
      </c>
      <c r="G48" s="53" t="s">
        <v>79</v>
      </c>
      <c r="H48" s="54"/>
      <c r="I48" s="54" t="s">
        <v>24</v>
      </c>
      <c r="J48" s="54">
        <v>10.9</v>
      </c>
      <c r="K48" s="107" t="s">
        <v>22</v>
      </c>
      <c r="L48" s="113"/>
      <c r="O48" s="5"/>
      <c r="P48" s="46"/>
      <c r="Q48" s="304"/>
      <c r="R48" s="334"/>
      <c r="S48" s="266"/>
      <c r="T48" s="372"/>
    </row>
    <row r="49" spans="1:20" ht="22.5" customHeight="1">
      <c r="A49" s="5"/>
      <c r="B49" s="46"/>
      <c r="C49" s="329" t="s">
        <v>198</v>
      </c>
      <c r="D49" s="324" t="s">
        <v>71</v>
      </c>
      <c r="E49" s="325">
        <v>0</v>
      </c>
      <c r="F49" s="330">
        <v>92</v>
      </c>
      <c r="G49" s="330">
        <v>93</v>
      </c>
      <c r="H49" s="330"/>
      <c r="I49" s="327">
        <f t="shared" ref="I49:I54" si="6">SUM(F49:H49)</f>
        <v>185</v>
      </c>
      <c r="J49" s="35"/>
      <c r="K49" s="107">
        <v>185</v>
      </c>
      <c r="L49" s="113">
        <f>SUM(K49:K54)</f>
        <v>537</v>
      </c>
      <c r="O49" s="55"/>
      <c r="P49" s="341"/>
      <c r="Q49" s="274" t="s">
        <v>98</v>
      </c>
      <c r="R49" s="272" t="s">
        <v>42</v>
      </c>
      <c r="S49" s="331" t="s">
        <v>24</v>
      </c>
      <c r="T49" s="373" t="s">
        <v>30</v>
      </c>
    </row>
    <row r="50" spans="1:20" ht="19.5" customHeight="1">
      <c r="A50" s="5"/>
      <c r="B50" s="46"/>
      <c r="C50" s="329" t="s">
        <v>31</v>
      </c>
      <c r="D50" s="324" t="s">
        <v>71</v>
      </c>
      <c r="E50" s="325">
        <v>0</v>
      </c>
      <c r="F50" s="330">
        <v>94</v>
      </c>
      <c r="G50" s="330">
        <v>93</v>
      </c>
      <c r="H50" s="330"/>
      <c r="I50" s="327">
        <f t="shared" si="6"/>
        <v>187</v>
      </c>
      <c r="J50" s="35"/>
      <c r="K50" s="107">
        <v>187</v>
      </c>
      <c r="L50" s="113"/>
      <c r="O50" s="5"/>
      <c r="P50" s="283">
        <v>1</v>
      </c>
      <c r="Q50" s="304" t="s">
        <v>124</v>
      </c>
      <c r="R50" s="334" t="s">
        <v>202</v>
      </c>
      <c r="S50" s="291">
        <v>191</v>
      </c>
      <c r="T50" s="372">
        <v>30</v>
      </c>
    </row>
    <row r="51" spans="1:20">
      <c r="A51" s="5"/>
      <c r="B51" s="46"/>
      <c r="C51" s="329" t="s">
        <v>199</v>
      </c>
      <c r="D51" s="324" t="s">
        <v>71</v>
      </c>
      <c r="E51" s="325">
        <v>8</v>
      </c>
      <c r="F51" s="330">
        <v>80</v>
      </c>
      <c r="G51" s="330">
        <v>77</v>
      </c>
      <c r="H51" s="330"/>
      <c r="I51" s="327">
        <f t="shared" si="6"/>
        <v>157</v>
      </c>
      <c r="J51" s="35"/>
      <c r="K51" s="107">
        <v>165</v>
      </c>
      <c r="L51" s="113"/>
      <c r="O51" s="5"/>
      <c r="P51" s="284">
        <v>2</v>
      </c>
      <c r="Q51" s="344" t="s">
        <v>68</v>
      </c>
      <c r="R51" s="334" t="s">
        <v>149</v>
      </c>
      <c r="S51" s="265">
        <v>190</v>
      </c>
      <c r="T51" s="372">
        <v>26</v>
      </c>
    </row>
    <row r="52" spans="1:20" ht="18.75" customHeight="1">
      <c r="A52" s="5"/>
      <c r="B52" s="46"/>
      <c r="C52" s="296" t="s">
        <v>200</v>
      </c>
      <c r="D52" s="13" t="s">
        <v>71</v>
      </c>
      <c r="E52" s="11">
        <v>8</v>
      </c>
      <c r="F52" s="31">
        <v>66</v>
      </c>
      <c r="G52" s="32">
        <v>74</v>
      </c>
      <c r="H52" s="32"/>
      <c r="I52" s="15">
        <f t="shared" si="6"/>
        <v>140</v>
      </c>
      <c r="J52" s="35"/>
      <c r="K52" s="107"/>
      <c r="L52" s="113"/>
      <c r="O52" s="5"/>
      <c r="P52" s="285">
        <v>3</v>
      </c>
      <c r="Q52" s="304" t="s">
        <v>204</v>
      </c>
      <c r="R52" s="334" t="s">
        <v>202</v>
      </c>
      <c r="S52" s="291">
        <v>189</v>
      </c>
      <c r="T52" s="372">
        <v>23</v>
      </c>
    </row>
    <row r="53" spans="1:20" ht="16.5" customHeight="1">
      <c r="A53" s="5"/>
      <c r="B53" s="46"/>
      <c r="C53" s="296" t="s">
        <v>201</v>
      </c>
      <c r="D53" s="13" t="s">
        <v>71</v>
      </c>
      <c r="E53" s="11">
        <v>8</v>
      </c>
      <c r="F53" s="31">
        <v>62</v>
      </c>
      <c r="G53" s="32">
        <v>67</v>
      </c>
      <c r="H53" s="32"/>
      <c r="I53" s="15">
        <f t="shared" si="6"/>
        <v>129</v>
      </c>
      <c r="J53" s="35"/>
      <c r="K53" s="107"/>
      <c r="L53" s="113"/>
      <c r="O53" s="5"/>
      <c r="P53" s="90">
        <v>4</v>
      </c>
      <c r="Q53" s="304" t="s">
        <v>70</v>
      </c>
      <c r="R53" s="334" t="s">
        <v>95</v>
      </c>
      <c r="S53" s="266">
        <v>188</v>
      </c>
      <c r="T53" s="372">
        <v>21</v>
      </c>
    </row>
    <row r="54" spans="1:20" ht="19.5" customHeight="1">
      <c r="A54" s="5"/>
      <c r="B54" s="46"/>
      <c r="C54" s="296"/>
      <c r="D54" s="13"/>
      <c r="E54" s="11"/>
      <c r="F54" s="31"/>
      <c r="G54" s="31"/>
      <c r="H54" s="31"/>
      <c r="I54" s="15">
        <f t="shared" si="6"/>
        <v>0</v>
      </c>
      <c r="J54" s="35"/>
      <c r="K54" s="107"/>
      <c r="L54" s="113"/>
      <c r="O54" s="5"/>
      <c r="P54" s="46">
        <v>5</v>
      </c>
      <c r="Q54" s="304" t="s">
        <v>31</v>
      </c>
      <c r="R54" s="334" t="s">
        <v>71</v>
      </c>
      <c r="S54" s="291">
        <v>187</v>
      </c>
      <c r="T54" s="374">
        <v>20</v>
      </c>
    </row>
    <row r="55" spans="1:20" ht="18" customHeight="1">
      <c r="A55" s="36">
        <v>8</v>
      </c>
      <c r="B55" s="45" t="s">
        <v>43</v>
      </c>
      <c r="C55" s="301"/>
      <c r="D55" s="20" t="s">
        <v>202</v>
      </c>
      <c r="E55" s="36"/>
      <c r="F55" s="53" t="s">
        <v>78</v>
      </c>
      <c r="G55" s="53" t="s">
        <v>79</v>
      </c>
      <c r="H55" s="54"/>
      <c r="I55" s="54" t="s">
        <v>24</v>
      </c>
      <c r="J55" s="54">
        <v>10.9</v>
      </c>
      <c r="K55" s="107" t="s">
        <v>22</v>
      </c>
      <c r="L55" s="113"/>
      <c r="N55" s="319"/>
      <c r="O55" s="5"/>
      <c r="P55" s="90">
        <v>6</v>
      </c>
      <c r="Q55" s="304" t="s">
        <v>203</v>
      </c>
      <c r="R55" s="334" t="s">
        <v>202</v>
      </c>
      <c r="S55" s="266">
        <v>187</v>
      </c>
      <c r="T55" s="374">
        <v>19</v>
      </c>
    </row>
    <row r="56" spans="1:20" ht="19.5" customHeight="1">
      <c r="A56" s="5"/>
      <c r="B56" s="46"/>
      <c r="C56" s="328" t="s">
        <v>124</v>
      </c>
      <c r="D56" s="324" t="s">
        <v>202</v>
      </c>
      <c r="E56" s="325">
        <v>0</v>
      </c>
      <c r="F56" s="327">
        <v>96</v>
      </c>
      <c r="G56" s="327">
        <v>95</v>
      </c>
      <c r="H56" s="327"/>
      <c r="I56" s="327">
        <f t="shared" ref="I56:I61" si="7">SUM(F56:H56)</f>
        <v>191</v>
      </c>
      <c r="J56" s="35" t="s">
        <v>22</v>
      </c>
      <c r="K56" s="107">
        <v>191</v>
      </c>
      <c r="L56" s="113">
        <f>SUM(K56:K61)</f>
        <v>567</v>
      </c>
      <c r="N56" s="321"/>
      <c r="O56" s="336"/>
      <c r="P56" s="88">
        <v>7</v>
      </c>
      <c r="Q56" s="304" t="s">
        <v>195</v>
      </c>
      <c r="R56" s="334" t="s">
        <v>95</v>
      </c>
      <c r="S56" s="266">
        <v>186</v>
      </c>
      <c r="T56" s="374">
        <v>18</v>
      </c>
    </row>
    <row r="57" spans="1:20">
      <c r="A57" s="5"/>
      <c r="B57" s="88"/>
      <c r="C57" s="328" t="s">
        <v>203</v>
      </c>
      <c r="D57" s="324" t="s">
        <v>202</v>
      </c>
      <c r="E57" s="325">
        <v>0</v>
      </c>
      <c r="F57" s="327">
        <v>95</v>
      </c>
      <c r="G57" s="327">
        <v>92</v>
      </c>
      <c r="H57" s="327"/>
      <c r="I57" s="327">
        <f t="shared" si="7"/>
        <v>187</v>
      </c>
      <c r="J57" s="35" t="s">
        <v>22</v>
      </c>
      <c r="K57" s="107">
        <v>187</v>
      </c>
      <c r="L57" s="113"/>
      <c r="N57" s="321"/>
      <c r="O57" s="336"/>
      <c r="P57" s="342">
        <v>8</v>
      </c>
      <c r="Q57" s="333" t="s">
        <v>198</v>
      </c>
      <c r="R57" s="334" t="s">
        <v>71</v>
      </c>
      <c r="S57" s="266">
        <v>185</v>
      </c>
      <c r="T57" s="374">
        <v>17</v>
      </c>
    </row>
    <row r="58" spans="1:20" ht="20.25" customHeight="1">
      <c r="A58" s="5"/>
      <c r="B58" s="46"/>
      <c r="C58" s="328" t="s">
        <v>204</v>
      </c>
      <c r="D58" s="324" t="s">
        <v>202</v>
      </c>
      <c r="E58" s="325">
        <v>0</v>
      </c>
      <c r="F58" s="327">
        <v>96</v>
      </c>
      <c r="G58" s="327">
        <v>93</v>
      </c>
      <c r="H58" s="327"/>
      <c r="I58" s="327">
        <f t="shared" si="7"/>
        <v>189</v>
      </c>
      <c r="J58" s="35" t="s">
        <v>22</v>
      </c>
      <c r="K58" s="107">
        <v>189</v>
      </c>
      <c r="L58" s="113"/>
      <c r="N58" s="321"/>
      <c r="O58" s="336"/>
      <c r="P58" s="88">
        <v>9</v>
      </c>
      <c r="Q58" s="304" t="s">
        <v>205</v>
      </c>
      <c r="R58" s="334" t="s">
        <v>202</v>
      </c>
      <c r="S58" s="291">
        <v>177</v>
      </c>
      <c r="T58" s="374">
        <v>16</v>
      </c>
    </row>
    <row r="59" spans="1:20">
      <c r="A59" s="5"/>
      <c r="B59" s="88"/>
      <c r="C59" s="304" t="s">
        <v>205</v>
      </c>
      <c r="D59" s="13" t="s">
        <v>202</v>
      </c>
      <c r="E59" s="11">
        <v>0</v>
      </c>
      <c r="F59" s="15">
        <v>86</v>
      </c>
      <c r="G59" s="15">
        <v>91</v>
      </c>
      <c r="H59" s="15"/>
      <c r="I59" s="15">
        <f t="shared" si="7"/>
        <v>177</v>
      </c>
      <c r="J59" s="35" t="s">
        <v>22</v>
      </c>
      <c r="K59" s="107"/>
      <c r="L59" s="113"/>
      <c r="N59" s="321"/>
      <c r="O59" s="336"/>
      <c r="P59" s="88">
        <v>10</v>
      </c>
      <c r="Q59" s="304" t="s">
        <v>206</v>
      </c>
      <c r="R59" s="334" t="s">
        <v>202</v>
      </c>
      <c r="S59" s="291">
        <v>161</v>
      </c>
      <c r="T59" s="374">
        <v>15</v>
      </c>
    </row>
    <row r="60" spans="1:20" ht="18" customHeight="1">
      <c r="A60" s="5"/>
      <c r="B60" s="46"/>
      <c r="C60" s="303" t="s">
        <v>206</v>
      </c>
      <c r="D60" s="13" t="s">
        <v>202</v>
      </c>
      <c r="E60" s="11">
        <v>0</v>
      </c>
      <c r="F60" s="15">
        <v>78</v>
      </c>
      <c r="G60" s="14">
        <v>83</v>
      </c>
      <c r="H60" s="14"/>
      <c r="I60" s="15">
        <f t="shared" si="7"/>
        <v>161</v>
      </c>
      <c r="J60" s="35"/>
      <c r="K60" s="107"/>
      <c r="L60" s="113"/>
      <c r="N60" s="321"/>
      <c r="O60" s="336"/>
      <c r="P60" s="88">
        <v>11</v>
      </c>
      <c r="Q60" s="304"/>
      <c r="R60" s="334"/>
      <c r="S60" s="291"/>
      <c r="T60" s="374"/>
    </row>
    <row r="61" spans="1:20">
      <c r="A61" s="5"/>
      <c r="B61" s="46"/>
      <c r="C61" s="303"/>
      <c r="D61" s="13"/>
      <c r="E61" s="11"/>
      <c r="F61" s="15"/>
      <c r="G61" s="14"/>
      <c r="H61" s="14"/>
      <c r="I61" s="15">
        <f t="shared" si="7"/>
        <v>0</v>
      </c>
      <c r="J61" s="35"/>
      <c r="K61" s="107"/>
      <c r="L61" s="113"/>
      <c r="N61" s="321"/>
      <c r="O61" s="336"/>
      <c r="P61" s="88"/>
      <c r="Q61" s="86"/>
      <c r="R61" s="13"/>
      <c r="S61" s="265"/>
      <c r="T61" s="64"/>
    </row>
    <row r="62" spans="1:20">
      <c r="A62" s="36">
        <v>9</v>
      </c>
      <c r="B62" s="45" t="s">
        <v>43</v>
      </c>
      <c r="C62" s="301"/>
      <c r="D62" s="20" t="s">
        <v>207</v>
      </c>
      <c r="E62" s="36"/>
      <c r="F62" s="53" t="s">
        <v>78</v>
      </c>
      <c r="G62" s="53" t="s">
        <v>79</v>
      </c>
      <c r="H62" s="54"/>
      <c r="I62" s="54" t="s">
        <v>24</v>
      </c>
      <c r="J62" s="54">
        <v>10.9</v>
      </c>
      <c r="K62" s="107"/>
      <c r="L62" s="113"/>
      <c r="N62" s="319"/>
      <c r="O62" s="320"/>
      <c r="P62" s="321"/>
    </row>
    <row r="63" spans="1:20">
      <c r="A63" s="5"/>
      <c r="B63" s="46"/>
      <c r="C63" s="328" t="s">
        <v>208</v>
      </c>
      <c r="D63" s="324" t="s">
        <v>207</v>
      </c>
      <c r="E63" s="325">
        <v>8</v>
      </c>
      <c r="F63" s="327">
        <v>85</v>
      </c>
      <c r="G63" s="327">
        <v>87</v>
      </c>
      <c r="H63" s="327"/>
      <c r="I63" s="327">
        <f t="shared" ref="I63:I68" si="8">SUM(F63:H63)</f>
        <v>172</v>
      </c>
      <c r="J63" s="35"/>
      <c r="K63" s="107">
        <v>180</v>
      </c>
      <c r="L63" s="113">
        <f>SUM(K63:K68)</f>
        <v>540</v>
      </c>
      <c r="N63" s="321"/>
      <c r="O63" s="322"/>
      <c r="P63" s="321"/>
    </row>
    <row r="64" spans="1:20">
      <c r="A64" s="5"/>
      <c r="B64" s="46"/>
      <c r="C64" s="328" t="s">
        <v>209</v>
      </c>
      <c r="D64" s="324" t="s">
        <v>207</v>
      </c>
      <c r="E64" s="325">
        <v>8</v>
      </c>
      <c r="F64" s="326">
        <v>88</v>
      </c>
      <c r="G64" s="326">
        <v>88</v>
      </c>
      <c r="H64" s="326"/>
      <c r="I64" s="327">
        <f t="shared" si="8"/>
        <v>176</v>
      </c>
      <c r="J64" s="35"/>
      <c r="K64" s="107">
        <v>184</v>
      </c>
      <c r="L64" s="113"/>
      <c r="N64" s="321"/>
      <c r="O64" s="321"/>
      <c r="P64" s="321"/>
    </row>
    <row r="65" spans="1:16">
      <c r="A65" s="5"/>
      <c r="B65" s="46"/>
      <c r="C65" s="328" t="s">
        <v>210</v>
      </c>
      <c r="D65" s="324" t="s">
        <v>207</v>
      </c>
      <c r="E65" s="325">
        <v>8</v>
      </c>
      <c r="F65" s="330">
        <v>82</v>
      </c>
      <c r="G65" s="330">
        <v>86</v>
      </c>
      <c r="H65" s="330"/>
      <c r="I65" s="327">
        <f t="shared" si="8"/>
        <v>168</v>
      </c>
      <c r="J65" s="35"/>
      <c r="K65" s="107">
        <v>176</v>
      </c>
      <c r="L65" s="113"/>
      <c r="N65" s="321"/>
      <c r="O65" s="321"/>
      <c r="P65" s="321"/>
    </row>
    <row r="66" spans="1:16">
      <c r="A66" s="5"/>
      <c r="B66" s="46"/>
      <c r="C66" s="303" t="s">
        <v>211</v>
      </c>
      <c r="D66" s="13" t="s">
        <v>207</v>
      </c>
      <c r="E66" s="11">
        <v>8</v>
      </c>
      <c r="F66" s="15">
        <v>78</v>
      </c>
      <c r="G66" s="14">
        <v>71</v>
      </c>
      <c r="H66" s="14"/>
      <c r="I66" s="15">
        <f t="shared" si="8"/>
        <v>149</v>
      </c>
      <c r="J66" s="35"/>
      <c r="K66" s="107"/>
      <c r="L66" s="113"/>
      <c r="N66" s="321"/>
      <c r="O66" s="321"/>
      <c r="P66" s="321"/>
    </row>
    <row r="67" spans="1:16">
      <c r="A67" s="5"/>
      <c r="B67" s="46"/>
      <c r="C67" s="303" t="s">
        <v>212</v>
      </c>
      <c r="D67" s="13" t="s">
        <v>207</v>
      </c>
      <c r="E67" s="11">
        <v>8</v>
      </c>
      <c r="F67" s="15">
        <v>77</v>
      </c>
      <c r="G67" s="14">
        <v>80</v>
      </c>
      <c r="H67" s="14"/>
      <c r="I67" s="15">
        <f t="shared" si="8"/>
        <v>157</v>
      </c>
      <c r="J67" s="35"/>
      <c r="K67" s="107"/>
      <c r="L67" s="113"/>
      <c r="N67" s="321"/>
      <c r="O67" s="321"/>
      <c r="P67" s="321"/>
    </row>
    <row r="68" spans="1:16">
      <c r="A68" s="5"/>
      <c r="B68" s="46"/>
      <c r="C68" s="303"/>
      <c r="D68" s="13"/>
      <c r="E68" s="11"/>
      <c r="F68" s="15"/>
      <c r="G68" s="14"/>
      <c r="H68" s="14"/>
      <c r="I68" s="15">
        <f t="shared" si="8"/>
        <v>0</v>
      </c>
      <c r="J68" s="35"/>
      <c r="K68" s="107"/>
      <c r="L68" s="113"/>
      <c r="N68" s="321"/>
      <c r="O68" s="321"/>
      <c r="P68" s="321"/>
    </row>
    <row r="69" spans="1:16">
      <c r="A69" s="36">
        <v>10</v>
      </c>
      <c r="B69" s="45" t="s">
        <v>43</v>
      </c>
      <c r="C69" s="301"/>
      <c r="D69" s="20"/>
      <c r="E69" s="36"/>
      <c r="F69" s="53" t="s">
        <v>78</v>
      </c>
      <c r="G69" s="53" t="s">
        <v>79</v>
      </c>
      <c r="H69" s="54"/>
      <c r="I69" s="54" t="s">
        <v>24</v>
      </c>
      <c r="J69" s="54">
        <v>10.9</v>
      </c>
      <c r="K69" s="107"/>
      <c r="L69" s="113"/>
    </row>
    <row r="70" spans="1:16">
      <c r="A70" s="5"/>
      <c r="B70" s="46"/>
      <c r="C70" s="303"/>
      <c r="D70" s="13"/>
      <c r="E70" s="11"/>
      <c r="F70" s="12"/>
      <c r="G70" s="12"/>
      <c r="H70" s="12"/>
      <c r="I70" s="15">
        <f t="shared" ref="I70:I75" si="9">SUM(F70:H70)</f>
        <v>0</v>
      </c>
      <c r="J70" s="35"/>
      <c r="K70" s="107"/>
      <c r="L70" s="113">
        <f>SUM(K70:K75)</f>
        <v>0</v>
      </c>
    </row>
    <row r="71" spans="1:16">
      <c r="A71" s="5"/>
      <c r="B71" s="46"/>
      <c r="C71" s="303"/>
      <c r="D71" s="13"/>
      <c r="E71" s="11"/>
      <c r="F71" s="12"/>
      <c r="G71" s="12"/>
      <c r="H71" s="12"/>
      <c r="I71" s="15">
        <f t="shared" si="9"/>
        <v>0</v>
      </c>
      <c r="J71" s="35"/>
      <c r="K71" s="107"/>
      <c r="L71" s="113"/>
    </row>
    <row r="72" spans="1:16">
      <c r="A72" s="5"/>
      <c r="B72" s="46"/>
      <c r="C72" s="303"/>
      <c r="D72" s="13"/>
      <c r="E72" s="11"/>
      <c r="F72" s="12"/>
      <c r="G72" s="12"/>
      <c r="H72" s="12"/>
      <c r="I72" s="15">
        <f t="shared" si="9"/>
        <v>0</v>
      </c>
      <c r="J72" s="35"/>
      <c r="K72" s="107"/>
      <c r="L72" s="113"/>
    </row>
    <row r="73" spans="1:16">
      <c r="A73" s="5"/>
      <c r="B73" s="46"/>
      <c r="C73" s="303"/>
      <c r="D73" s="13"/>
      <c r="E73" s="11"/>
      <c r="F73" s="15"/>
      <c r="G73" s="14"/>
      <c r="H73" s="14"/>
      <c r="I73" s="15">
        <f t="shared" si="9"/>
        <v>0</v>
      </c>
      <c r="J73" s="64"/>
      <c r="K73" s="107"/>
      <c r="L73" s="113"/>
    </row>
    <row r="74" spans="1:16">
      <c r="A74" s="5"/>
      <c r="B74" s="46"/>
      <c r="C74" s="303"/>
      <c r="D74" s="13"/>
      <c r="E74" s="11"/>
      <c r="F74" s="12"/>
      <c r="G74" s="12"/>
      <c r="H74" s="12"/>
      <c r="I74" s="15">
        <f t="shared" si="9"/>
        <v>0</v>
      </c>
      <c r="J74" s="35"/>
      <c r="K74" s="107" t="s">
        <v>22</v>
      </c>
      <c r="L74" s="113"/>
    </row>
    <row r="75" spans="1:16">
      <c r="A75" s="5"/>
      <c r="B75" s="46"/>
      <c r="C75" s="303"/>
      <c r="D75" s="13"/>
      <c r="E75" s="11"/>
      <c r="F75" s="12"/>
      <c r="G75" s="12"/>
      <c r="H75" s="12"/>
      <c r="I75" s="15">
        <f t="shared" si="9"/>
        <v>0</v>
      </c>
      <c r="J75" s="64"/>
      <c r="K75" s="107" t="s">
        <v>22</v>
      </c>
      <c r="L75" s="113" t="s">
        <v>22</v>
      </c>
    </row>
    <row r="76" spans="1:16">
      <c r="A76" s="36">
        <v>11</v>
      </c>
      <c r="B76" s="45" t="s">
        <v>43</v>
      </c>
      <c r="C76" s="301"/>
      <c r="D76" s="20"/>
      <c r="E76" s="36"/>
      <c r="F76" s="53" t="s">
        <v>78</v>
      </c>
      <c r="G76" s="53" t="s">
        <v>79</v>
      </c>
      <c r="H76" s="54"/>
      <c r="I76" s="54" t="s">
        <v>24</v>
      </c>
      <c r="J76" s="54">
        <v>10.9</v>
      </c>
      <c r="K76" s="107" t="s">
        <v>22</v>
      </c>
      <c r="L76" s="113"/>
    </row>
    <row r="77" spans="1:16">
      <c r="A77" s="5"/>
      <c r="B77" s="46"/>
      <c r="C77" s="303"/>
      <c r="D77" s="13"/>
      <c r="E77" s="11"/>
      <c r="F77" s="12"/>
      <c r="G77" s="12"/>
      <c r="H77" s="12"/>
      <c r="I77" s="15">
        <f t="shared" ref="I77:I82" si="10">SUM(F77:H77)</f>
        <v>0</v>
      </c>
      <c r="J77" s="35"/>
      <c r="K77" s="107"/>
      <c r="L77" s="113">
        <f>SUM(K77:K82)</f>
        <v>0</v>
      </c>
    </row>
    <row r="78" spans="1:16" ht="14.45" customHeight="1">
      <c r="A78" s="5"/>
      <c r="B78" s="46"/>
      <c r="C78" s="306"/>
      <c r="D78" s="13"/>
      <c r="E78" s="11"/>
      <c r="F78" s="15"/>
      <c r="G78" s="14"/>
      <c r="H78" s="14"/>
      <c r="I78" s="15">
        <f t="shared" si="10"/>
        <v>0</v>
      </c>
      <c r="J78" s="35"/>
      <c r="K78" s="107"/>
      <c r="L78" s="113"/>
    </row>
    <row r="79" spans="1:16">
      <c r="A79" s="5"/>
      <c r="B79" s="46"/>
      <c r="C79" s="303"/>
      <c r="D79" s="13"/>
      <c r="E79" s="11"/>
      <c r="F79" s="12"/>
      <c r="G79" s="12"/>
      <c r="H79" s="12"/>
      <c r="I79" s="15">
        <f t="shared" si="10"/>
        <v>0</v>
      </c>
      <c r="J79" s="35"/>
      <c r="K79" s="107"/>
      <c r="L79" s="113"/>
    </row>
    <row r="80" spans="1:16">
      <c r="A80" s="5"/>
      <c r="B80" s="46"/>
      <c r="C80" s="303"/>
      <c r="D80" s="13"/>
      <c r="E80" s="11"/>
      <c r="F80" s="12"/>
      <c r="G80" s="12"/>
      <c r="H80" s="12"/>
      <c r="I80" s="15">
        <f t="shared" si="10"/>
        <v>0</v>
      </c>
      <c r="J80" s="35"/>
      <c r="K80" s="107"/>
      <c r="L80" s="113"/>
    </row>
    <row r="81" spans="1:12">
      <c r="A81" s="5"/>
      <c r="B81" s="46"/>
      <c r="C81" s="307"/>
      <c r="D81" s="13"/>
      <c r="E81" s="11"/>
      <c r="F81" s="12"/>
      <c r="G81" s="12"/>
      <c r="H81" s="12"/>
      <c r="I81" s="15">
        <f t="shared" si="10"/>
        <v>0</v>
      </c>
      <c r="J81" s="35"/>
      <c r="K81" s="107"/>
      <c r="L81" s="113"/>
    </row>
    <row r="82" spans="1:12">
      <c r="A82" s="5"/>
      <c r="B82" s="46"/>
      <c r="C82" s="303"/>
      <c r="D82" s="13"/>
      <c r="E82" s="11"/>
      <c r="F82" s="12"/>
      <c r="G82" s="12"/>
      <c r="H82" s="12"/>
      <c r="I82" s="15">
        <f t="shared" si="10"/>
        <v>0</v>
      </c>
      <c r="J82" s="35"/>
      <c r="K82" s="107"/>
      <c r="L82" s="113"/>
    </row>
    <row r="83" spans="1:12">
      <c r="A83" s="36">
        <v>12</v>
      </c>
      <c r="B83" s="45"/>
      <c r="C83" s="301"/>
      <c r="D83" s="20"/>
      <c r="E83" s="36"/>
      <c r="F83" s="53" t="s">
        <v>78</v>
      </c>
      <c r="G83" s="53" t="s">
        <v>79</v>
      </c>
      <c r="H83" s="54"/>
      <c r="I83" s="54" t="s">
        <v>24</v>
      </c>
      <c r="J83" s="54">
        <v>10.9</v>
      </c>
      <c r="K83" s="107" t="s">
        <v>22</v>
      </c>
      <c r="L83" s="113"/>
    </row>
    <row r="84" spans="1:12">
      <c r="A84" s="5"/>
      <c r="B84" s="88"/>
      <c r="C84" s="304"/>
      <c r="D84" s="13"/>
      <c r="E84" s="11"/>
      <c r="F84" s="15"/>
      <c r="G84" s="14"/>
      <c r="H84" s="14"/>
      <c r="I84" s="15">
        <f t="shared" ref="I84:I88" si="11">SUM(F84:H84)</f>
        <v>0</v>
      </c>
      <c r="J84" s="35"/>
      <c r="K84" s="107"/>
      <c r="L84" s="113"/>
    </row>
    <row r="85" spans="1:12">
      <c r="A85" s="5"/>
      <c r="B85" s="47"/>
      <c r="C85" s="296"/>
      <c r="D85" s="13"/>
      <c r="E85" s="11"/>
      <c r="F85" s="31"/>
      <c r="G85" s="31"/>
      <c r="H85" s="31"/>
      <c r="I85" s="15">
        <f t="shared" si="11"/>
        <v>0</v>
      </c>
      <c r="J85" s="35"/>
      <c r="K85" s="107"/>
      <c r="L85" s="113">
        <f>SUM(K84:K88)</f>
        <v>0</v>
      </c>
    </row>
    <row r="86" spans="1:12">
      <c r="A86" s="5"/>
      <c r="B86" s="46"/>
      <c r="C86" s="308"/>
      <c r="D86" s="13"/>
      <c r="E86" s="11"/>
      <c r="F86" s="31"/>
      <c r="G86" s="31"/>
      <c r="H86" s="31"/>
      <c r="I86" s="15">
        <f t="shared" si="11"/>
        <v>0</v>
      </c>
      <c r="J86" s="64" t="s">
        <v>22</v>
      </c>
      <c r="K86" s="107"/>
      <c r="L86" s="113"/>
    </row>
    <row r="87" spans="1:12">
      <c r="A87" s="5"/>
      <c r="B87" s="47"/>
      <c r="C87" s="296"/>
      <c r="D87" s="13"/>
      <c r="E87" s="11"/>
      <c r="F87" s="12"/>
      <c r="G87" s="12"/>
      <c r="H87" s="12"/>
      <c r="I87" s="15">
        <f t="shared" si="11"/>
        <v>0</v>
      </c>
      <c r="J87" s="35"/>
      <c r="K87" s="107"/>
      <c r="L87" s="113"/>
    </row>
    <row r="88" spans="1:12">
      <c r="A88" s="5"/>
      <c r="B88" s="46"/>
      <c r="C88" s="296"/>
      <c r="D88" s="13"/>
      <c r="E88" s="11"/>
      <c r="F88" s="31"/>
      <c r="G88" s="31"/>
      <c r="H88" s="31"/>
      <c r="I88" s="15">
        <f t="shared" si="11"/>
        <v>0</v>
      </c>
      <c r="J88" s="35"/>
      <c r="K88" s="107"/>
      <c r="L88" s="113"/>
    </row>
    <row r="89" spans="1:12">
      <c r="A89" s="36">
        <v>13</v>
      </c>
      <c r="B89" s="45"/>
      <c r="C89" s="301"/>
      <c r="D89" s="20"/>
      <c r="E89" s="36"/>
      <c r="F89" s="53" t="s">
        <v>78</v>
      </c>
      <c r="G89" s="314">
        <v>44136</v>
      </c>
      <c r="H89" s="54"/>
      <c r="I89" s="54" t="s">
        <v>24</v>
      </c>
      <c r="J89" s="54">
        <v>10.9</v>
      </c>
      <c r="K89" s="107" t="s">
        <v>22</v>
      </c>
      <c r="L89" s="113"/>
    </row>
    <row r="90" spans="1:12">
      <c r="A90" s="5"/>
      <c r="B90" s="88"/>
      <c r="C90" s="304"/>
      <c r="D90" s="13"/>
      <c r="E90" s="11"/>
      <c r="F90" s="15"/>
      <c r="G90" s="14"/>
      <c r="H90" s="14"/>
      <c r="I90" s="15">
        <f t="shared" ref="I90:I95" si="12">SUM(F90:H90)</f>
        <v>0</v>
      </c>
      <c r="J90" s="35"/>
      <c r="K90" s="107"/>
      <c r="L90" s="113"/>
    </row>
    <row r="91" spans="1:12">
      <c r="A91" s="5"/>
      <c r="B91" s="47"/>
      <c r="C91" s="296"/>
      <c r="D91" s="13"/>
      <c r="E91" s="11"/>
      <c r="F91" s="31"/>
      <c r="G91" s="31"/>
      <c r="H91" s="31"/>
      <c r="I91" s="15">
        <f t="shared" si="12"/>
        <v>0</v>
      </c>
      <c r="J91" s="35"/>
      <c r="K91" s="107"/>
      <c r="L91" s="113"/>
    </row>
    <row r="92" spans="1:12">
      <c r="A92" s="5"/>
      <c r="B92" s="46"/>
      <c r="C92" s="308"/>
      <c r="D92" s="13"/>
      <c r="E92" s="11"/>
      <c r="F92" s="31"/>
      <c r="G92" s="31"/>
      <c r="H92" s="31"/>
      <c r="I92" s="15">
        <f t="shared" si="12"/>
        <v>0</v>
      </c>
      <c r="J92" s="64" t="s">
        <v>22</v>
      </c>
      <c r="K92" s="107"/>
      <c r="L92" s="113">
        <f>SUM(K90:K95)</f>
        <v>0</v>
      </c>
    </row>
    <row r="93" spans="1:12">
      <c r="A93" s="5"/>
      <c r="B93" s="47"/>
      <c r="C93" s="296"/>
      <c r="D93" s="13"/>
      <c r="E93" s="11"/>
      <c r="F93" s="12"/>
      <c r="G93" s="12"/>
      <c r="H93" s="12"/>
      <c r="I93" s="15">
        <f t="shared" si="12"/>
        <v>0</v>
      </c>
      <c r="J93" s="35"/>
      <c r="K93" s="107"/>
      <c r="L93" s="113"/>
    </row>
    <row r="94" spans="1:12">
      <c r="A94" s="5"/>
      <c r="B94" s="46"/>
      <c r="C94" s="296"/>
      <c r="D94" s="13"/>
      <c r="E94" s="11"/>
      <c r="F94" s="31"/>
      <c r="G94" s="31"/>
      <c r="H94" s="31"/>
      <c r="I94" s="15">
        <f t="shared" si="12"/>
        <v>0</v>
      </c>
      <c r="J94" s="35"/>
      <c r="K94" s="107"/>
      <c r="L94" s="113"/>
    </row>
    <row r="95" spans="1:12">
      <c r="A95" s="5"/>
      <c r="B95" s="46"/>
      <c r="C95" s="296"/>
      <c r="D95" s="13"/>
      <c r="E95" s="11"/>
      <c r="F95" s="31"/>
      <c r="G95" s="31"/>
      <c r="H95" s="31"/>
      <c r="I95" s="15">
        <f t="shared" si="12"/>
        <v>0</v>
      </c>
      <c r="J95" s="35"/>
      <c r="K95" s="109"/>
      <c r="L95" s="115"/>
    </row>
    <row r="96" spans="1:12">
      <c r="C96" s="211"/>
    </row>
  </sheetData>
  <sortState ref="Q32:S41">
    <sortCondition descending="1" ref="S32:S41"/>
  </sortState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79"/>
  <sheetViews>
    <sheetView topLeftCell="B1" zoomScaleNormal="100" workbookViewId="0">
      <selection activeCell="L12" sqref="L12"/>
    </sheetView>
  </sheetViews>
  <sheetFormatPr defaultRowHeight="12.75"/>
  <cols>
    <col min="1" max="1" width="5.7109375" customWidth="1"/>
    <col min="2" max="2" width="8" customWidth="1"/>
    <col min="3" max="3" width="18.5703125" customWidth="1"/>
    <col min="4" max="4" width="17.5703125" customWidth="1"/>
    <col min="11" max="11" width="4.42578125" customWidth="1"/>
    <col min="12" max="12" width="8" customWidth="1"/>
    <col min="13" max="13" width="3.42578125" customWidth="1"/>
    <col min="14" max="14" width="4.7109375" customWidth="1"/>
    <col min="17" max="17" width="20.28515625" customWidth="1"/>
    <col min="18" max="18" width="12.5703125" customWidth="1"/>
  </cols>
  <sheetData>
    <row r="1" spans="1:23" ht="16.5">
      <c r="A1" s="56"/>
      <c r="B1" s="57"/>
      <c r="C1" s="58" t="s">
        <v>164</v>
      </c>
      <c r="D1" s="62"/>
      <c r="E1" s="59"/>
      <c r="F1" s="60"/>
      <c r="G1" s="61"/>
      <c r="H1" s="61"/>
      <c r="I1" s="61"/>
      <c r="J1" s="63"/>
      <c r="K1" s="105"/>
      <c r="L1" s="311"/>
      <c r="M1" s="142"/>
    </row>
    <row r="2" spans="1:23" ht="16.5">
      <c r="A2" s="226"/>
      <c r="B2" s="227"/>
      <c r="C2" s="29"/>
      <c r="D2" s="142"/>
      <c r="E2" s="228"/>
      <c r="F2" s="229"/>
      <c r="G2" s="230"/>
      <c r="H2" s="230"/>
      <c r="I2" s="230"/>
      <c r="J2" s="231"/>
      <c r="K2" s="107"/>
      <c r="L2" s="311"/>
      <c r="M2" s="142"/>
    </row>
    <row r="3" spans="1:23" ht="18">
      <c r="A3" s="72"/>
      <c r="B3" s="370" t="s">
        <v>111</v>
      </c>
      <c r="C3" s="74"/>
      <c r="D3" s="75"/>
      <c r="E3" s="76" t="s">
        <v>165</v>
      </c>
      <c r="F3" s="76"/>
      <c r="G3" s="77"/>
      <c r="H3" s="77"/>
      <c r="I3" s="78" t="s">
        <v>220</v>
      </c>
      <c r="J3" s="79"/>
      <c r="K3" s="310"/>
      <c r="L3" s="312"/>
      <c r="M3" s="142"/>
    </row>
    <row r="4" spans="1:23" ht="18.75">
      <c r="A4" s="72"/>
      <c r="B4" s="368"/>
      <c r="C4" s="74"/>
      <c r="D4" s="75"/>
      <c r="E4" s="76"/>
      <c r="F4" s="76"/>
      <c r="G4" s="77"/>
      <c r="H4" s="77"/>
      <c r="I4" s="78"/>
      <c r="J4" s="79"/>
      <c r="K4" s="318"/>
      <c r="L4" s="311"/>
      <c r="M4" s="142"/>
    </row>
    <row r="5" spans="1:23" ht="21">
      <c r="A5" s="65" t="s">
        <v>46</v>
      </c>
      <c r="B5" s="66" t="s">
        <v>41</v>
      </c>
      <c r="C5" s="67" t="s">
        <v>0</v>
      </c>
      <c r="D5" s="67" t="s">
        <v>1</v>
      </c>
      <c r="E5" s="68" t="s">
        <v>45</v>
      </c>
      <c r="F5" s="69"/>
      <c r="G5" s="70"/>
      <c r="H5" s="70"/>
      <c r="I5" s="71"/>
      <c r="J5" s="71"/>
      <c r="K5" s="380"/>
      <c r="L5" s="394" t="s">
        <v>227</v>
      </c>
    </row>
    <row r="6" spans="1:23" ht="15.75">
      <c r="A6" s="36">
        <v>1</v>
      </c>
      <c r="B6" s="45" t="s">
        <v>43</v>
      </c>
      <c r="C6" s="301"/>
      <c r="D6" s="20" t="s">
        <v>150</v>
      </c>
      <c r="E6" s="36"/>
      <c r="F6" s="53" t="s">
        <v>78</v>
      </c>
      <c r="G6" s="53" t="s">
        <v>79</v>
      </c>
      <c r="H6" s="54"/>
      <c r="I6" s="54" t="s">
        <v>24</v>
      </c>
      <c r="J6" s="385" t="s">
        <v>225</v>
      </c>
      <c r="K6" s="381" t="s">
        <v>22</v>
      </c>
      <c r="L6" s="113"/>
    </row>
    <row r="7" spans="1:23" ht="18" customHeight="1">
      <c r="A7" s="5"/>
      <c r="B7" s="46"/>
      <c r="C7" s="392" t="s">
        <v>188</v>
      </c>
      <c r="D7" s="387" t="s">
        <v>150</v>
      </c>
      <c r="E7" s="388">
        <v>8</v>
      </c>
      <c r="F7" s="389">
        <v>85</v>
      </c>
      <c r="G7" s="389">
        <v>94</v>
      </c>
      <c r="H7" s="389"/>
      <c r="I7" s="390">
        <f t="shared" ref="I7:I12" si="0">SUM(F7:H7)</f>
        <v>179</v>
      </c>
      <c r="J7" s="391">
        <v>187</v>
      </c>
      <c r="K7" s="381"/>
      <c r="L7" s="113">
        <f>SUM(J7:J11)</f>
        <v>534</v>
      </c>
      <c r="P7" s="371" t="s">
        <v>76</v>
      </c>
    </row>
    <row r="8" spans="1:23" ht="18" customHeight="1">
      <c r="A8" s="5"/>
      <c r="B8" s="46"/>
      <c r="C8" s="386" t="s">
        <v>189</v>
      </c>
      <c r="D8" s="387" t="s">
        <v>150</v>
      </c>
      <c r="E8" s="388">
        <v>8</v>
      </c>
      <c r="F8" s="389">
        <v>83</v>
      </c>
      <c r="G8" s="389">
        <v>83</v>
      </c>
      <c r="H8" s="389"/>
      <c r="I8" s="390">
        <f t="shared" si="0"/>
        <v>166</v>
      </c>
      <c r="J8" s="391">
        <v>174</v>
      </c>
      <c r="K8" s="381"/>
      <c r="L8" s="113"/>
      <c r="P8" s="369"/>
      <c r="Q8" s="74"/>
      <c r="R8" s="75"/>
      <c r="S8" s="76"/>
      <c r="T8" s="76"/>
    </row>
    <row r="9" spans="1:23" ht="17.25" customHeight="1">
      <c r="A9" s="5"/>
      <c r="B9" s="46"/>
      <c r="C9" s="386" t="s">
        <v>190</v>
      </c>
      <c r="D9" s="387" t="s">
        <v>150</v>
      </c>
      <c r="E9" s="388">
        <v>8</v>
      </c>
      <c r="F9" s="390">
        <v>84</v>
      </c>
      <c r="G9" s="390">
        <v>81</v>
      </c>
      <c r="H9" s="390"/>
      <c r="I9" s="390">
        <f t="shared" si="0"/>
        <v>165</v>
      </c>
      <c r="J9" s="391">
        <v>173</v>
      </c>
      <c r="K9" s="381"/>
      <c r="L9" s="113"/>
      <c r="O9" s="65"/>
      <c r="P9" s="66" t="s">
        <v>80</v>
      </c>
      <c r="Q9" s="67" t="s">
        <v>0</v>
      </c>
      <c r="R9" s="67" t="s">
        <v>1</v>
      </c>
      <c r="S9" s="71"/>
      <c r="T9" s="315"/>
    </row>
    <row r="10" spans="1:23" ht="24">
      <c r="A10" s="5"/>
      <c r="B10" s="46"/>
      <c r="C10" s="304" t="s">
        <v>191</v>
      </c>
      <c r="D10" s="332" t="s">
        <v>150</v>
      </c>
      <c r="E10" s="343">
        <v>8</v>
      </c>
      <c r="F10" s="14">
        <v>79</v>
      </c>
      <c r="G10" s="14">
        <v>69</v>
      </c>
      <c r="H10" s="14"/>
      <c r="I10" s="14">
        <f t="shared" si="0"/>
        <v>148</v>
      </c>
      <c r="J10" s="384"/>
      <c r="K10" s="381"/>
      <c r="L10" s="113"/>
      <c r="O10" s="55"/>
      <c r="P10" s="48"/>
      <c r="Q10" s="271" t="s">
        <v>187</v>
      </c>
      <c r="R10" s="365" t="s">
        <v>42</v>
      </c>
      <c r="S10" s="331" t="s">
        <v>24</v>
      </c>
      <c r="T10" s="366" t="s">
        <v>30</v>
      </c>
      <c r="V10" s="286"/>
      <c r="W10" s="214" t="s">
        <v>144</v>
      </c>
    </row>
    <row r="11" spans="1:23" ht="15.75">
      <c r="A11" s="5"/>
      <c r="B11" s="46"/>
      <c r="C11" s="304" t="s">
        <v>192</v>
      </c>
      <c r="D11" s="332" t="s">
        <v>150</v>
      </c>
      <c r="E11" s="343">
        <v>8</v>
      </c>
      <c r="F11" s="375">
        <v>75</v>
      </c>
      <c r="G11" s="375">
        <v>79</v>
      </c>
      <c r="H11" s="375"/>
      <c r="I11" s="14">
        <f t="shared" si="0"/>
        <v>154</v>
      </c>
      <c r="J11" s="384"/>
      <c r="K11" s="381"/>
      <c r="L11" s="113"/>
      <c r="O11" s="5"/>
      <c r="P11" s="283">
        <v>1</v>
      </c>
      <c r="Q11" s="304" t="s">
        <v>208</v>
      </c>
      <c r="R11" s="334" t="s">
        <v>207</v>
      </c>
      <c r="S11" s="291">
        <v>178</v>
      </c>
      <c r="T11" s="372">
        <v>30</v>
      </c>
      <c r="V11" s="282"/>
      <c r="W11" s="214" t="s">
        <v>146</v>
      </c>
    </row>
    <row r="12" spans="1:23" ht="15.75">
      <c r="A12" s="5"/>
      <c r="B12" s="86"/>
      <c r="C12" s="337"/>
      <c r="D12" s="332"/>
      <c r="E12" s="343"/>
      <c r="F12" s="88"/>
      <c r="G12" s="88"/>
      <c r="H12" s="88"/>
      <c r="I12" s="14">
        <f t="shared" si="0"/>
        <v>0</v>
      </c>
      <c r="J12" s="384"/>
      <c r="K12" s="381"/>
      <c r="L12" s="113"/>
      <c r="O12" s="5"/>
      <c r="P12" s="284">
        <v>2</v>
      </c>
      <c r="Q12" s="304" t="s">
        <v>210</v>
      </c>
      <c r="R12" s="334" t="s">
        <v>207</v>
      </c>
      <c r="S12" s="379">
        <v>174</v>
      </c>
      <c r="T12" s="372">
        <v>26</v>
      </c>
    </row>
    <row r="13" spans="1:23" ht="21" customHeight="1">
      <c r="A13" s="36">
        <v>2</v>
      </c>
      <c r="B13" s="45" t="s">
        <v>43</v>
      </c>
      <c r="C13" s="301"/>
      <c r="D13" s="20" t="s">
        <v>145</v>
      </c>
      <c r="E13" s="36"/>
      <c r="F13" s="53" t="s">
        <v>78</v>
      </c>
      <c r="G13" s="53" t="s">
        <v>79</v>
      </c>
      <c r="H13" s="54"/>
      <c r="I13" s="54" t="s">
        <v>24</v>
      </c>
      <c r="J13" s="385" t="s">
        <v>225</v>
      </c>
      <c r="K13" s="382"/>
      <c r="L13" s="114"/>
      <c r="O13" s="5"/>
      <c r="P13" s="285">
        <v>3</v>
      </c>
      <c r="Q13" s="304" t="s">
        <v>209</v>
      </c>
      <c r="R13" s="334" t="s">
        <v>207</v>
      </c>
      <c r="S13" s="291">
        <v>173</v>
      </c>
      <c r="T13" s="372">
        <v>23</v>
      </c>
    </row>
    <row r="14" spans="1:23" ht="20.25" customHeight="1">
      <c r="A14" s="5"/>
      <c r="B14" s="47"/>
      <c r="C14" s="386" t="s">
        <v>175</v>
      </c>
      <c r="D14" s="387" t="s">
        <v>145</v>
      </c>
      <c r="E14" s="388">
        <v>8</v>
      </c>
      <c r="F14" s="389">
        <v>92</v>
      </c>
      <c r="G14" s="389">
        <v>87</v>
      </c>
      <c r="H14" s="389"/>
      <c r="I14" s="390">
        <f t="shared" ref="I14:I19" si="1">SUM(F14:H14)</f>
        <v>179</v>
      </c>
      <c r="J14" s="391">
        <v>187</v>
      </c>
      <c r="K14" s="381"/>
      <c r="L14" s="113">
        <f>SUM(J14:J19)</f>
        <v>537</v>
      </c>
      <c r="O14" s="5"/>
      <c r="P14" s="46">
        <v>4</v>
      </c>
      <c r="Q14" s="304" t="s">
        <v>212</v>
      </c>
      <c r="R14" s="334" t="s">
        <v>207</v>
      </c>
      <c r="S14" s="379">
        <v>170</v>
      </c>
      <c r="T14" s="372">
        <v>21</v>
      </c>
    </row>
    <row r="15" spans="1:23" ht="20.25" customHeight="1">
      <c r="A15" s="5"/>
      <c r="B15" s="47"/>
      <c r="C15" s="386" t="s">
        <v>176</v>
      </c>
      <c r="D15" s="387" t="s">
        <v>145</v>
      </c>
      <c r="E15" s="388">
        <v>8</v>
      </c>
      <c r="F15" s="390">
        <v>87</v>
      </c>
      <c r="G15" s="390">
        <v>86</v>
      </c>
      <c r="H15" s="390"/>
      <c r="I15" s="390">
        <f t="shared" si="1"/>
        <v>173</v>
      </c>
      <c r="J15" s="391">
        <v>181</v>
      </c>
      <c r="K15" s="381"/>
      <c r="L15" s="113"/>
      <c r="O15" s="5"/>
      <c r="P15" s="46">
        <v>5</v>
      </c>
      <c r="Q15" s="333" t="s">
        <v>199</v>
      </c>
      <c r="R15" s="334" t="s">
        <v>71</v>
      </c>
      <c r="S15" s="379">
        <v>159</v>
      </c>
      <c r="T15" s="372">
        <v>20</v>
      </c>
    </row>
    <row r="16" spans="1:23" ht="18.75" customHeight="1">
      <c r="A16" s="5"/>
      <c r="B16" s="47"/>
      <c r="C16" s="304" t="s">
        <v>177</v>
      </c>
      <c r="D16" s="332" t="s">
        <v>145</v>
      </c>
      <c r="E16" s="343">
        <v>8</v>
      </c>
      <c r="F16" s="14">
        <v>82</v>
      </c>
      <c r="G16" s="14">
        <v>77</v>
      </c>
      <c r="H16" s="14"/>
      <c r="I16" s="14">
        <f t="shared" si="1"/>
        <v>159</v>
      </c>
      <c r="J16" s="384"/>
      <c r="K16" s="381"/>
      <c r="L16" s="113"/>
      <c r="O16" s="5"/>
      <c r="P16" s="46">
        <v>6</v>
      </c>
      <c r="Q16" s="296" t="s">
        <v>201</v>
      </c>
      <c r="R16" s="268" t="s">
        <v>71</v>
      </c>
      <c r="S16" s="266">
        <v>149</v>
      </c>
      <c r="T16" s="372">
        <v>19</v>
      </c>
    </row>
    <row r="17" spans="1:20" ht="20.25" customHeight="1">
      <c r="A17" s="5"/>
      <c r="B17" s="46"/>
      <c r="C17" s="386" t="s">
        <v>123</v>
      </c>
      <c r="D17" s="387" t="s">
        <v>145</v>
      </c>
      <c r="E17" s="388">
        <v>8</v>
      </c>
      <c r="F17" s="390">
        <v>83</v>
      </c>
      <c r="G17" s="390">
        <v>78</v>
      </c>
      <c r="H17" s="390"/>
      <c r="I17" s="390">
        <f t="shared" si="1"/>
        <v>161</v>
      </c>
      <c r="J17" s="391">
        <v>169</v>
      </c>
      <c r="K17" s="381"/>
      <c r="L17" s="113"/>
      <c r="O17" s="5"/>
      <c r="P17" s="46"/>
      <c r="Q17" s="304"/>
      <c r="R17" s="334"/>
      <c r="S17" s="379"/>
      <c r="T17" s="372"/>
    </row>
    <row r="18" spans="1:20" ht="15.75">
      <c r="A18" s="5"/>
      <c r="B18" s="95"/>
      <c r="C18" s="307" t="s">
        <v>193</v>
      </c>
      <c r="D18" s="376" t="s">
        <v>145</v>
      </c>
      <c r="E18" s="343">
        <v>8</v>
      </c>
      <c r="F18" s="14">
        <v>71</v>
      </c>
      <c r="G18" s="14">
        <v>73</v>
      </c>
      <c r="H18" s="14"/>
      <c r="I18" s="14">
        <f t="shared" si="1"/>
        <v>144</v>
      </c>
      <c r="J18" s="384"/>
      <c r="K18" s="381"/>
      <c r="L18" s="113"/>
      <c r="O18" s="5"/>
      <c r="P18" s="46"/>
      <c r="Q18" s="333"/>
      <c r="R18" s="334"/>
      <c r="S18" s="379"/>
      <c r="T18" s="372"/>
    </row>
    <row r="19" spans="1:20" ht="15.75">
      <c r="A19" s="5"/>
      <c r="B19" s="46"/>
      <c r="C19" s="303"/>
      <c r="D19" s="93"/>
      <c r="E19" s="11"/>
      <c r="F19" s="14"/>
      <c r="G19" s="14"/>
      <c r="H19" s="14"/>
      <c r="I19" s="15">
        <f t="shared" si="1"/>
        <v>0</v>
      </c>
      <c r="J19" s="384"/>
      <c r="K19" s="381" t="s">
        <v>22</v>
      </c>
      <c r="L19" s="113"/>
      <c r="O19" s="5"/>
      <c r="P19" s="46"/>
      <c r="Q19" s="367"/>
      <c r="R19" s="268"/>
      <c r="S19" s="313"/>
      <c r="T19" s="372"/>
    </row>
    <row r="20" spans="1:20" ht="21" customHeight="1">
      <c r="A20" s="36">
        <v>3</v>
      </c>
      <c r="B20" s="45" t="s">
        <v>43</v>
      </c>
      <c r="C20" s="301"/>
      <c r="D20" s="20" t="s">
        <v>149</v>
      </c>
      <c r="E20" s="36"/>
      <c r="F20" s="53" t="s">
        <v>78</v>
      </c>
      <c r="G20" s="53" t="s">
        <v>79</v>
      </c>
      <c r="H20" s="54"/>
      <c r="I20" s="54" t="s">
        <v>24</v>
      </c>
      <c r="J20" s="385" t="s">
        <v>225</v>
      </c>
      <c r="K20" s="381" t="s">
        <v>22</v>
      </c>
      <c r="L20" s="113"/>
      <c r="O20" s="55"/>
      <c r="P20" s="340"/>
      <c r="Q20" s="271" t="s">
        <v>184</v>
      </c>
      <c r="R20" s="272"/>
      <c r="S20" s="331" t="s">
        <v>24</v>
      </c>
      <c r="T20" s="373" t="s">
        <v>30</v>
      </c>
    </row>
    <row r="21" spans="1:20" ht="15.75">
      <c r="A21" s="5"/>
      <c r="B21" s="46"/>
      <c r="C21" s="386" t="s">
        <v>20</v>
      </c>
      <c r="D21" s="387" t="s">
        <v>149</v>
      </c>
      <c r="E21" s="388">
        <v>5</v>
      </c>
      <c r="F21" s="390">
        <v>92</v>
      </c>
      <c r="G21" s="390">
        <v>90</v>
      </c>
      <c r="H21" s="390"/>
      <c r="I21" s="390">
        <f t="shared" ref="I21:I26" si="2">SUM(F21:H21)</f>
        <v>182</v>
      </c>
      <c r="J21" s="393">
        <v>187</v>
      </c>
      <c r="K21" s="381"/>
      <c r="L21" s="113">
        <f>SUM(J21:J26)</f>
        <v>557</v>
      </c>
      <c r="O21" s="5"/>
      <c r="P21" s="294">
        <v>1</v>
      </c>
      <c r="Q21" s="304" t="s">
        <v>17</v>
      </c>
      <c r="R21" s="334" t="s">
        <v>82</v>
      </c>
      <c r="S21" s="379">
        <v>185</v>
      </c>
      <c r="T21" s="372">
        <v>30</v>
      </c>
    </row>
    <row r="22" spans="1:20" ht="19.5" customHeight="1">
      <c r="A22" s="5"/>
      <c r="B22" s="47"/>
      <c r="C22" s="304" t="s">
        <v>86</v>
      </c>
      <c r="D22" s="332" t="s">
        <v>149</v>
      </c>
      <c r="E22" s="343">
        <v>8</v>
      </c>
      <c r="F22" s="14">
        <v>69</v>
      </c>
      <c r="G22" s="14">
        <v>75</v>
      </c>
      <c r="H22" s="14"/>
      <c r="I22" s="14">
        <f t="shared" si="2"/>
        <v>144</v>
      </c>
      <c r="J22" s="35"/>
      <c r="K22" s="381"/>
      <c r="L22" s="113"/>
      <c r="O22" s="5"/>
      <c r="P22" s="295">
        <v>2</v>
      </c>
      <c r="Q22" s="304" t="s">
        <v>196</v>
      </c>
      <c r="R22" s="334" t="s">
        <v>95</v>
      </c>
      <c r="S22" s="379">
        <v>184</v>
      </c>
      <c r="T22" s="372">
        <v>26</v>
      </c>
    </row>
    <row r="23" spans="1:20" ht="21" customHeight="1">
      <c r="A23" s="5"/>
      <c r="B23" s="47"/>
      <c r="C23" s="386" t="s">
        <v>87</v>
      </c>
      <c r="D23" s="387" t="s">
        <v>149</v>
      </c>
      <c r="E23" s="388">
        <v>8</v>
      </c>
      <c r="F23" s="390">
        <v>87</v>
      </c>
      <c r="G23" s="390">
        <v>85</v>
      </c>
      <c r="H23" s="390"/>
      <c r="I23" s="390">
        <f t="shared" si="2"/>
        <v>172</v>
      </c>
      <c r="J23" s="393">
        <v>180</v>
      </c>
      <c r="K23" s="381"/>
      <c r="L23" s="113"/>
      <c r="O23" s="5"/>
      <c r="P23" s="285">
        <v>3</v>
      </c>
      <c r="Q23" s="338" t="s">
        <v>20</v>
      </c>
      <c r="R23" s="334" t="s">
        <v>149</v>
      </c>
      <c r="S23" s="379">
        <v>182</v>
      </c>
      <c r="T23" s="372">
        <v>23</v>
      </c>
    </row>
    <row r="24" spans="1:20" ht="23.25" customHeight="1">
      <c r="A24" s="5"/>
      <c r="B24" s="47"/>
      <c r="C24" s="386" t="s">
        <v>68</v>
      </c>
      <c r="D24" s="387" t="s">
        <v>149</v>
      </c>
      <c r="E24" s="388">
        <v>0</v>
      </c>
      <c r="F24" s="398">
        <v>96</v>
      </c>
      <c r="G24" s="398">
        <v>94</v>
      </c>
      <c r="H24" s="398"/>
      <c r="I24" s="390">
        <f t="shared" si="2"/>
        <v>190</v>
      </c>
      <c r="J24" s="393">
        <v>190</v>
      </c>
      <c r="K24" s="381"/>
      <c r="L24" s="113"/>
      <c r="O24" s="5"/>
      <c r="P24" s="46">
        <v>4</v>
      </c>
      <c r="Q24" s="304" t="s">
        <v>21</v>
      </c>
      <c r="R24" s="334" t="s">
        <v>219</v>
      </c>
      <c r="S24" s="379">
        <v>181</v>
      </c>
      <c r="T24" s="372">
        <v>21</v>
      </c>
    </row>
    <row r="25" spans="1:20" ht="15.75">
      <c r="A25" s="5"/>
      <c r="B25" s="46"/>
      <c r="C25" s="304" t="s">
        <v>226</v>
      </c>
      <c r="D25" s="332" t="s">
        <v>149</v>
      </c>
      <c r="E25" s="343">
        <v>8</v>
      </c>
      <c r="F25" s="14">
        <v>72</v>
      </c>
      <c r="G25" s="14">
        <v>77</v>
      </c>
      <c r="H25" s="14"/>
      <c r="I25" s="14">
        <f t="shared" si="2"/>
        <v>149</v>
      </c>
      <c r="J25" s="399"/>
      <c r="K25" s="381"/>
      <c r="L25" s="113"/>
      <c r="O25" s="5"/>
      <c r="P25" s="46">
        <v>5</v>
      </c>
      <c r="Q25" s="304" t="s">
        <v>105</v>
      </c>
      <c r="R25" s="334" t="s">
        <v>186</v>
      </c>
      <c r="S25" s="379">
        <v>178</v>
      </c>
      <c r="T25" s="372">
        <v>20</v>
      </c>
    </row>
    <row r="26" spans="1:20" ht="15.75">
      <c r="A26" s="5"/>
      <c r="B26" s="46"/>
      <c r="C26" s="304"/>
      <c r="D26" s="332"/>
      <c r="E26" s="343"/>
      <c r="F26" s="14"/>
      <c r="G26" s="14"/>
      <c r="H26" s="14"/>
      <c r="I26" s="14">
        <f t="shared" si="2"/>
        <v>0</v>
      </c>
      <c r="J26" s="35"/>
      <c r="K26" s="381"/>
      <c r="L26" s="113"/>
      <c r="O26" s="5"/>
      <c r="P26" s="46">
        <v>6</v>
      </c>
      <c r="Q26" s="304" t="s">
        <v>16</v>
      </c>
      <c r="R26" s="334" t="s">
        <v>82</v>
      </c>
      <c r="S26" s="379">
        <v>176</v>
      </c>
      <c r="T26" s="372">
        <v>19</v>
      </c>
    </row>
    <row r="27" spans="1:20" ht="21.75" customHeight="1">
      <c r="A27" s="36">
        <v>4</v>
      </c>
      <c r="B27" s="45" t="s">
        <v>43</v>
      </c>
      <c r="C27" s="301"/>
      <c r="D27" s="20" t="s">
        <v>186</v>
      </c>
      <c r="E27" s="36"/>
      <c r="F27" s="53" t="s">
        <v>78</v>
      </c>
      <c r="G27" s="53" t="s">
        <v>79</v>
      </c>
      <c r="H27" s="54"/>
      <c r="I27" s="54" t="s">
        <v>24</v>
      </c>
      <c r="J27" s="385" t="s">
        <v>225</v>
      </c>
      <c r="K27" s="381" t="s">
        <v>22</v>
      </c>
      <c r="L27" s="113"/>
      <c r="O27" s="5"/>
      <c r="P27" s="46">
        <v>7</v>
      </c>
      <c r="Q27" s="304" t="s">
        <v>133</v>
      </c>
      <c r="R27" s="334" t="s">
        <v>82</v>
      </c>
      <c r="S27" s="379">
        <v>175</v>
      </c>
      <c r="T27" s="372">
        <v>18</v>
      </c>
    </row>
    <row r="28" spans="1:20" ht="19.5" customHeight="1">
      <c r="A28" s="5"/>
      <c r="B28" s="88"/>
      <c r="C28" s="386" t="s">
        <v>10</v>
      </c>
      <c r="D28" s="387" t="s">
        <v>186</v>
      </c>
      <c r="E28" s="388">
        <v>8</v>
      </c>
      <c r="F28" s="390">
        <v>91</v>
      </c>
      <c r="G28" s="390">
        <v>86</v>
      </c>
      <c r="H28" s="390"/>
      <c r="I28" s="390">
        <f t="shared" ref="I28:I33" si="3">SUM(F28:H28)</f>
        <v>177</v>
      </c>
      <c r="J28" s="393">
        <v>185</v>
      </c>
      <c r="K28" s="381"/>
      <c r="L28" s="113">
        <f>SUM(J28:J33)</f>
        <v>540</v>
      </c>
      <c r="O28" s="5"/>
      <c r="P28" s="46">
        <v>8</v>
      </c>
      <c r="Q28" s="304" t="s">
        <v>35</v>
      </c>
      <c r="R28" s="334" t="s">
        <v>82</v>
      </c>
      <c r="S28" s="379">
        <v>155</v>
      </c>
      <c r="T28" s="372">
        <v>17</v>
      </c>
    </row>
    <row r="29" spans="1:20" ht="21" customHeight="1">
      <c r="A29" s="5"/>
      <c r="B29" s="46"/>
      <c r="C29" s="386" t="s">
        <v>105</v>
      </c>
      <c r="D29" s="387" t="s">
        <v>186</v>
      </c>
      <c r="E29" s="388">
        <v>5</v>
      </c>
      <c r="F29" s="390">
        <v>91</v>
      </c>
      <c r="G29" s="390">
        <v>87</v>
      </c>
      <c r="H29" s="390"/>
      <c r="I29" s="390">
        <f t="shared" si="3"/>
        <v>178</v>
      </c>
      <c r="J29" s="393">
        <v>183</v>
      </c>
      <c r="K29" s="381"/>
      <c r="L29" s="113"/>
      <c r="O29" s="5"/>
      <c r="P29" s="46"/>
      <c r="Q29" s="304"/>
      <c r="R29" s="334"/>
      <c r="S29" s="266"/>
      <c r="T29" s="372"/>
    </row>
    <row r="30" spans="1:20" ht="21" customHeight="1">
      <c r="A30" s="5"/>
      <c r="B30" s="46"/>
      <c r="C30" s="386" t="s">
        <v>88</v>
      </c>
      <c r="D30" s="387" t="s">
        <v>186</v>
      </c>
      <c r="E30" s="388">
        <v>8</v>
      </c>
      <c r="F30" s="390">
        <v>83</v>
      </c>
      <c r="G30" s="390">
        <v>81</v>
      </c>
      <c r="H30" s="390"/>
      <c r="I30" s="390">
        <f t="shared" si="3"/>
        <v>164</v>
      </c>
      <c r="J30" s="393">
        <v>172</v>
      </c>
      <c r="K30" s="381"/>
      <c r="L30" s="118"/>
      <c r="O30" s="5"/>
      <c r="P30" s="46"/>
      <c r="Q30" s="337"/>
      <c r="R30" s="334"/>
      <c r="S30" s="266"/>
      <c r="T30" s="372"/>
    </row>
    <row r="31" spans="1:20" ht="20.25" customHeight="1">
      <c r="A31" s="5"/>
      <c r="B31" s="46"/>
      <c r="C31" s="304"/>
      <c r="D31" s="332"/>
      <c r="E31" s="343"/>
      <c r="F31" s="375"/>
      <c r="G31" s="375"/>
      <c r="H31" s="375"/>
      <c r="I31" s="14">
        <f t="shared" si="3"/>
        <v>0</v>
      </c>
      <c r="J31" s="35"/>
      <c r="K31" s="381"/>
      <c r="L31" s="118"/>
      <c r="O31" s="5"/>
      <c r="P31" s="46"/>
      <c r="Q31" s="304"/>
      <c r="R31" s="334"/>
      <c r="S31" s="266"/>
      <c r="T31" s="372"/>
    </row>
    <row r="32" spans="1:20" ht="22.5" customHeight="1">
      <c r="A32" s="5"/>
      <c r="B32" s="46"/>
      <c r="C32" s="303"/>
      <c r="D32" s="13"/>
      <c r="E32" s="11"/>
      <c r="F32" s="12"/>
      <c r="G32" s="12"/>
      <c r="H32" s="12"/>
      <c r="I32" s="15">
        <f t="shared" si="3"/>
        <v>0</v>
      </c>
      <c r="J32" s="35"/>
      <c r="K32" s="381"/>
      <c r="L32" s="113"/>
      <c r="O32" s="55"/>
      <c r="P32" s="340"/>
      <c r="Q32" s="271" t="s">
        <v>221</v>
      </c>
      <c r="R32" s="272"/>
      <c r="S32" s="331" t="s">
        <v>24</v>
      </c>
      <c r="T32" s="373" t="s">
        <v>30</v>
      </c>
    </row>
    <row r="33" spans="1:20" ht="15.75">
      <c r="A33" s="5"/>
      <c r="B33" s="46"/>
      <c r="C33" s="303"/>
      <c r="D33" s="13"/>
      <c r="E33" s="11"/>
      <c r="F33" s="15"/>
      <c r="G33" s="14"/>
      <c r="H33" s="14"/>
      <c r="I33" s="15">
        <f t="shared" si="3"/>
        <v>0</v>
      </c>
      <c r="J33" s="97"/>
      <c r="K33" s="381"/>
      <c r="L33" s="113"/>
      <c r="O33" s="5"/>
      <c r="P33" s="283">
        <v>1</v>
      </c>
      <c r="Q33" s="302" t="s">
        <v>188</v>
      </c>
      <c r="R33" s="268" t="s">
        <v>150</v>
      </c>
      <c r="S33" s="403">
        <v>179</v>
      </c>
      <c r="T33" s="372">
        <v>30</v>
      </c>
    </row>
    <row r="34" spans="1:20" ht="21.75" customHeight="1">
      <c r="A34" s="36">
        <v>5</v>
      </c>
      <c r="B34" s="45" t="s">
        <v>43</v>
      </c>
      <c r="C34" s="301"/>
      <c r="D34" s="20" t="s">
        <v>82</v>
      </c>
      <c r="E34" s="36"/>
      <c r="F34" s="53" t="s">
        <v>78</v>
      </c>
      <c r="G34" s="53" t="s">
        <v>79</v>
      </c>
      <c r="H34" s="54"/>
      <c r="I34" s="54" t="s">
        <v>24</v>
      </c>
      <c r="J34" s="385" t="s">
        <v>225</v>
      </c>
      <c r="K34" s="381" t="s">
        <v>22</v>
      </c>
      <c r="L34" s="113"/>
      <c r="O34" s="5"/>
      <c r="P34" s="284">
        <v>2</v>
      </c>
      <c r="Q34" s="344" t="s">
        <v>10</v>
      </c>
      <c r="R34" s="334" t="s">
        <v>218</v>
      </c>
      <c r="S34" s="403">
        <v>177</v>
      </c>
      <c r="T34" s="372">
        <v>26</v>
      </c>
    </row>
    <row r="35" spans="1:20" ht="22.5" customHeight="1">
      <c r="A35" s="5"/>
      <c r="B35" s="46"/>
      <c r="C35" s="386" t="s">
        <v>16</v>
      </c>
      <c r="D35" s="387" t="s">
        <v>82</v>
      </c>
      <c r="E35" s="388">
        <v>5</v>
      </c>
      <c r="F35" s="390">
        <v>89</v>
      </c>
      <c r="G35" s="390">
        <v>87</v>
      </c>
      <c r="H35" s="390"/>
      <c r="I35" s="390">
        <f t="shared" ref="I35:I40" si="4">SUM(F35:H35)</f>
        <v>176</v>
      </c>
      <c r="J35" s="396">
        <v>181</v>
      </c>
      <c r="K35" s="381"/>
      <c r="L35" s="113">
        <f>SUM(J35:J39)</f>
        <v>554</v>
      </c>
      <c r="O35" s="5"/>
      <c r="P35" s="285">
        <v>3</v>
      </c>
      <c r="Q35" s="304" t="s">
        <v>87</v>
      </c>
      <c r="R35" s="334" t="s">
        <v>149</v>
      </c>
      <c r="S35" s="403">
        <v>172</v>
      </c>
      <c r="T35" s="372">
        <v>23</v>
      </c>
    </row>
    <row r="36" spans="1:20" ht="20.25" customHeight="1">
      <c r="A36" s="5"/>
      <c r="B36" s="46"/>
      <c r="C36" s="304" t="s">
        <v>35</v>
      </c>
      <c r="D36" s="332" t="s">
        <v>82</v>
      </c>
      <c r="E36" s="343">
        <v>5</v>
      </c>
      <c r="F36" s="14">
        <v>81</v>
      </c>
      <c r="G36" s="14">
        <v>74</v>
      </c>
      <c r="H36" s="14"/>
      <c r="I36" s="14">
        <f t="shared" si="4"/>
        <v>155</v>
      </c>
      <c r="J36" s="395" t="s">
        <v>22</v>
      </c>
      <c r="K36" s="381"/>
      <c r="L36" s="113"/>
      <c r="O36" s="5"/>
      <c r="P36" s="46">
        <v>4</v>
      </c>
      <c r="Q36" s="303" t="s">
        <v>189</v>
      </c>
      <c r="R36" s="268" t="s">
        <v>150</v>
      </c>
      <c r="S36" s="403">
        <v>166</v>
      </c>
      <c r="T36" s="372">
        <v>21</v>
      </c>
    </row>
    <row r="37" spans="1:20" ht="22.5" customHeight="1">
      <c r="A37" s="5"/>
      <c r="B37" s="46"/>
      <c r="C37" s="386" t="s">
        <v>17</v>
      </c>
      <c r="D37" s="387" t="s">
        <v>82</v>
      </c>
      <c r="E37" s="388">
        <v>5</v>
      </c>
      <c r="F37" s="390">
        <v>92</v>
      </c>
      <c r="G37" s="390">
        <v>93</v>
      </c>
      <c r="H37" s="390"/>
      <c r="I37" s="390">
        <f t="shared" si="4"/>
        <v>185</v>
      </c>
      <c r="J37" s="396">
        <v>190</v>
      </c>
      <c r="K37" s="381"/>
      <c r="L37" s="113"/>
      <c r="O37" s="5"/>
      <c r="P37" s="46">
        <v>5</v>
      </c>
      <c r="Q37" s="303" t="s">
        <v>190</v>
      </c>
      <c r="R37" s="268" t="s">
        <v>150</v>
      </c>
      <c r="S37" s="403">
        <v>165</v>
      </c>
      <c r="T37" s="372">
        <v>20</v>
      </c>
    </row>
    <row r="38" spans="1:20" ht="19.5" customHeight="1">
      <c r="A38" s="5"/>
      <c r="B38" s="90"/>
      <c r="C38" s="304" t="s">
        <v>194</v>
      </c>
      <c r="D38" s="332" t="s">
        <v>82</v>
      </c>
      <c r="E38" s="343">
        <v>5</v>
      </c>
      <c r="F38" s="14"/>
      <c r="G38" s="14"/>
      <c r="H38" s="14"/>
      <c r="I38" s="14">
        <f t="shared" si="4"/>
        <v>0</v>
      </c>
      <c r="J38" s="395" t="s">
        <v>22</v>
      </c>
      <c r="K38" s="381"/>
      <c r="L38" s="118"/>
      <c r="O38" s="5"/>
      <c r="P38" s="46">
        <v>6</v>
      </c>
      <c r="Q38" s="358" t="s">
        <v>88</v>
      </c>
      <c r="R38" s="268" t="s">
        <v>218</v>
      </c>
      <c r="S38" s="403">
        <v>164</v>
      </c>
      <c r="T38" s="372">
        <v>19</v>
      </c>
    </row>
    <row r="39" spans="1:20" ht="15.75">
      <c r="A39" s="5"/>
      <c r="B39" s="88"/>
      <c r="C39" s="386" t="s">
        <v>133</v>
      </c>
      <c r="D39" s="387" t="s">
        <v>82</v>
      </c>
      <c r="E39" s="388">
        <v>5</v>
      </c>
      <c r="F39" s="390">
        <v>85</v>
      </c>
      <c r="G39" s="390">
        <v>90</v>
      </c>
      <c r="H39" s="390"/>
      <c r="I39" s="390">
        <f t="shared" si="4"/>
        <v>175</v>
      </c>
      <c r="J39" s="393">
        <v>183</v>
      </c>
      <c r="K39" s="381"/>
      <c r="L39" s="113"/>
      <c r="O39" s="5"/>
      <c r="P39" s="46">
        <v>7</v>
      </c>
      <c r="Q39" s="304" t="s">
        <v>192</v>
      </c>
      <c r="R39" s="334" t="s">
        <v>150</v>
      </c>
      <c r="S39" s="403">
        <v>154</v>
      </c>
      <c r="T39" s="372">
        <v>18</v>
      </c>
    </row>
    <row r="40" spans="1:20" ht="15.75">
      <c r="A40" s="5"/>
      <c r="B40" s="46"/>
      <c r="C40" s="303"/>
      <c r="D40" s="13"/>
      <c r="E40" s="11"/>
      <c r="F40" s="15"/>
      <c r="G40" s="14"/>
      <c r="H40" s="14"/>
      <c r="I40" s="15">
        <f t="shared" si="4"/>
        <v>0</v>
      </c>
      <c r="J40" s="97" t="s">
        <v>22</v>
      </c>
      <c r="K40" s="381"/>
      <c r="L40" s="113"/>
      <c r="O40" s="5"/>
      <c r="P40" s="46">
        <v>8</v>
      </c>
      <c r="Q40" s="304" t="s">
        <v>226</v>
      </c>
      <c r="R40" s="334" t="s">
        <v>149</v>
      </c>
      <c r="S40" s="265">
        <v>149</v>
      </c>
      <c r="T40" s="372">
        <v>17</v>
      </c>
    </row>
    <row r="41" spans="1:20" ht="19.5" customHeight="1">
      <c r="A41" s="36">
        <v>6</v>
      </c>
      <c r="B41" s="45" t="s">
        <v>43</v>
      </c>
      <c r="C41" s="301"/>
      <c r="D41" s="20" t="s">
        <v>95</v>
      </c>
      <c r="E41" s="36"/>
      <c r="F41" s="53" t="s">
        <v>78</v>
      </c>
      <c r="G41" s="53" t="s">
        <v>79</v>
      </c>
      <c r="H41" s="54"/>
      <c r="I41" s="54" t="s">
        <v>24</v>
      </c>
      <c r="J41" s="385" t="s">
        <v>225</v>
      </c>
      <c r="K41" s="381"/>
      <c r="L41" s="113"/>
      <c r="O41" s="5"/>
      <c r="P41" s="46">
        <v>9</v>
      </c>
      <c r="Q41" s="339" t="s">
        <v>191</v>
      </c>
      <c r="R41" s="268" t="s">
        <v>150</v>
      </c>
      <c r="S41" s="265">
        <v>148</v>
      </c>
      <c r="T41" s="372">
        <v>16</v>
      </c>
    </row>
    <row r="42" spans="1:20" ht="18" customHeight="1">
      <c r="A42" s="5"/>
      <c r="B42" s="46"/>
      <c r="C42" s="304" t="s">
        <v>21</v>
      </c>
      <c r="D42" s="332" t="s">
        <v>95</v>
      </c>
      <c r="E42" s="343">
        <v>5</v>
      </c>
      <c r="F42" s="375">
        <v>90</v>
      </c>
      <c r="G42" s="375">
        <v>91</v>
      </c>
      <c r="H42" s="375"/>
      <c r="I42" s="14">
        <f t="shared" ref="I42:I47" si="5">SUM(F42:H42)</f>
        <v>181</v>
      </c>
      <c r="J42" s="35"/>
      <c r="K42" s="381"/>
      <c r="L42" s="113">
        <f>SUM(J42:J47)</f>
        <v>567</v>
      </c>
      <c r="O42" s="5"/>
      <c r="P42" s="46">
        <v>10</v>
      </c>
      <c r="Q42" s="400" t="s">
        <v>86</v>
      </c>
      <c r="R42" s="334" t="s">
        <v>149</v>
      </c>
      <c r="S42" s="265">
        <v>144</v>
      </c>
      <c r="T42" s="372">
        <v>15</v>
      </c>
    </row>
    <row r="43" spans="1:20" ht="21" customHeight="1">
      <c r="A43" s="5"/>
      <c r="B43" s="46"/>
      <c r="C43" s="386" t="s">
        <v>70</v>
      </c>
      <c r="D43" s="387" t="s">
        <v>95</v>
      </c>
      <c r="E43" s="388">
        <v>0</v>
      </c>
      <c r="F43" s="389">
        <v>97</v>
      </c>
      <c r="G43" s="389">
        <v>94</v>
      </c>
      <c r="H43" s="389"/>
      <c r="I43" s="390">
        <f t="shared" si="5"/>
        <v>191</v>
      </c>
      <c r="J43" s="393">
        <v>191</v>
      </c>
      <c r="K43" s="381"/>
      <c r="L43" s="113"/>
      <c r="O43" s="55"/>
      <c r="P43" s="340"/>
      <c r="Q43" s="271" t="s">
        <v>222</v>
      </c>
      <c r="R43" s="272" t="s">
        <v>42</v>
      </c>
      <c r="S43" s="331" t="s">
        <v>24</v>
      </c>
      <c r="T43" s="373" t="s">
        <v>30</v>
      </c>
    </row>
    <row r="44" spans="1:20" ht="20.25" customHeight="1">
      <c r="A44" s="5"/>
      <c r="B44" s="46"/>
      <c r="C44" s="386" t="s">
        <v>195</v>
      </c>
      <c r="D44" s="387" t="s">
        <v>95</v>
      </c>
      <c r="E44" s="388">
        <v>0</v>
      </c>
      <c r="F44" s="390">
        <v>93</v>
      </c>
      <c r="G44" s="390">
        <v>94</v>
      </c>
      <c r="H44" s="390"/>
      <c r="I44" s="390">
        <f t="shared" si="5"/>
        <v>187</v>
      </c>
      <c r="J44" s="393">
        <v>187</v>
      </c>
      <c r="K44" s="381"/>
      <c r="L44" s="113" t="s">
        <v>22</v>
      </c>
      <c r="O44" s="5"/>
      <c r="P44" s="283">
        <v>1</v>
      </c>
      <c r="Q44" s="304" t="s">
        <v>175</v>
      </c>
      <c r="R44" s="268" t="s">
        <v>145</v>
      </c>
      <c r="S44" s="265">
        <v>179</v>
      </c>
      <c r="T44" s="372">
        <v>30</v>
      </c>
    </row>
    <row r="45" spans="1:20" ht="15.75">
      <c r="A45" s="5"/>
      <c r="B45" s="46"/>
      <c r="C45" s="386" t="s">
        <v>196</v>
      </c>
      <c r="D45" s="387" t="s">
        <v>95</v>
      </c>
      <c r="E45" s="388">
        <v>5</v>
      </c>
      <c r="F45" s="390">
        <v>94</v>
      </c>
      <c r="G45" s="390">
        <v>90</v>
      </c>
      <c r="H45" s="390"/>
      <c r="I45" s="390">
        <f t="shared" si="5"/>
        <v>184</v>
      </c>
      <c r="J45" s="393">
        <v>189</v>
      </c>
      <c r="K45" s="381"/>
      <c r="L45" s="113"/>
      <c r="O45" s="5"/>
      <c r="P45" s="284">
        <v>2</v>
      </c>
      <c r="Q45" s="304" t="s">
        <v>176</v>
      </c>
      <c r="R45" s="268" t="s">
        <v>145</v>
      </c>
      <c r="S45" s="265">
        <v>173</v>
      </c>
      <c r="T45" s="372">
        <v>26</v>
      </c>
    </row>
    <row r="46" spans="1:20" ht="15.75">
      <c r="A46" s="5"/>
      <c r="B46" s="46"/>
      <c r="C46" s="378" t="s">
        <v>197</v>
      </c>
      <c r="D46" s="332" t="s">
        <v>95</v>
      </c>
      <c r="E46" s="343">
        <v>5</v>
      </c>
      <c r="F46" s="375"/>
      <c r="G46" s="375"/>
      <c r="H46" s="375"/>
      <c r="I46" s="14">
        <f t="shared" si="5"/>
        <v>0</v>
      </c>
      <c r="J46" s="35"/>
      <c r="K46" s="381"/>
      <c r="L46" s="113"/>
      <c r="O46" s="5"/>
      <c r="P46" s="285">
        <v>3</v>
      </c>
      <c r="Q46" s="304" t="s">
        <v>123</v>
      </c>
      <c r="R46" s="268" t="s">
        <v>145</v>
      </c>
      <c r="S46" s="265">
        <v>161</v>
      </c>
      <c r="T46" s="372">
        <v>23</v>
      </c>
    </row>
    <row r="47" spans="1:20" ht="15.75">
      <c r="A47" s="5"/>
      <c r="B47" s="46"/>
      <c r="C47" s="303"/>
      <c r="D47" s="13"/>
      <c r="E47" s="11"/>
      <c r="F47" s="12"/>
      <c r="G47" s="94"/>
      <c r="H47" s="94"/>
      <c r="I47" s="15">
        <f t="shared" si="5"/>
        <v>0</v>
      </c>
      <c r="J47" s="35"/>
      <c r="K47" s="381"/>
      <c r="L47" s="113"/>
      <c r="O47" s="5"/>
      <c r="P47" s="46">
        <v>4</v>
      </c>
      <c r="Q47" s="304" t="s">
        <v>177</v>
      </c>
      <c r="R47" s="268" t="s">
        <v>145</v>
      </c>
      <c r="S47" s="265">
        <v>159</v>
      </c>
      <c r="T47" s="372">
        <v>21</v>
      </c>
    </row>
    <row r="48" spans="1:20" ht="18.75" customHeight="1">
      <c r="A48" s="36">
        <v>7</v>
      </c>
      <c r="B48" s="45" t="s">
        <v>43</v>
      </c>
      <c r="C48" s="301"/>
      <c r="D48" s="20" t="s">
        <v>71</v>
      </c>
      <c r="E48" s="36"/>
      <c r="F48" s="53" t="s">
        <v>78</v>
      </c>
      <c r="G48" s="53" t="s">
        <v>79</v>
      </c>
      <c r="H48" s="54"/>
      <c r="I48" s="54" t="s">
        <v>24</v>
      </c>
      <c r="J48" s="385" t="s">
        <v>225</v>
      </c>
      <c r="K48" s="381" t="s">
        <v>22</v>
      </c>
      <c r="L48" s="113"/>
      <c r="O48" s="5"/>
      <c r="P48" s="88">
        <v>5</v>
      </c>
      <c r="Q48" s="307" t="s">
        <v>193</v>
      </c>
      <c r="R48" s="334" t="s">
        <v>145</v>
      </c>
      <c r="S48" s="265">
        <v>144</v>
      </c>
      <c r="T48" s="372">
        <v>20</v>
      </c>
    </row>
    <row r="49" spans="1:20" ht="20.25" customHeight="1">
      <c r="A49" s="5"/>
      <c r="B49" s="46"/>
      <c r="C49" s="397" t="s">
        <v>198</v>
      </c>
      <c r="D49" s="387" t="s">
        <v>71</v>
      </c>
      <c r="E49" s="388">
        <v>0</v>
      </c>
      <c r="F49" s="398">
        <v>96</v>
      </c>
      <c r="G49" s="398">
        <v>93</v>
      </c>
      <c r="H49" s="398"/>
      <c r="I49" s="390">
        <f t="shared" ref="I49:I54" si="6">SUM(F49:H49)</f>
        <v>189</v>
      </c>
      <c r="J49" s="393">
        <v>189</v>
      </c>
      <c r="K49" s="381"/>
      <c r="L49" s="113">
        <f>SUM(J49:J54)</f>
        <v>546</v>
      </c>
      <c r="O49" s="5"/>
      <c r="P49" s="46"/>
      <c r="Q49" s="304"/>
      <c r="R49" s="334"/>
      <c r="S49" s="266"/>
      <c r="T49" s="372"/>
    </row>
    <row r="50" spans="1:20" ht="20.25" customHeight="1">
      <c r="A50" s="5"/>
      <c r="B50" s="46"/>
      <c r="C50" s="397" t="s">
        <v>31</v>
      </c>
      <c r="D50" s="387" t="s">
        <v>71</v>
      </c>
      <c r="E50" s="388">
        <v>0</v>
      </c>
      <c r="F50" s="398">
        <v>95</v>
      </c>
      <c r="G50" s="398">
        <v>95</v>
      </c>
      <c r="H50" s="398"/>
      <c r="I50" s="390">
        <f t="shared" si="6"/>
        <v>190</v>
      </c>
      <c r="J50" s="393">
        <v>190</v>
      </c>
      <c r="K50" s="381"/>
      <c r="L50" s="113"/>
      <c r="O50" s="55"/>
      <c r="P50" s="341"/>
      <c r="Q50" s="274" t="s">
        <v>98</v>
      </c>
      <c r="R50" s="272" t="s">
        <v>42</v>
      </c>
      <c r="S50" s="331" t="s">
        <v>24</v>
      </c>
      <c r="T50" s="373" t="s">
        <v>30</v>
      </c>
    </row>
    <row r="51" spans="1:20" ht="21" customHeight="1">
      <c r="A51" s="5"/>
      <c r="B51" s="46"/>
      <c r="C51" s="397" t="s">
        <v>199</v>
      </c>
      <c r="D51" s="387" t="s">
        <v>71</v>
      </c>
      <c r="E51" s="388">
        <v>8</v>
      </c>
      <c r="F51" s="398">
        <v>77</v>
      </c>
      <c r="G51" s="398">
        <v>82</v>
      </c>
      <c r="H51" s="398"/>
      <c r="I51" s="390">
        <f t="shared" si="6"/>
        <v>159</v>
      </c>
      <c r="J51" s="393">
        <v>167</v>
      </c>
      <c r="K51" s="381"/>
      <c r="L51" s="113"/>
      <c r="O51" s="5"/>
      <c r="P51" s="283">
        <v>1</v>
      </c>
      <c r="Q51" s="304" t="s">
        <v>203</v>
      </c>
      <c r="R51" s="334" t="s">
        <v>202</v>
      </c>
      <c r="S51" s="266">
        <v>193</v>
      </c>
      <c r="T51" s="372">
        <v>30</v>
      </c>
    </row>
    <row r="52" spans="1:20" ht="19.5" customHeight="1">
      <c r="A52" s="5"/>
      <c r="B52" s="46"/>
      <c r="C52" s="333" t="s">
        <v>200</v>
      </c>
      <c r="D52" s="332" t="s">
        <v>71</v>
      </c>
      <c r="E52" s="343">
        <v>8</v>
      </c>
      <c r="F52" s="377"/>
      <c r="G52" s="377"/>
      <c r="H52" s="377"/>
      <c r="I52" s="14">
        <f t="shared" si="6"/>
        <v>0</v>
      </c>
      <c r="J52" s="35"/>
      <c r="K52" s="381"/>
      <c r="L52" s="113"/>
      <c r="O52" s="5"/>
      <c r="P52" s="284">
        <v>2</v>
      </c>
      <c r="Q52" s="304" t="s">
        <v>70</v>
      </c>
      <c r="R52" s="334" t="s">
        <v>95</v>
      </c>
      <c r="S52" s="266">
        <v>191</v>
      </c>
      <c r="T52" s="372">
        <v>26</v>
      </c>
    </row>
    <row r="53" spans="1:20" ht="19.5" customHeight="1">
      <c r="A53" s="5"/>
      <c r="B53" s="46"/>
      <c r="C53" s="333" t="s">
        <v>201</v>
      </c>
      <c r="D53" s="332" t="s">
        <v>71</v>
      </c>
      <c r="E53" s="343">
        <v>8</v>
      </c>
      <c r="F53" s="377">
        <v>69</v>
      </c>
      <c r="G53" s="377">
        <v>80</v>
      </c>
      <c r="H53" s="377"/>
      <c r="I53" s="14">
        <f t="shared" si="6"/>
        <v>149</v>
      </c>
      <c r="J53" s="399"/>
      <c r="K53" s="381"/>
      <c r="L53" s="113"/>
      <c r="O53" s="5"/>
      <c r="P53" s="285">
        <v>3</v>
      </c>
      <c r="Q53" s="304" t="s">
        <v>31</v>
      </c>
      <c r="R53" s="334" t="s">
        <v>71</v>
      </c>
      <c r="S53" s="401">
        <v>190</v>
      </c>
      <c r="T53" s="372">
        <v>23</v>
      </c>
    </row>
    <row r="54" spans="1:20" ht="20.25" customHeight="1">
      <c r="A54" s="5"/>
      <c r="B54" s="46"/>
      <c r="C54" s="296"/>
      <c r="D54" s="13"/>
      <c r="E54" s="11"/>
      <c r="F54" s="31"/>
      <c r="G54" s="31"/>
      <c r="H54" s="31"/>
      <c r="I54" s="15">
        <f t="shared" si="6"/>
        <v>0</v>
      </c>
      <c r="J54" s="35"/>
      <c r="K54" s="381"/>
      <c r="L54" s="113"/>
      <c r="O54" s="5"/>
      <c r="P54" s="90">
        <v>4</v>
      </c>
      <c r="Q54" s="304" t="s">
        <v>68</v>
      </c>
      <c r="R54" s="334" t="s">
        <v>149</v>
      </c>
      <c r="S54" s="402">
        <v>190</v>
      </c>
      <c r="T54" s="372">
        <v>21</v>
      </c>
    </row>
    <row r="55" spans="1:20" ht="21" customHeight="1">
      <c r="A55" s="36">
        <v>8</v>
      </c>
      <c r="B55" s="45" t="s">
        <v>43</v>
      </c>
      <c r="C55" s="301"/>
      <c r="D55" s="20" t="s">
        <v>202</v>
      </c>
      <c r="E55" s="36"/>
      <c r="F55" s="53" t="s">
        <v>78</v>
      </c>
      <c r="G55" s="53" t="s">
        <v>79</v>
      </c>
      <c r="H55" s="54"/>
      <c r="I55" s="54" t="s">
        <v>24</v>
      </c>
      <c r="J55" s="385" t="s">
        <v>225</v>
      </c>
      <c r="K55" s="381" t="s">
        <v>22</v>
      </c>
      <c r="L55" s="113"/>
      <c r="O55" s="5"/>
      <c r="P55" s="46">
        <v>5</v>
      </c>
      <c r="Q55" s="333" t="s">
        <v>198</v>
      </c>
      <c r="R55" s="334" t="s">
        <v>71</v>
      </c>
      <c r="S55" s="266">
        <v>189</v>
      </c>
      <c r="T55" s="374">
        <v>20</v>
      </c>
    </row>
    <row r="56" spans="1:20" ht="20.25" customHeight="1">
      <c r="A56" s="5"/>
      <c r="B56" s="46"/>
      <c r="C56" s="386" t="s">
        <v>124</v>
      </c>
      <c r="D56" s="387" t="s">
        <v>202</v>
      </c>
      <c r="E56" s="388">
        <v>0</v>
      </c>
      <c r="F56" s="390">
        <v>95</v>
      </c>
      <c r="G56" s="390">
        <v>93</v>
      </c>
      <c r="H56" s="390"/>
      <c r="I56" s="390">
        <f t="shared" ref="I56:I61" si="7">SUM(F56:H56)</f>
        <v>188</v>
      </c>
      <c r="J56" s="393">
        <v>188</v>
      </c>
      <c r="K56" s="381"/>
      <c r="L56" s="113">
        <f>SUM(J56:J61)</f>
        <v>569</v>
      </c>
      <c r="N56" s="319"/>
      <c r="O56" s="5"/>
      <c r="P56" s="90">
        <v>6</v>
      </c>
      <c r="Q56" s="304" t="s">
        <v>204</v>
      </c>
      <c r="R56" s="334" t="s">
        <v>202</v>
      </c>
      <c r="S56" s="402">
        <v>188</v>
      </c>
      <c r="T56" s="374">
        <v>19</v>
      </c>
    </row>
    <row r="57" spans="1:20" ht="19.5" customHeight="1">
      <c r="A57" s="5"/>
      <c r="B57" s="88"/>
      <c r="C57" s="386" t="s">
        <v>203</v>
      </c>
      <c r="D57" s="387" t="s">
        <v>202</v>
      </c>
      <c r="E57" s="388">
        <v>0</v>
      </c>
      <c r="F57" s="390">
        <v>98</v>
      </c>
      <c r="G57" s="390">
        <v>95</v>
      </c>
      <c r="H57" s="390"/>
      <c r="I57" s="390">
        <f t="shared" si="7"/>
        <v>193</v>
      </c>
      <c r="J57" s="393">
        <v>193</v>
      </c>
      <c r="K57" s="381"/>
      <c r="L57" s="113"/>
      <c r="N57" s="321"/>
      <c r="O57" s="336"/>
      <c r="P57" s="88">
        <v>7</v>
      </c>
      <c r="Q57" s="304" t="s">
        <v>124</v>
      </c>
      <c r="R57" s="334" t="s">
        <v>202</v>
      </c>
      <c r="S57" s="402">
        <v>188</v>
      </c>
      <c r="T57" s="374">
        <v>18</v>
      </c>
    </row>
    <row r="58" spans="1:20" ht="18" customHeight="1">
      <c r="A58" s="5"/>
      <c r="B58" s="46"/>
      <c r="C58" s="386" t="s">
        <v>204</v>
      </c>
      <c r="D58" s="387" t="s">
        <v>202</v>
      </c>
      <c r="E58" s="388">
        <v>0</v>
      </c>
      <c r="F58" s="390">
        <v>93</v>
      </c>
      <c r="G58" s="390">
        <v>95</v>
      </c>
      <c r="H58" s="390"/>
      <c r="I58" s="390">
        <f t="shared" si="7"/>
        <v>188</v>
      </c>
      <c r="J58" s="393">
        <v>188</v>
      </c>
      <c r="K58" s="381"/>
      <c r="L58" s="113"/>
      <c r="N58" s="321"/>
      <c r="O58" s="336"/>
      <c r="P58" s="342">
        <v>8</v>
      </c>
      <c r="Q58" s="304" t="s">
        <v>195</v>
      </c>
      <c r="R58" s="334" t="s">
        <v>95</v>
      </c>
      <c r="S58" s="266">
        <v>187</v>
      </c>
      <c r="T58" s="374">
        <v>17</v>
      </c>
    </row>
    <row r="59" spans="1:20" ht="15.75">
      <c r="A59" s="5"/>
      <c r="B59" s="88"/>
      <c r="C59" s="304" t="s">
        <v>205</v>
      </c>
      <c r="D59" s="332" t="s">
        <v>202</v>
      </c>
      <c r="E59" s="343">
        <v>0</v>
      </c>
      <c r="F59" s="14">
        <v>89</v>
      </c>
      <c r="G59" s="14">
        <v>88</v>
      </c>
      <c r="H59" s="14"/>
      <c r="I59" s="14">
        <f t="shared" si="7"/>
        <v>177</v>
      </c>
      <c r="J59" s="35" t="s">
        <v>22</v>
      </c>
      <c r="K59" s="381"/>
      <c r="L59" s="113"/>
      <c r="N59" s="321"/>
      <c r="O59" s="336"/>
      <c r="P59" s="88">
        <v>9</v>
      </c>
      <c r="Q59" s="304" t="s">
        <v>205</v>
      </c>
      <c r="R59" s="334" t="s">
        <v>202</v>
      </c>
      <c r="S59" s="291">
        <v>177</v>
      </c>
      <c r="T59" s="374">
        <v>16</v>
      </c>
    </row>
    <row r="60" spans="1:20" ht="15.75">
      <c r="A60" s="5"/>
      <c r="B60" s="46"/>
      <c r="C60" s="304" t="s">
        <v>206</v>
      </c>
      <c r="D60" s="332" t="s">
        <v>202</v>
      </c>
      <c r="E60" s="343">
        <v>0</v>
      </c>
      <c r="F60" s="14">
        <v>84</v>
      </c>
      <c r="G60" s="14">
        <v>89</v>
      </c>
      <c r="H60" s="14"/>
      <c r="I60" s="14">
        <f t="shared" si="7"/>
        <v>173</v>
      </c>
      <c r="J60" s="35"/>
      <c r="K60" s="381"/>
      <c r="L60" s="113"/>
      <c r="N60" s="321"/>
      <c r="O60" s="336"/>
      <c r="P60" s="88">
        <v>10</v>
      </c>
      <c r="Q60" s="304" t="s">
        <v>206</v>
      </c>
      <c r="R60" s="334" t="s">
        <v>202</v>
      </c>
      <c r="S60" s="291">
        <v>173</v>
      </c>
      <c r="T60" s="374">
        <v>15</v>
      </c>
    </row>
    <row r="61" spans="1:20" ht="15.75">
      <c r="A61" s="5"/>
      <c r="B61" s="46"/>
      <c r="C61" s="303"/>
      <c r="D61" s="13"/>
      <c r="E61" s="11"/>
      <c r="F61" s="15"/>
      <c r="G61" s="14"/>
      <c r="H61" s="14"/>
      <c r="I61" s="15">
        <f t="shared" si="7"/>
        <v>0</v>
      </c>
      <c r="J61" s="35"/>
      <c r="K61" s="381"/>
      <c r="L61" s="113"/>
      <c r="N61" s="321"/>
      <c r="O61" s="336"/>
      <c r="P61" s="88"/>
      <c r="Q61" s="304"/>
      <c r="R61" s="334"/>
      <c r="S61" s="291"/>
      <c r="T61" s="374"/>
    </row>
    <row r="62" spans="1:20" ht="17.25" customHeight="1">
      <c r="A62" s="36">
        <v>9</v>
      </c>
      <c r="B62" s="45" t="s">
        <v>43</v>
      </c>
      <c r="C62" s="301"/>
      <c r="D62" s="20" t="s">
        <v>207</v>
      </c>
      <c r="E62" s="36"/>
      <c r="F62" s="53" t="s">
        <v>78</v>
      </c>
      <c r="G62" s="53" t="s">
        <v>79</v>
      </c>
      <c r="H62" s="54"/>
      <c r="I62" s="54" t="s">
        <v>24</v>
      </c>
      <c r="J62" s="385" t="s">
        <v>225</v>
      </c>
      <c r="K62" s="381"/>
      <c r="L62" s="113"/>
      <c r="N62" s="321"/>
      <c r="O62" s="336"/>
      <c r="P62" s="88"/>
      <c r="Q62" s="86"/>
      <c r="R62" s="13"/>
      <c r="S62" s="265"/>
      <c r="T62" s="64"/>
    </row>
    <row r="63" spans="1:20" ht="20.25" customHeight="1">
      <c r="A63" s="5"/>
      <c r="B63" s="88"/>
      <c r="C63" s="386" t="s">
        <v>208</v>
      </c>
      <c r="D63" s="387" t="s">
        <v>207</v>
      </c>
      <c r="E63" s="388">
        <v>8</v>
      </c>
      <c r="F63" s="390">
        <v>90</v>
      </c>
      <c r="G63" s="390">
        <v>88</v>
      </c>
      <c r="H63" s="390"/>
      <c r="I63" s="390">
        <f t="shared" ref="I63:I68" si="8">SUM(F63:H63)</f>
        <v>178</v>
      </c>
      <c r="J63" s="393">
        <v>186</v>
      </c>
      <c r="K63" s="381"/>
      <c r="L63" s="113">
        <f>SUM(J63:J68)</f>
        <v>549</v>
      </c>
      <c r="N63" s="319"/>
      <c r="O63" s="320"/>
      <c r="P63" s="321"/>
    </row>
    <row r="64" spans="1:20" ht="20.25" customHeight="1">
      <c r="A64" s="5"/>
      <c r="B64" s="88"/>
      <c r="C64" s="386" t="s">
        <v>209</v>
      </c>
      <c r="D64" s="387" t="s">
        <v>207</v>
      </c>
      <c r="E64" s="388">
        <v>8</v>
      </c>
      <c r="F64" s="389">
        <v>84</v>
      </c>
      <c r="G64" s="389">
        <v>89</v>
      </c>
      <c r="H64" s="389"/>
      <c r="I64" s="390">
        <f t="shared" si="8"/>
        <v>173</v>
      </c>
      <c r="J64" s="393">
        <v>181</v>
      </c>
      <c r="K64" s="381"/>
      <c r="L64" s="113"/>
      <c r="N64" s="321"/>
      <c r="O64" s="322"/>
      <c r="P64" s="321"/>
    </row>
    <row r="65" spans="1:16" ht="15.75" customHeight="1">
      <c r="A65" s="5"/>
      <c r="B65" s="88"/>
      <c r="C65" s="386" t="s">
        <v>210</v>
      </c>
      <c r="D65" s="387" t="s">
        <v>207</v>
      </c>
      <c r="E65" s="388">
        <v>8</v>
      </c>
      <c r="F65" s="398">
        <v>89</v>
      </c>
      <c r="G65" s="398">
        <v>85</v>
      </c>
      <c r="H65" s="398"/>
      <c r="I65" s="390">
        <f t="shared" si="8"/>
        <v>174</v>
      </c>
      <c r="J65" s="393">
        <v>182</v>
      </c>
      <c r="K65" s="381"/>
      <c r="L65" s="113"/>
      <c r="N65" s="321"/>
      <c r="O65" s="321"/>
      <c r="P65" s="321"/>
    </row>
    <row r="66" spans="1:16" ht="17.25" customHeight="1">
      <c r="A66" s="5"/>
      <c r="B66" s="88"/>
      <c r="C66" s="304" t="s">
        <v>211</v>
      </c>
      <c r="D66" s="332" t="s">
        <v>207</v>
      </c>
      <c r="E66" s="343">
        <v>8</v>
      </c>
      <c r="F66" s="14"/>
      <c r="G66" s="14"/>
      <c r="H66" s="14"/>
      <c r="I66" s="14">
        <f t="shared" si="8"/>
        <v>0</v>
      </c>
      <c r="J66" s="35"/>
      <c r="K66" s="381"/>
      <c r="L66" s="113"/>
      <c r="N66" s="321"/>
      <c r="O66" s="321"/>
      <c r="P66" s="321"/>
    </row>
    <row r="67" spans="1:16" ht="22.5" customHeight="1">
      <c r="A67" s="5"/>
      <c r="B67" s="46"/>
      <c r="C67" s="303" t="s">
        <v>212</v>
      </c>
      <c r="D67" s="13" t="s">
        <v>207</v>
      </c>
      <c r="E67" s="11">
        <v>8</v>
      </c>
      <c r="F67" s="15">
        <v>85</v>
      </c>
      <c r="G67" s="14">
        <v>85</v>
      </c>
      <c r="H67" s="14"/>
      <c r="I67" s="15">
        <f t="shared" si="8"/>
        <v>170</v>
      </c>
      <c r="J67" s="35"/>
      <c r="K67" s="381"/>
      <c r="L67" s="113"/>
      <c r="N67" s="321"/>
      <c r="O67" s="321"/>
      <c r="P67" s="321"/>
    </row>
    <row r="68" spans="1:16" ht="15.75">
      <c r="A68" s="5"/>
      <c r="B68" s="46"/>
      <c r="C68" s="303"/>
      <c r="D68" s="13"/>
      <c r="E68" s="11"/>
      <c r="F68" s="15"/>
      <c r="G68" s="14"/>
      <c r="H68" s="14"/>
      <c r="I68" s="15">
        <f t="shared" si="8"/>
        <v>0</v>
      </c>
      <c r="J68" s="35"/>
      <c r="K68" s="381"/>
      <c r="L68" s="113"/>
      <c r="N68" s="321"/>
      <c r="O68" s="321"/>
      <c r="P68" s="321"/>
    </row>
    <row r="69" spans="1:16" ht="19.5" customHeight="1">
      <c r="A69" s="36">
        <v>10</v>
      </c>
      <c r="B69" s="45" t="s">
        <v>43</v>
      </c>
      <c r="C69" s="301"/>
      <c r="D69" s="20"/>
      <c r="E69" s="36"/>
      <c r="F69" s="53" t="s">
        <v>78</v>
      </c>
      <c r="G69" s="53" t="s">
        <v>79</v>
      </c>
      <c r="H69" s="54"/>
      <c r="I69" s="54" t="s">
        <v>24</v>
      </c>
      <c r="J69" s="385" t="s">
        <v>225</v>
      </c>
      <c r="K69" s="381"/>
      <c r="L69" s="113"/>
      <c r="N69" s="321"/>
      <c r="O69" s="321"/>
      <c r="P69" s="321"/>
    </row>
    <row r="70" spans="1:16" ht="15.75">
      <c r="A70" s="5"/>
      <c r="B70" s="46"/>
      <c r="C70" s="303"/>
      <c r="D70" s="13"/>
      <c r="E70" s="11"/>
      <c r="F70" s="12"/>
      <c r="G70" s="12"/>
      <c r="H70" s="12"/>
      <c r="I70" s="15">
        <f t="shared" ref="I70:I75" si="9">SUM(F70:H70)</f>
        <v>0</v>
      </c>
      <c r="J70" s="35"/>
      <c r="K70" s="381"/>
      <c r="L70" s="113">
        <f>SUM(K70:K75)</f>
        <v>0</v>
      </c>
    </row>
    <row r="71" spans="1:16" ht="17.25" customHeight="1">
      <c r="A71" s="5"/>
      <c r="B71" s="46"/>
      <c r="C71" s="303"/>
      <c r="D71" s="13"/>
      <c r="E71" s="11"/>
      <c r="F71" s="12"/>
      <c r="G71" s="12"/>
      <c r="H71" s="12"/>
      <c r="I71" s="15">
        <f t="shared" si="9"/>
        <v>0</v>
      </c>
      <c r="J71" s="35"/>
      <c r="K71" s="381"/>
      <c r="L71" s="113"/>
    </row>
    <row r="72" spans="1:16" ht="21" customHeight="1">
      <c r="A72" s="5"/>
      <c r="B72" s="46"/>
      <c r="C72" s="303"/>
      <c r="D72" s="13"/>
      <c r="E72" s="11"/>
      <c r="F72" s="12"/>
      <c r="G72" s="12"/>
      <c r="H72" s="12"/>
      <c r="I72" s="15">
        <f t="shared" si="9"/>
        <v>0</v>
      </c>
      <c r="J72" s="35"/>
      <c r="K72" s="381"/>
      <c r="L72" s="113"/>
    </row>
    <row r="73" spans="1:16" ht="15.75">
      <c r="A73" s="5"/>
      <c r="B73" s="46"/>
      <c r="C73" s="303"/>
      <c r="D73" s="13"/>
      <c r="E73" s="11"/>
      <c r="F73" s="15"/>
      <c r="G73" s="14"/>
      <c r="H73" s="14"/>
      <c r="I73" s="15">
        <f t="shared" si="9"/>
        <v>0</v>
      </c>
      <c r="J73" s="64"/>
      <c r="K73" s="381"/>
      <c r="L73" s="113"/>
    </row>
    <row r="74" spans="1:16" ht="15.75">
      <c r="A74" s="5"/>
      <c r="B74" s="46"/>
      <c r="C74" s="303"/>
      <c r="D74" s="13"/>
      <c r="E74" s="11"/>
      <c r="F74" s="12"/>
      <c r="G74" s="12"/>
      <c r="H74" s="12"/>
      <c r="I74" s="15">
        <f t="shared" si="9"/>
        <v>0</v>
      </c>
      <c r="J74" s="35"/>
      <c r="K74" s="381" t="s">
        <v>22</v>
      </c>
      <c r="L74" s="113"/>
    </row>
    <row r="75" spans="1:16" ht="15.75">
      <c r="A75" s="5"/>
      <c r="B75" s="46"/>
      <c r="C75" s="303"/>
      <c r="D75" s="13"/>
      <c r="E75" s="11"/>
      <c r="F75" s="12"/>
      <c r="G75" s="12"/>
      <c r="H75" s="12"/>
      <c r="I75" s="15">
        <f t="shared" si="9"/>
        <v>0</v>
      </c>
      <c r="J75" s="64"/>
      <c r="K75" s="381" t="s">
        <v>22</v>
      </c>
      <c r="L75" s="113" t="s">
        <v>22</v>
      </c>
    </row>
    <row r="76" spans="1:16" ht="14.45" customHeight="1">
      <c r="A76" s="36">
        <v>11</v>
      </c>
      <c r="B76" s="45" t="s">
        <v>43</v>
      </c>
      <c r="C76" s="301"/>
      <c r="D76" s="20"/>
      <c r="E76" s="36"/>
      <c r="F76" s="53" t="s">
        <v>78</v>
      </c>
      <c r="G76" s="53" t="s">
        <v>79</v>
      </c>
      <c r="H76" s="54"/>
      <c r="I76" s="54" t="s">
        <v>24</v>
      </c>
      <c r="J76" s="54">
        <v>10.9</v>
      </c>
      <c r="K76" s="381" t="s">
        <v>22</v>
      </c>
      <c r="L76" s="113"/>
    </row>
    <row r="77" spans="1:16" ht="15.75">
      <c r="A77" s="5"/>
      <c r="B77" s="46"/>
      <c r="C77" s="303"/>
      <c r="D77" s="13"/>
      <c r="E77" s="11"/>
      <c r="F77" s="12"/>
      <c r="G77" s="12"/>
      <c r="H77" s="12"/>
      <c r="I77" s="15">
        <f t="shared" ref="I77:I82" si="10">SUM(F77:H77)</f>
        <v>0</v>
      </c>
      <c r="J77" s="35"/>
      <c r="K77" s="381"/>
      <c r="L77" s="113">
        <f>SUM(K77:K82)</f>
        <v>0</v>
      </c>
    </row>
    <row r="78" spans="1:16" ht="17.25" customHeight="1">
      <c r="A78" s="5"/>
      <c r="B78" s="46"/>
      <c r="C78" s="306"/>
      <c r="D78" s="13"/>
      <c r="E78" s="11"/>
      <c r="F78" s="15"/>
      <c r="G78" s="14"/>
      <c r="H78" s="14"/>
      <c r="I78" s="15">
        <f t="shared" si="10"/>
        <v>0</v>
      </c>
      <c r="J78" s="35"/>
      <c r="K78" s="381"/>
      <c r="L78" s="113"/>
    </row>
    <row r="79" spans="1:16" ht="18.75" customHeight="1">
      <c r="A79" s="5"/>
      <c r="B79" s="46"/>
      <c r="C79" s="303"/>
      <c r="D79" s="13"/>
      <c r="E79" s="11"/>
      <c r="F79" s="12"/>
      <c r="G79" s="12"/>
      <c r="H79" s="12"/>
      <c r="I79" s="15">
        <f t="shared" si="10"/>
        <v>0</v>
      </c>
      <c r="J79" s="35"/>
      <c r="K79" s="381"/>
      <c r="L79" s="113"/>
    </row>
    <row r="80" spans="1:16" ht="18" customHeight="1">
      <c r="A80" s="5"/>
      <c r="B80" s="46"/>
      <c r="C80" s="303"/>
      <c r="D80" s="13"/>
      <c r="E80" s="11"/>
      <c r="F80" s="12"/>
      <c r="G80" s="12"/>
      <c r="H80" s="12"/>
      <c r="I80" s="15">
        <f t="shared" si="10"/>
        <v>0</v>
      </c>
      <c r="J80" s="35"/>
      <c r="K80" s="381"/>
      <c r="L80" s="113"/>
    </row>
    <row r="81" spans="1:12" ht="15.75">
      <c r="A81" s="5"/>
      <c r="B81" s="46"/>
      <c r="C81" s="307"/>
      <c r="D81" s="13"/>
      <c r="E81" s="11"/>
      <c r="F81" s="12"/>
      <c r="G81" s="12"/>
      <c r="H81" s="12"/>
      <c r="I81" s="15">
        <f t="shared" si="10"/>
        <v>0</v>
      </c>
      <c r="J81" s="35"/>
      <c r="K81" s="381"/>
      <c r="L81" s="113"/>
    </row>
    <row r="82" spans="1:12" ht="15.75">
      <c r="A82" s="5"/>
      <c r="B82" s="46"/>
      <c r="C82" s="303"/>
      <c r="D82" s="13"/>
      <c r="E82" s="11"/>
      <c r="F82" s="12"/>
      <c r="G82" s="12"/>
      <c r="H82" s="12"/>
      <c r="I82" s="15">
        <f t="shared" si="10"/>
        <v>0</v>
      </c>
      <c r="J82" s="35"/>
      <c r="K82" s="381"/>
      <c r="L82" s="113"/>
    </row>
    <row r="83" spans="1:12" ht="18.75" customHeight="1">
      <c r="A83" s="36">
        <v>12</v>
      </c>
      <c r="B83" s="45"/>
      <c r="C83" s="301"/>
      <c r="D83" s="20"/>
      <c r="E83" s="36"/>
      <c r="F83" s="53" t="s">
        <v>78</v>
      </c>
      <c r="G83" s="53" t="s">
        <v>79</v>
      </c>
      <c r="H83" s="54"/>
      <c r="I83" s="54" t="s">
        <v>24</v>
      </c>
      <c r="J83" s="54">
        <v>10.9</v>
      </c>
      <c r="K83" s="381" t="s">
        <v>22</v>
      </c>
      <c r="L83" s="113"/>
    </row>
    <row r="84" spans="1:12" ht="15.75">
      <c r="A84" s="5"/>
      <c r="B84" s="88"/>
      <c r="C84" s="304"/>
      <c r="D84" s="13"/>
      <c r="E84" s="11"/>
      <c r="F84" s="15"/>
      <c r="G84" s="14"/>
      <c r="H84" s="14"/>
      <c r="I84" s="15">
        <f t="shared" ref="I84:I88" si="11">SUM(F84:H84)</f>
        <v>0</v>
      </c>
      <c r="J84" s="35"/>
      <c r="K84" s="381"/>
      <c r="L84" s="113"/>
    </row>
    <row r="85" spans="1:12" ht="15.75">
      <c r="A85" s="5"/>
      <c r="B85" s="47"/>
      <c r="C85" s="296"/>
      <c r="D85" s="13"/>
      <c r="E85" s="11"/>
      <c r="F85" s="31"/>
      <c r="G85" s="31"/>
      <c r="H85" s="31"/>
      <c r="I85" s="15">
        <f t="shared" si="11"/>
        <v>0</v>
      </c>
      <c r="J85" s="35"/>
      <c r="K85" s="381"/>
      <c r="L85" s="113">
        <f>SUM(K84:K88)</f>
        <v>0</v>
      </c>
    </row>
    <row r="86" spans="1:12" ht="15.75">
      <c r="A86" s="5"/>
      <c r="B86" s="46"/>
      <c r="C86" s="308"/>
      <c r="D86" s="13"/>
      <c r="E86" s="11"/>
      <c r="F86" s="31"/>
      <c r="G86" s="31"/>
      <c r="H86" s="31"/>
      <c r="I86" s="15">
        <f t="shared" si="11"/>
        <v>0</v>
      </c>
      <c r="J86" s="64" t="s">
        <v>22</v>
      </c>
      <c r="K86" s="381"/>
      <c r="L86" s="113"/>
    </row>
    <row r="87" spans="1:12" ht="15.75">
      <c r="A87" s="5"/>
      <c r="B87" s="47"/>
      <c r="C87" s="296"/>
      <c r="D87" s="13"/>
      <c r="E87" s="11"/>
      <c r="F87" s="12"/>
      <c r="G87" s="12"/>
      <c r="H87" s="12"/>
      <c r="I87" s="15">
        <f t="shared" si="11"/>
        <v>0</v>
      </c>
      <c r="J87" s="35"/>
      <c r="K87" s="381"/>
      <c r="L87" s="113"/>
    </row>
    <row r="88" spans="1:12" ht="15.75">
      <c r="A88" s="5"/>
      <c r="B88" s="46"/>
      <c r="C88" s="296"/>
      <c r="D88" s="13"/>
      <c r="E88" s="11"/>
      <c r="F88" s="31"/>
      <c r="G88" s="31"/>
      <c r="H88" s="31"/>
      <c r="I88" s="15">
        <f t="shared" si="11"/>
        <v>0</v>
      </c>
      <c r="J88" s="35"/>
      <c r="K88" s="381"/>
      <c r="L88" s="113"/>
    </row>
    <row r="89" spans="1:12" ht="15.75">
      <c r="A89" s="36">
        <v>13</v>
      </c>
      <c r="B89" s="45"/>
      <c r="C89" s="301"/>
      <c r="D89" s="20"/>
      <c r="E89" s="36"/>
      <c r="F89" s="53" t="s">
        <v>78</v>
      </c>
      <c r="G89" s="314">
        <v>44136</v>
      </c>
      <c r="H89" s="54"/>
      <c r="I89" s="54" t="s">
        <v>24</v>
      </c>
      <c r="J89" s="54">
        <v>10.9</v>
      </c>
      <c r="K89" s="381" t="s">
        <v>22</v>
      </c>
      <c r="L89" s="113"/>
    </row>
    <row r="90" spans="1:12" ht="15.75">
      <c r="A90" s="5"/>
      <c r="B90" s="88"/>
      <c r="C90" s="304"/>
      <c r="D90" s="13"/>
      <c r="E90" s="11"/>
      <c r="F90" s="15"/>
      <c r="G90" s="14"/>
      <c r="H90" s="14"/>
      <c r="I90" s="15">
        <f t="shared" ref="I90:I95" si="12">SUM(F90:H90)</f>
        <v>0</v>
      </c>
      <c r="J90" s="35"/>
      <c r="K90" s="381"/>
      <c r="L90" s="113"/>
    </row>
    <row r="91" spans="1:12" ht="15.75">
      <c r="A91" s="5"/>
      <c r="B91" s="47"/>
      <c r="C91" s="296"/>
      <c r="D91" s="13"/>
      <c r="E91" s="11"/>
      <c r="F91" s="31"/>
      <c r="G91" s="31"/>
      <c r="H91" s="31"/>
      <c r="I91" s="15">
        <f t="shared" si="12"/>
        <v>0</v>
      </c>
      <c r="J91" s="35"/>
      <c r="K91" s="381"/>
      <c r="L91" s="113"/>
    </row>
    <row r="92" spans="1:12" ht="15.75">
      <c r="A92" s="5"/>
      <c r="B92" s="46"/>
      <c r="C92" s="308"/>
      <c r="D92" s="13"/>
      <c r="E92" s="11"/>
      <c r="F92" s="31"/>
      <c r="G92" s="31"/>
      <c r="H92" s="31"/>
      <c r="I92" s="15">
        <f t="shared" si="12"/>
        <v>0</v>
      </c>
      <c r="J92" s="64" t="s">
        <v>22</v>
      </c>
      <c r="K92" s="381"/>
      <c r="L92" s="113">
        <f>SUM(K90:K95)</f>
        <v>0</v>
      </c>
    </row>
    <row r="93" spans="1:12" ht="15.75">
      <c r="A93" s="5"/>
      <c r="B93" s="47"/>
      <c r="C93" s="296"/>
      <c r="D93" s="13"/>
      <c r="E93" s="11"/>
      <c r="F93" s="12"/>
      <c r="G93" s="12"/>
      <c r="H93" s="12"/>
      <c r="I93" s="15">
        <f t="shared" si="12"/>
        <v>0</v>
      </c>
      <c r="J93" s="35"/>
      <c r="K93" s="381"/>
      <c r="L93" s="113"/>
    </row>
    <row r="94" spans="1:12" ht="15.75">
      <c r="A94" s="5"/>
      <c r="B94" s="46"/>
      <c r="C94" s="296"/>
      <c r="D94" s="13"/>
      <c r="E94" s="11"/>
      <c r="F94" s="31"/>
      <c r="G94" s="31"/>
      <c r="H94" s="31"/>
      <c r="I94" s="15">
        <f t="shared" si="12"/>
        <v>0</v>
      </c>
      <c r="J94" s="35"/>
      <c r="K94" s="381"/>
      <c r="L94" s="113"/>
    </row>
    <row r="95" spans="1:12" ht="15.75">
      <c r="A95" s="5"/>
      <c r="B95" s="46"/>
      <c r="C95" s="296"/>
      <c r="D95" s="13"/>
      <c r="E95" s="11"/>
      <c r="F95" s="31"/>
      <c r="G95" s="31"/>
      <c r="H95" s="31"/>
      <c r="I95" s="15">
        <f t="shared" si="12"/>
        <v>0</v>
      </c>
      <c r="J95" s="35"/>
      <c r="K95" s="383"/>
      <c r="L95" s="115"/>
    </row>
    <row r="96" spans="1:12" ht="15.75">
      <c r="K96" s="110"/>
      <c r="L96" s="116"/>
    </row>
    <row r="97" spans="1:12" ht="15.75">
      <c r="K97" s="110"/>
      <c r="L97" s="116"/>
    </row>
    <row r="98" spans="1:12" ht="14.45" customHeight="1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07"/>
      <c r="L98" s="116"/>
    </row>
    <row r="99" spans="1:12" ht="14.45" customHeight="1">
      <c r="A99" s="142"/>
      <c r="B99" s="227"/>
      <c r="C99" s="29"/>
      <c r="D99" s="142"/>
      <c r="E99" s="228"/>
      <c r="F99" s="229"/>
      <c r="G99" s="230"/>
      <c r="H99" s="230"/>
      <c r="I99" s="230"/>
      <c r="J99" s="231"/>
      <c r="K99" s="107"/>
      <c r="L99" s="116"/>
    </row>
    <row r="100" spans="1:12" ht="24" customHeight="1">
      <c r="B100" s="73" t="s">
        <v>76</v>
      </c>
      <c r="C100" s="74"/>
      <c r="D100" s="75"/>
      <c r="E100" s="76"/>
      <c r="F100" s="76"/>
      <c r="G100" s="316"/>
      <c r="H100" s="316"/>
      <c r="I100" s="317"/>
      <c r="J100" s="141"/>
      <c r="K100" s="318"/>
      <c r="L100" s="311"/>
    </row>
    <row r="101" spans="1:12" ht="14.45" customHeight="1">
      <c r="A101" s="65"/>
      <c r="B101" s="66" t="s">
        <v>80</v>
      </c>
      <c r="C101" s="67" t="s">
        <v>0</v>
      </c>
      <c r="D101" s="67" t="s">
        <v>1</v>
      </c>
      <c r="E101" s="71"/>
      <c r="F101" s="315"/>
      <c r="G101" s="107"/>
      <c r="H101" s="311"/>
      <c r="I101" s="142"/>
      <c r="J101" s="142"/>
      <c r="K101" s="142"/>
      <c r="L101" s="142"/>
    </row>
    <row r="102" spans="1:12" ht="16.5" customHeight="1">
      <c r="A102" s="55"/>
      <c r="B102" s="48"/>
      <c r="C102" s="23" t="s">
        <v>99</v>
      </c>
      <c r="D102" s="24" t="s">
        <v>42</v>
      </c>
      <c r="E102" s="34" t="s">
        <v>24</v>
      </c>
      <c r="F102" s="34" t="s">
        <v>30</v>
      </c>
      <c r="G102" s="110"/>
      <c r="H102" s="116"/>
      <c r="J102" s="286"/>
      <c r="K102" s="214" t="s">
        <v>144</v>
      </c>
    </row>
    <row r="103" spans="1:12" ht="14.45" customHeight="1">
      <c r="A103" s="5"/>
      <c r="B103" s="283">
        <v>1</v>
      </c>
      <c r="C103" s="275"/>
      <c r="D103" s="268"/>
      <c r="E103" s="265"/>
      <c r="F103" s="64">
        <v>30</v>
      </c>
      <c r="G103" s="110"/>
      <c r="H103" s="116"/>
      <c r="J103" s="282"/>
      <c r="K103" s="214" t="s">
        <v>146</v>
      </c>
    </row>
    <row r="104" spans="1:12" ht="14.45" customHeight="1">
      <c r="A104" s="5"/>
      <c r="B104" s="284">
        <v>2</v>
      </c>
      <c r="C104" s="276"/>
      <c r="D104" s="268"/>
      <c r="E104" s="264"/>
      <c r="F104" s="64">
        <v>26</v>
      </c>
      <c r="G104" s="110"/>
      <c r="H104" s="116"/>
    </row>
    <row r="105" spans="1:12" ht="14.45" customHeight="1">
      <c r="A105" s="5"/>
      <c r="B105" s="285">
        <v>3</v>
      </c>
      <c r="C105" s="277"/>
      <c r="D105" s="268"/>
      <c r="E105" s="265"/>
      <c r="F105" s="64">
        <v>23</v>
      </c>
      <c r="G105" s="110"/>
      <c r="H105" s="116"/>
    </row>
    <row r="106" spans="1:12" ht="14.45" customHeight="1">
      <c r="A106" s="5"/>
      <c r="B106" s="46">
        <v>4</v>
      </c>
      <c r="C106" s="276"/>
      <c r="D106" s="268"/>
      <c r="E106" s="264"/>
      <c r="F106" s="64">
        <v>21</v>
      </c>
      <c r="G106" s="110"/>
      <c r="H106" s="116"/>
    </row>
    <row r="107" spans="1:12" ht="15.75">
      <c r="A107" s="5"/>
      <c r="B107" s="46">
        <v>5</v>
      </c>
      <c r="C107" s="276"/>
      <c r="D107" s="270"/>
      <c r="E107" s="299"/>
      <c r="F107" s="64">
        <v>20</v>
      </c>
      <c r="G107" s="281"/>
      <c r="H107" s="116"/>
    </row>
    <row r="108" spans="1:12" ht="15.75">
      <c r="A108" s="5"/>
      <c r="B108" s="46">
        <v>6</v>
      </c>
      <c r="C108" s="278"/>
      <c r="D108" s="270"/>
      <c r="E108" s="300"/>
      <c r="F108" s="64">
        <v>19</v>
      </c>
      <c r="G108" s="281"/>
      <c r="H108" s="116"/>
    </row>
    <row r="109" spans="1:12" ht="15.75">
      <c r="A109" s="5"/>
      <c r="B109" s="46">
        <v>7</v>
      </c>
      <c r="C109" s="279"/>
      <c r="D109" s="268"/>
      <c r="E109" s="290"/>
      <c r="F109" s="64">
        <v>18</v>
      </c>
      <c r="G109" s="110"/>
      <c r="H109" s="116"/>
    </row>
    <row r="110" spans="1:12" ht="15.75">
      <c r="A110" s="5"/>
      <c r="B110" s="46">
        <v>8</v>
      </c>
      <c r="C110" s="279"/>
      <c r="D110" s="268"/>
      <c r="E110" s="264"/>
      <c r="F110" s="64">
        <v>17</v>
      </c>
      <c r="G110" s="110"/>
      <c r="H110" s="116"/>
    </row>
    <row r="111" spans="1:12" ht="15.75">
      <c r="A111" s="5"/>
      <c r="B111" s="46">
        <v>9</v>
      </c>
      <c r="C111" s="276"/>
      <c r="D111" s="268"/>
      <c r="E111" s="264"/>
      <c r="F111" s="64">
        <v>16</v>
      </c>
      <c r="G111" s="110"/>
      <c r="H111" s="116"/>
    </row>
    <row r="112" spans="1:12" ht="15.75">
      <c r="A112" s="5"/>
      <c r="B112" s="46">
        <v>10</v>
      </c>
      <c r="C112" s="278"/>
      <c r="D112" s="268"/>
      <c r="E112" s="265"/>
      <c r="F112" s="64">
        <v>15</v>
      </c>
      <c r="G112" s="110"/>
      <c r="H112" s="116"/>
    </row>
    <row r="113" spans="1:8" ht="15.75">
      <c r="A113" s="5"/>
      <c r="B113" s="46"/>
      <c r="C113" s="263"/>
      <c r="D113" s="268"/>
      <c r="E113" s="269"/>
      <c r="F113" s="64"/>
      <c r="G113" s="110"/>
      <c r="H113" s="116"/>
    </row>
    <row r="114" spans="1:8" ht="15.75">
      <c r="A114" s="55"/>
      <c r="B114" s="48"/>
      <c r="C114" s="271" t="s">
        <v>74</v>
      </c>
      <c r="D114" s="272" t="s">
        <v>42</v>
      </c>
      <c r="E114" s="51" t="s">
        <v>24</v>
      </c>
      <c r="F114" s="51" t="s">
        <v>30</v>
      </c>
      <c r="G114" s="110"/>
      <c r="H114" s="116"/>
    </row>
    <row r="115" spans="1:8" ht="15.75">
      <c r="A115" s="5"/>
      <c r="B115" s="283">
        <v>1</v>
      </c>
      <c r="C115" s="232"/>
      <c r="D115" s="268"/>
      <c r="E115" s="299"/>
      <c r="F115" s="64">
        <v>30</v>
      </c>
      <c r="G115" s="110"/>
      <c r="H115" s="116"/>
    </row>
    <row r="116" spans="1:8" ht="15.75">
      <c r="A116" s="5"/>
      <c r="B116" s="284">
        <v>2</v>
      </c>
      <c r="C116" s="232"/>
      <c r="D116" s="268"/>
      <c r="E116" s="299"/>
      <c r="F116" s="64">
        <v>26</v>
      </c>
      <c r="G116" s="110"/>
      <c r="H116" s="116"/>
    </row>
    <row r="117" spans="1:8" ht="15.75">
      <c r="A117" s="5"/>
      <c r="B117" s="285">
        <v>3</v>
      </c>
      <c r="C117" s="232"/>
      <c r="D117" s="268"/>
      <c r="E117" s="289"/>
      <c r="F117" s="64">
        <v>23</v>
      </c>
      <c r="G117" s="107"/>
      <c r="H117" s="116"/>
    </row>
    <row r="118" spans="1:8" ht="15.75">
      <c r="A118" s="5"/>
      <c r="B118" s="46">
        <v>4</v>
      </c>
      <c r="C118" s="232"/>
      <c r="D118" s="268"/>
      <c r="E118" s="269"/>
      <c r="F118" s="64"/>
      <c r="G118" s="107"/>
      <c r="H118" s="116"/>
    </row>
    <row r="119" spans="1:8" ht="15.75">
      <c r="A119" s="55"/>
      <c r="B119" s="48"/>
      <c r="C119" s="273" t="s">
        <v>75</v>
      </c>
      <c r="D119" s="272" t="s">
        <v>42</v>
      </c>
      <c r="E119" s="51" t="s">
        <v>24</v>
      </c>
      <c r="F119" s="51" t="s">
        <v>30</v>
      </c>
      <c r="G119" s="110"/>
      <c r="H119" s="116"/>
    </row>
    <row r="120" spans="1:8" ht="15.75">
      <c r="A120" s="5"/>
      <c r="B120" s="283">
        <v>1</v>
      </c>
      <c r="C120" s="232"/>
      <c r="D120" s="268"/>
      <c r="E120" s="265"/>
      <c r="F120" s="64">
        <v>30</v>
      </c>
      <c r="G120" s="110"/>
      <c r="H120" s="116"/>
    </row>
    <row r="121" spans="1:8" ht="15.75">
      <c r="A121" s="5"/>
      <c r="B121" s="284">
        <v>2</v>
      </c>
      <c r="C121" s="232"/>
      <c r="D121" s="268"/>
      <c r="E121" s="265"/>
      <c r="F121" s="64">
        <v>26</v>
      </c>
      <c r="G121" s="110"/>
      <c r="H121" s="116"/>
    </row>
    <row r="122" spans="1:8" ht="15.75">
      <c r="A122" s="5"/>
      <c r="B122" s="285">
        <v>3</v>
      </c>
      <c r="C122" s="232"/>
      <c r="D122" s="268"/>
      <c r="E122" s="265"/>
      <c r="F122" s="64">
        <v>23</v>
      </c>
      <c r="G122" s="110"/>
      <c r="H122" s="116"/>
    </row>
    <row r="123" spans="1:8" ht="15.75">
      <c r="A123" s="5"/>
      <c r="B123" s="46">
        <v>4</v>
      </c>
      <c r="C123" s="232"/>
      <c r="D123" s="268"/>
      <c r="E123" s="265"/>
      <c r="F123" s="64">
        <v>21</v>
      </c>
      <c r="G123" s="110"/>
      <c r="H123" s="116"/>
    </row>
    <row r="124" spans="1:8" ht="15.75">
      <c r="A124" s="5"/>
      <c r="B124" s="46">
        <v>5</v>
      </c>
      <c r="C124" s="232"/>
      <c r="D124" s="268"/>
      <c r="E124" s="265"/>
      <c r="F124" s="64">
        <v>20</v>
      </c>
      <c r="G124" s="110"/>
      <c r="H124" s="116"/>
    </row>
    <row r="125" spans="1:8" ht="15.75">
      <c r="A125" s="5"/>
      <c r="B125" s="46">
        <v>6</v>
      </c>
      <c r="C125" s="232"/>
      <c r="D125" s="268"/>
      <c r="E125" s="265"/>
      <c r="F125" s="64">
        <v>19</v>
      </c>
      <c r="G125" s="110"/>
      <c r="H125" s="116"/>
    </row>
    <row r="126" spans="1:8" ht="15.75">
      <c r="A126" s="5"/>
      <c r="B126" s="46">
        <v>7</v>
      </c>
      <c r="C126" s="232"/>
      <c r="D126" s="268"/>
      <c r="E126" s="265"/>
      <c r="F126" s="64">
        <v>18</v>
      </c>
      <c r="G126" s="110"/>
      <c r="H126" s="116"/>
    </row>
    <row r="127" spans="1:8" ht="15.75">
      <c r="A127" s="5"/>
      <c r="B127" s="46">
        <v>8</v>
      </c>
      <c r="C127" s="232"/>
      <c r="D127" s="268"/>
      <c r="E127" s="265"/>
      <c r="F127" s="64">
        <v>17</v>
      </c>
      <c r="G127" s="110"/>
      <c r="H127" s="116"/>
    </row>
    <row r="128" spans="1:8" ht="15.75">
      <c r="A128" s="5"/>
      <c r="B128" s="46">
        <v>9</v>
      </c>
      <c r="C128" s="263"/>
      <c r="D128" s="268"/>
      <c r="E128" s="265"/>
      <c r="F128" s="64">
        <v>16</v>
      </c>
      <c r="G128" s="110"/>
      <c r="H128" s="116"/>
    </row>
    <row r="129" spans="1:8" ht="22.5" customHeight="1">
      <c r="A129" s="55"/>
      <c r="B129" s="48"/>
      <c r="C129" s="271" t="s">
        <v>97</v>
      </c>
      <c r="D129" s="272" t="s">
        <v>42</v>
      </c>
      <c r="E129" s="51" t="s">
        <v>24</v>
      </c>
      <c r="F129" s="51" t="s">
        <v>30</v>
      </c>
      <c r="G129" s="110"/>
      <c r="H129" s="116"/>
    </row>
    <row r="130" spans="1:8" ht="15.75">
      <c r="A130" s="5"/>
      <c r="B130" s="283">
        <v>1</v>
      </c>
      <c r="C130" s="232"/>
      <c r="D130" s="268"/>
      <c r="E130" s="265"/>
      <c r="F130" s="64">
        <v>30</v>
      </c>
      <c r="G130" s="110"/>
      <c r="H130" s="116"/>
    </row>
    <row r="131" spans="1:8" ht="15.75">
      <c r="A131" s="5"/>
      <c r="B131" s="284">
        <v>2</v>
      </c>
      <c r="C131" s="232"/>
      <c r="D131" s="268"/>
      <c r="E131" s="265"/>
      <c r="F131" s="64">
        <v>26</v>
      </c>
      <c r="G131" s="110"/>
      <c r="H131" s="116"/>
    </row>
    <row r="132" spans="1:8" ht="15.75">
      <c r="A132" s="5"/>
      <c r="B132" s="285">
        <v>3</v>
      </c>
      <c r="C132" s="232"/>
      <c r="D132" s="268"/>
      <c r="E132" s="265"/>
      <c r="F132" s="64">
        <v>23</v>
      </c>
      <c r="G132" s="110"/>
      <c r="H132" s="116"/>
    </row>
    <row r="133" spans="1:8" ht="15.75">
      <c r="A133" s="5"/>
      <c r="B133" s="46">
        <v>4</v>
      </c>
      <c r="C133" s="232"/>
      <c r="D133" s="268"/>
      <c r="E133" s="265"/>
      <c r="F133" s="64">
        <v>21</v>
      </c>
      <c r="G133" s="110"/>
      <c r="H133" s="116"/>
    </row>
    <row r="134" spans="1:8" ht="15.75">
      <c r="A134" s="5"/>
      <c r="B134" s="88">
        <v>5</v>
      </c>
      <c r="C134" s="232"/>
      <c r="D134" s="268"/>
      <c r="E134" s="265"/>
      <c r="F134" s="64">
        <v>20</v>
      </c>
      <c r="G134" s="110"/>
      <c r="H134" s="116"/>
    </row>
    <row r="135" spans="1:8" ht="15.75">
      <c r="A135" s="5"/>
      <c r="B135" s="46">
        <v>6</v>
      </c>
      <c r="C135" s="232"/>
      <c r="D135" s="268"/>
      <c r="E135" s="265"/>
      <c r="F135" s="64">
        <v>19</v>
      </c>
      <c r="G135" s="110"/>
      <c r="H135" s="116"/>
    </row>
    <row r="136" spans="1:8" ht="15.75">
      <c r="A136" s="5"/>
      <c r="B136" s="88">
        <v>7</v>
      </c>
      <c r="C136" s="232"/>
      <c r="D136" s="268"/>
      <c r="E136" s="265"/>
      <c r="F136" s="64">
        <v>18</v>
      </c>
      <c r="G136" s="110"/>
      <c r="H136" s="116"/>
    </row>
    <row r="137" spans="1:8" ht="15.75">
      <c r="A137" s="5"/>
      <c r="B137" s="46">
        <v>8</v>
      </c>
      <c r="C137" s="232"/>
      <c r="D137" s="268"/>
      <c r="E137" s="265"/>
      <c r="F137" s="64">
        <v>17</v>
      </c>
      <c r="G137" s="110"/>
      <c r="H137" s="116"/>
    </row>
    <row r="138" spans="1:8" ht="15.75">
      <c r="A138" s="5"/>
      <c r="B138" s="46">
        <v>4.0999999999999996</v>
      </c>
      <c r="C138" s="263"/>
      <c r="D138" s="268" t="s">
        <v>22</v>
      </c>
      <c r="E138" s="269"/>
      <c r="F138" s="64"/>
      <c r="G138" s="110"/>
      <c r="H138" s="116"/>
    </row>
    <row r="139" spans="1:8" ht="27.75" customHeight="1">
      <c r="A139" s="55"/>
      <c r="B139" s="50"/>
      <c r="C139" s="274" t="s">
        <v>98</v>
      </c>
      <c r="D139" s="272" t="s">
        <v>42</v>
      </c>
      <c r="E139" s="51" t="s">
        <v>24</v>
      </c>
      <c r="F139" s="51" t="s">
        <v>30</v>
      </c>
      <c r="G139" s="110"/>
      <c r="H139" s="116"/>
    </row>
    <row r="140" spans="1:8" ht="15.75">
      <c r="A140" s="5"/>
      <c r="B140" s="283">
        <v>1</v>
      </c>
      <c r="C140" s="232"/>
      <c r="D140" s="268"/>
      <c r="E140" s="299"/>
      <c r="F140" s="64">
        <v>30</v>
      </c>
      <c r="G140" s="281"/>
      <c r="H140" s="116"/>
    </row>
    <row r="141" spans="1:8" ht="15.75">
      <c r="A141" s="5"/>
      <c r="B141" s="284">
        <v>2</v>
      </c>
      <c r="C141" s="232"/>
      <c r="D141" s="268"/>
      <c r="E141" s="299"/>
      <c r="F141" s="64">
        <v>26</v>
      </c>
      <c r="G141" s="281"/>
      <c r="H141" s="116"/>
    </row>
    <row r="142" spans="1:8" ht="15.75">
      <c r="A142" s="5"/>
      <c r="B142" s="285">
        <v>3</v>
      </c>
      <c r="C142" s="232"/>
      <c r="D142" s="268"/>
      <c r="E142" s="265"/>
      <c r="F142" s="64">
        <v>23</v>
      </c>
      <c r="G142" s="110"/>
      <c r="H142" s="116"/>
    </row>
    <row r="143" spans="1:8" ht="15.75">
      <c r="A143" s="5"/>
      <c r="B143" s="90">
        <v>4</v>
      </c>
      <c r="C143" s="232"/>
      <c r="D143" s="268"/>
      <c r="E143" s="265"/>
      <c r="F143" s="64">
        <v>21</v>
      </c>
      <c r="G143" s="110"/>
      <c r="H143" s="116"/>
    </row>
    <row r="144" spans="1:8" ht="15.75">
      <c r="A144" s="5"/>
      <c r="B144" s="46">
        <v>5</v>
      </c>
      <c r="C144" s="232"/>
      <c r="D144" s="268"/>
      <c r="E144" s="265"/>
      <c r="F144" s="64">
        <v>20</v>
      </c>
      <c r="G144" s="110"/>
      <c r="H144" s="116"/>
    </row>
    <row r="145" spans="1:8" ht="15.75">
      <c r="A145" s="5"/>
      <c r="B145" s="90">
        <v>6</v>
      </c>
      <c r="C145" s="232"/>
      <c r="D145" s="268"/>
      <c r="E145" s="265"/>
      <c r="F145" s="64">
        <v>19</v>
      </c>
      <c r="G145" s="110"/>
      <c r="H145" s="116"/>
    </row>
    <row r="146" spans="1:8" ht="15.75">
      <c r="A146" s="5"/>
      <c r="B146" s="46">
        <v>7</v>
      </c>
      <c r="C146" s="232"/>
      <c r="D146" s="268"/>
      <c r="E146" s="265"/>
      <c r="F146" s="64">
        <v>18</v>
      </c>
      <c r="G146" s="110"/>
      <c r="H146" s="116"/>
    </row>
    <row r="147" spans="1:8" ht="15.75">
      <c r="A147" s="5"/>
      <c r="B147" s="90">
        <v>8</v>
      </c>
      <c r="C147" s="232"/>
      <c r="D147" s="268"/>
      <c r="E147" s="265"/>
      <c r="F147" s="64">
        <v>17</v>
      </c>
      <c r="G147" s="110"/>
      <c r="H147" s="116"/>
    </row>
    <row r="148" spans="1:8" ht="15.75">
      <c r="A148" s="5"/>
      <c r="B148" s="46">
        <v>9</v>
      </c>
      <c r="C148" s="232"/>
      <c r="D148" s="268"/>
      <c r="E148" s="265"/>
      <c r="F148" s="64">
        <v>16</v>
      </c>
      <c r="G148" s="110"/>
      <c r="H148" s="116"/>
    </row>
    <row r="149" spans="1:8" ht="15.75">
      <c r="A149" s="5"/>
      <c r="B149" s="90">
        <v>10</v>
      </c>
      <c r="C149" s="235"/>
      <c r="D149" s="268"/>
      <c r="E149" s="265"/>
      <c r="F149" s="64">
        <v>15</v>
      </c>
      <c r="G149" s="110"/>
      <c r="H149" s="116"/>
    </row>
    <row r="150" spans="1:8" ht="15.75">
      <c r="A150" s="5"/>
      <c r="B150" s="46">
        <v>11</v>
      </c>
      <c r="C150" s="235"/>
      <c r="D150" s="268"/>
      <c r="E150" s="265"/>
      <c r="F150" s="64">
        <v>14</v>
      </c>
      <c r="G150" s="110"/>
      <c r="H150" s="116"/>
    </row>
    <row r="151" spans="1:8" ht="15.75">
      <c r="A151" s="5"/>
      <c r="B151" s="90">
        <v>12</v>
      </c>
      <c r="C151" s="263"/>
      <c r="D151" s="268"/>
      <c r="E151" s="265"/>
      <c r="F151" s="64">
        <v>13</v>
      </c>
      <c r="G151" s="110"/>
      <c r="H151" s="116"/>
    </row>
    <row r="152" spans="1:8" ht="15.75">
      <c r="A152" s="55"/>
      <c r="B152" s="49"/>
      <c r="C152" s="273" t="s">
        <v>77</v>
      </c>
      <c r="D152" s="272" t="s">
        <v>42</v>
      </c>
      <c r="E152" s="51" t="s">
        <v>24</v>
      </c>
      <c r="F152" s="51" t="s">
        <v>30</v>
      </c>
      <c r="G152" s="110"/>
      <c r="H152" s="116"/>
    </row>
    <row r="153" spans="1:8" ht="15.75">
      <c r="A153" s="5"/>
      <c r="B153" s="283">
        <v>1</v>
      </c>
      <c r="C153" s="232"/>
      <c r="D153" s="268"/>
      <c r="E153" s="265"/>
      <c r="F153" s="64">
        <v>30</v>
      </c>
      <c r="G153" s="110"/>
      <c r="H153" s="116"/>
    </row>
    <row r="154" spans="1:8" ht="15.75">
      <c r="A154" s="5"/>
      <c r="B154" s="284">
        <v>2</v>
      </c>
      <c r="C154" s="232"/>
      <c r="D154" s="268"/>
      <c r="E154" s="265"/>
      <c r="F154" s="64">
        <v>26</v>
      </c>
      <c r="G154" s="110"/>
      <c r="H154" s="116"/>
    </row>
    <row r="155" spans="1:8" ht="15.75">
      <c r="A155" s="5"/>
      <c r="B155" s="285">
        <v>3</v>
      </c>
      <c r="C155" s="232"/>
      <c r="D155" s="268"/>
      <c r="E155" s="265"/>
      <c r="F155" s="64">
        <v>23</v>
      </c>
      <c r="G155" s="110"/>
      <c r="H155" s="116"/>
    </row>
    <row r="156" spans="1:8" ht="15.75">
      <c r="A156" s="5"/>
      <c r="B156" s="46">
        <v>4</v>
      </c>
      <c r="C156" s="232"/>
      <c r="D156" s="13"/>
      <c r="E156" s="265"/>
      <c r="F156" s="64">
        <v>21</v>
      </c>
      <c r="G156" s="110"/>
      <c r="H156" s="116"/>
    </row>
    <row r="157" spans="1:8" ht="15.75">
      <c r="A157" s="5"/>
      <c r="B157" s="90">
        <v>8</v>
      </c>
      <c r="C157" s="232"/>
      <c r="D157" s="268"/>
      <c r="E157" s="289"/>
      <c r="F157" s="64">
        <v>20</v>
      </c>
      <c r="G157" s="110"/>
      <c r="H157" s="116"/>
    </row>
    <row r="158" spans="1:8" ht="15.75">
      <c r="A158" s="5"/>
      <c r="B158" s="46">
        <v>5</v>
      </c>
      <c r="C158" s="232"/>
      <c r="D158" s="268"/>
      <c r="E158" s="299"/>
      <c r="F158" s="64">
        <v>19</v>
      </c>
      <c r="G158" s="110"/>
      <c r="H158" s="116"/>
    </row>
    <row r="159" spans="1:8" ht="15.75">
      <c r="A159" s="5"/>
      <c r="B159" s="46">
        <v>6</v>
      </c>
      <c r="C159" s="232"/>
      <c r="D159" s="268"/>
      <c r="E159" s="299"/>
      <c r="F159" s="35">
        <v>18</v>
      </c>
      <c r="G159" s="110"/>
      <c r="H159" s="116"/>
    </row>
    <row r="160" spans="1:8" ht="13.5" customHeight="1">
      <c r="A160" s="5"/>
      <c r="B160" s="46">
        <v>7</v>
      </c>
      <c r="C160" s="232"/>
      <c r="D160" s="13"/>
      <c r="E160" s="233"/>
      <c r="F160" s="35"/>
      <c r="G160" s="110"/>
      <c r="H160" s="116"/>
    </row>
    <row r="161" spans="1:8" ht="15.75">
      <c r="A161" s="36">
        <v>3</v>
      </c>
      <c r="B161" s="45" t="s">
        <v>43</v>
      </c>
      <c r="C161" s="28" t="s">
        <v>44</v>
      </c>
      <c r="D161" s="20" t="s">
        <v>95</v>
      </c>
      <c r="E161" s="54" t="s">
        <v>24</v>
      </c>
      <c r="F161" s="54">
        <v>10.9</v>
      </c>
      <c r="G161" s="110"/>
      <c r="H161" s="116"/>
    </row>
    <row r="162" spans="1:8" ht="15.75">
      <c r="A162" s="36">
        <v>3</v>
      </c>
      <c r="B162" s="45" t="s">
        <v>43</v>
      </c>
      <c r="C162" s="28" t="s">
        <v>44</v>
      </c>
      <c r="D162" s="20" t="s">
        <v>71</v>
      </c>
      <c r="E162" s="54" t="s">
        <v>24</v>
      </c>
      <c r="F162" s="54">
        <v>10.9</v>
      </c>
      <c r="G162" s="110"/>
      <c r="H162" s="116"/>
    </row>
    <row r="163" spans="1:8" ht="15.75">
      <c r="A163" s="36">
        <v>3</v>
      </c>
      <c r="B163" s="45" t="s">
        <v>43</v>
      </c>
      <c r="C163" s="96" t="s">
        <v>44</v>
      </c>
      <c r="D163" s="20" t="s">
        <v>102</v>
      </c>
      <c r="E163" s="54" t="s">
        <v>24</v>
      </c>
      <c r="F163" s="54">
        <v>10.9</v>
      </c>
      <c r="G163" s="110"/>
      <c r="H163" s="116"/>
    </row>
    <row r="164" spans="1:8" ht="15.75">
      <c r="A164" s="36">
        <v>3</v>
      </c>
      <c r="B164" s="45" t="s">
        <v>43</v>
      </c>
      <c r="C164" s="28" t="s">
        <v>44</v>
      </c>
      <c r="D164" s="20" t="s">
        <v>72</v>
      </c>
      <c r="E164" s="54" t="s">
        <v>24</v>
      </c>
      <c r="F164" s="54">
        <v>10.9</v>
      </c>
      <c r="G164" s="110"/>
      <c r="H164" s="116"/>
    </row>
    <row r="165" spans="1:8" ht="15.75">
      <c r="A165" s="36">
        <v>3</v>
      </c>
      <c r="B165" s="45" t="s">
        <v>43</v>
      </c>
      <c r="C165" s="28" t="s">
        <v>44</v>
      </c>
      <c r="D165" s="20" t="s">
        <v>82</v>
      </c>
      <c r="E165" s="54" t="s">
        <v>24</v>
      </c>
      <c r="F165" s="54">
        <v>10.9</v>
      </c>
      <c r="G165" s="110"/>
      <c r="H165" s="116"/>
    </row>
    <row r="166" spans="1:8" ht="15.75">
      <c r="A166" s="36">
        <v>3</v>
      </c>
      <c r="B166" s="45" t="s">
        <v>43</v>
      </c>
      <c r="C166" s="117" t="s">
        <v>44</v>
      </c>
      <c r="D166" s="20" t="s">
        <v>32</v>
      </c>
      <c r="E166" s="54" t="s">
        <v>24</v>
      </c>
      <c r="F166" s="54">
        <v>10.9</v>
      </c>
      <c r="G166" s="110"/>
      <c r="H166" s="116"/>
    </row>
    <row r="167" spans="1:8" ht="15.75">
      <c r="A167" s="36">
        <v>3</v>
      </c>
      <c r="B167" s="45" t="s">
        <v>43</v>
      </c>
      <c r="C167" s="28" t="s">
        <v>44</v>
      </c>
      <c r="D167" s="20" t="s">
        <v>33</v>
      </c>
      <c r="E167" s="54" t="s">
        <v>24</v>
      </c>
      <c r="F167" s="54">
        <v>10.9</v>
      </c>
      <c r="G167" s="110"/>
      <c r="H167" s="116"/>
    </row>
    <row r="168" spans="1:8" ht="15.75">
      <c r="A168" s="36">
        <v>3</v>
      </c>
      <c r="B168" s="45" t="s">
        <v>43</v>
      </c>
      <c r="C168" s="28" t="s">
        <v>44</v>
      </c>
      <c r="D168" s="20" t="s">
        <v>90</v>
      </c>
      <c r="E168" s="54" t="s">
        <v>24</v>
      </c>
      <c r="F168" s="54">
        <v>10.9</v>
      </c>
      <c r="G168" s="110"/>
      <c r="H168" s="116"/>
    </row>
    <row r="169" spans="1:8" ht="15.75">
      <c r="A169" s="36">
        <v>3</v>
      </c>
      <c r="B169" s="45" t="s">
        <v>43</v>
      </c>
      <c r="C169" s="28" t="s">
        <v>44</v>
      </c>
      <c r="D169" s="20" t="s">
        <v>5</v>
      </c>
      <c r="E169" s="54" t="s">
        <v>24</v>
      </c>
      <c r="F169" s="54">
        <v>10.9</v>
      </c>
      <c r="G169" s="110"/>
      <c r="H169" s="116"/>
    </row>
    <row r="170" spans="1:8" ht="15.75">
      <c r="A170" s="36">
        <v>3</v>
      </c>
      <c r="B170" s="45" t="s">
        <v>43</v>
      </c>
      <c r="C170" s="28" t="s">
        <v>44</v>
      </c>
      <c r="D170" s="20" t="s">
        <v>94</v>
      </c>
      <c r="E170" s="54" t="s">
        <v>24</v>
      </c>
      <c r="F170" s="54">
        <v>10.9</v>
      </c>
      <c r="G170" s="110"/>
      <c r="H170" s="116"/>
    </row>
    <row r="171" spans="1:8" ht="15.75">
      <c r="A171" s="36">
        <v>3</v>
      </c>
      <c r="B171" s="45" t="s">
        <v>43</v>
      </c>
      <c r="C171" s="28" t="s">
        <v>44</v>
      </c>
      <c r="D171" s="20" t="s">
        <v>104</v>
      </c>
      <c r="E171" s="54" t="s">
        <v>24</v>
      </c>
      <c r="F171" s="54">
        <v>10.9</v>
      </c>
      <c r="G171" s="110"/>
      <c r="H171" s="116"/>
    </row>
    <row r="172" spans="1:8" ht="15.75">
      <c r="A172" s="36">
        <v>3</v>
      </c>
      <c r="B172" s="45" t="s">
        <v>43</v>
      </c>
      <c r="C172" s="28" t="s">
        <v>44</v>
      </c>
      <c r="D172" s="20" t="s">
        <v>76</v>
      </c>
      <c r="E172" s="54" t="s">
        <v>24</v>
      </c>
      <c r="F172" s="54">
        <v>10.9</v>
      </c>
      <c r="G172" s="110"/>
      <c r="H172" s="116"/>
    </row>
    <row r="173" spans="1:8" ht="15.75">
      <c r="A173" s="36">
        <v>3</v>
      </c>
      <c r="B173" s="45" t="s">
        <v>43</v>
      </c>
      <c r="C173" s="28" t="s">
        <v>44</v>
      </c>
      <c r="D173" s="20" t="s">
        <v>32</v>
      </c>
      <c r="E173" s="54" t="s">
        <v>24</v>
      </c>
      <c r="F173" s="54">
        <v>10.9</v>
      </c>
      <c r="G173" s="110"/>
      <c r="H173" s="116"/>
    </row>
    <row r="174" spans="1:8" ht="15.75">
      <c r="A174" s="36">
        <v>3</v>
      </c>
      <c r="B174" s="45" t="s">
        <v>43</v>
      </c>
      <c r="C174" s="28" t="s">
        <v>44</v>
      </c>
      <c r="D174" s="20" t="s">
        <v>33</v>
      </c>
      <c r="E174" s="54" t="s">
        <v>24</v>
      </c>
      <c r="F174" s="54">
        <v>10.9</v>
      </c>
      <c r="G174" s="110"/>
      <c r="H174" s="116"/>
    </row>
    <row r="175" spans="1:8" ht="15.75">
      <c r="A175" s="36">
        <v>3</v>
      </c>
      <c r="B175" s="45" t="s">
        <v>43</v>
      </c>
      <c r="C175" s="28" t="s">
        <v>44</v>
      </c>
      <c r="D175" s="20" t="s">
        <v>90</v>
      </c>
      <c r="E175" s="54" t="s">
        <v>24</v>
      </c>
      <c r="F175" s="54">
        <v>10.9</v>
      </c>
      <c r="G175" s="110"/>
      <c r="H175" s="116"/>
    </row>
    <row r="176" spans="1:8" ht="15.75">
      <c r="A176" s="36">
        <v>3</v>
      </c>
      <c r="B176" s="45" t="s">
        <v>43</v>
      </c>
      <c r="C176" s="28" t="s">
        <v>44</v>
      </c>
      <c r="D176" s="20" t="s">
        <v>5</v>
      </c>
      <c r="E176" s="54" t="s">
        <v>24</v>
      </c>
      <c r="F176" s="54">
        <v>10.9</v>
      </c>
      <c r="G176" s="110"/>
      <c r="H176" s="116"/>
    </row>
    <row r="177" spans="2:8" ht="15.75">
      <c r="B177" s="45" t="s">
        <v>43</v>
      </c>
      <c r="C177" s="28" t="s">
        <v>44</v>
      </c>
      <c r="D177" s="20" t="s">
        <v>94</v>
      </c>
      <c r="E177" s="54" t="s">
        <v>24</v>
      </c>
      <c r="F177" s="54">
        <v>10.9</v>
      </c>
      <c r="G177" s="110"/>
      <c r="H177" s="116"/>
    </row>
    <row r="178" spans="2:8" ht="15.75">
      <c r="B178" s="45" t="s">
        <v>43</v>
      </c>
      <c r="C178" s="28" t="s">
        <v>44</v>
      </c>
      <c r="D178" s="20" t="s">
        <v>104</v>
      </c>
      <c r="E178" s="54" t="s">
        <v>24</v>
      </c>
      <c r="F178" s="54">
        <v>10.9</v>
      </c>
      <c r="G178" s="110"/>
      <c r="H178" s="116"/>
    </row>
    <row r="179" spans="2:8" ht="15.75">
      <c r="B179" s="45" t="s">
        <v>43</v>
      </c>
      <c r="C179" s="28" t="s">
        <v>44</v>
      </c>
      <c r="D179" s="20" t="s">
        <v>76</v>
      </c>
      <c r="E179" s="54" t="s">
        <v>24</v>
      </c>
      <c r="F179" s="54">
        <v>10.9</v>
      </c>
      <c r="G179" s="110"/>
      <c r="H179" s="116"/>
    </row>
  </sheetData>
  <sortState ref="Q33:S42">
    <sortCondition descending="1" ref="S33:S42"/>
  </sortState>
  <phoneticPr fontId="38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7"/>
  <sheetViews>
    <sheetView zoomScaleNormal="100" workbookViewId="0">
      <selection activeCell="B2" sqref="B2"/>
    </sheetView>
  </sheetViews>
  <sheetFormatPr defaultRowHeight="18"/>
  <cols>
    <col min="1" max="1" width="3.42578125" style="159" customWidth="1"/>
    <col min="2" max="2" width="4.28515625" customWidth="1"/>
    <col min="3" max="3" width="17.7109375" customWidth="1"/>
    <col min="4" max="4" width="17.28515625" customWidth="1"/>
    <col min="5" max="5" width="10.7109375" customWidth="1"/>
    <col min="10" max="10" width="12.42578125" customWidth="1"/>
    <col min="11" max="11" width="4.7109375" customWidth="1"/>
    <col min="12" max="12" width="9.140625" customWidth="1"/>
    <col min="13" max="13" width="3.85546875" customWidth="1"/>
    <col min="14" max="14" width="2.85546875" customWidth="1"/>
    <col min="15" max="15" width="4.28515625" customWidth="1"/>
    <col min="16" max="16" width="7.85546875" customWidth="1"/>
    <col min="17" max="17" width="21.42578125" customWidth="1"/>
    <col min="18" max="18" width="12.42578125" customWidth="1"/>
  </cols>
  <sheetData>
    <row r="1" spans="1:23" ht="23.45" customHeight="1">
      <c r="A1" s="56"/>
      <c r="B1" s="57"/>
      <c r="C1" s="58" t="s">
        <v>166</v>
      </c>
      <c r="D1" s="62"/>
      <c r="E1" s="59"/>
      <c r="F1" s="60"/>
      <c r="G1" s="61"/>
      <c r="H1" s="61"/>
      <c r="I1" s="61"/>
      <c r="J1" s="63"/>
      <c r="K1" s="105"/>
      <c r="L1" s="311"/>
      <c r="M1" s="142"/>
    </row>
    <row r="2" spans="1:23" ht="16.5">
      <c r="A2" s="226"/>
      <c r="B2" s="227"/>
      <c r="C2" s="29"/>
      <c r="D2" s="142"/>
      <c r="E2" s="228"/>
      <c r="F2" s="229"/>
      <c r="G2" s="230"/>
      <c r="H2" s="230"/>
      <c r="I2" s="230"/>
      <c r="J2" s="231"/>
      <c r="K2" s="107"/>
      <c r="L2" s="311"/>
      <c r="M2" s="142"/>
    </row>
    <row r="3" spans="1:23">
      <c r="A3" s="72"/>
      <c r="B3" s="370" t="s">
        <v>111</v>
      </c>
      <c r="C3" s="74"/>
      <c r="D3" s="75"/>
      <c r="E3" s="76" t="s">
        <v>167</v>
      </c>
      <c r="F3" s="76"/>
      <c r="G3" s="77"/>
      <c r="H3" s="77"/>
      <c r="I3" s="78" t="s">
        <v>220</v>
      </c>
      <c r="J3" s="79"/>
      <c r="K3" s="310"/>
      <c r="L3" s="312"/>
      <c r="M3" s="142"/>
    </row>
    <row r="4" spans="1:23" ht="24" customHeight="1">
      <c r="A4" s="72"/>
      <c r="B4" s="368"/>
      <c r="C4" s="74"/>
      <c r="D4" s="75"/>
      <c r="E4" s="76"/>
      <c r="F4" s="76"/>
      <c r="G4" s="77"/>
      <c r="H4" s="77"/>
      <c r="I4" s="78"/>
      <c r="J4" s="79"/>
      <c r="K4" s="318"/>
      <c r="L4" s="311"/>
      <c r="M4" s="142"/>
    </row>
    <row r="5" spans="1:23" ht="33.75">
      <c r="A5" s="65" t="s">
        <v>46</v>
      </c>
      <c r="B5" s="66" t="s">
        <v>41</v>
      </c>
      <c r="C5" s="67" t="s">
        <v>0</v>
      </c>
      <c r="D5" s="67" t="s">
        <v>1</v>
      </c>
      <c r="E5" s="68" t="s">
        <v>45</v>
      </c>
      <c r="F5" s="69"/>
      <c r="G5" s="70"/>
      <c r="H5" s="70"/>
      <c r="I5" s="71"/>
      <c r="J5" s="71"/>
      <c r="K5" s="380"/>
      <c r="L5" s="394" t="s">
        <v>227</v>
      </c>
    </row>
    <row r="6" spans="1:23" ht="19.5" customHeight="1">
      <c r="A6" s="36">
        <v>1</v>
      </c>
      <c r="B6" s="45" t="s">
        <v>43</v>
      </c>
      <c r="C6" s="301"/>
      <c r="D6" s="20" t="s">
        <v>150</v>
      </c>
      <c r="E6" s="36"/>
      <c r="F6" s="53" t="s">
        <v>78</v>
      </c>
      <c r="G6" s="53" t="s">
        <v>79</v>
      </c>
      <c r="H6" s="54"/>
      <c r="I6" s="54" t="s">
        <v>24</v>
      </c>
      <c r="J6" s="385" t="s">
        <v>225</v>
      </c>
      <c r="K6" s="381" t="s">
        <v>22</v>
      </c>
      <c r="L6" s="113"/>
    </row>
    <row r="7" spans="1:23" ht="19.5" customHeight="1">
      <c r="A7" s="5"/>
      <c r="B7" s="46"/>
      <c r="C7" s="392" t="s">
        <v>188</v>
      </c>
      <c r="D7" s="387" t="s">
        <v>150</v>
      </c>
      <c r="E7" s="388">
        <v>8</v>
      </c>
      <c r="F7" s="389">
        <v>88</v>
      </c>
      <c r="G7" s="389">
        <v>92</v>
      </c>
      <c r="H7" s="389"/>
      <c r="I7" s="390">
        <f t="shared" ref="I7:I12" si="0">SUM(F7:H7)</f>
        <v>180</v>
      </c>
      <c r="J7" s="391">
        <v>188</v>
      </c>
      <c r="K7" s="381"/>
      <c r="L7" s="113">
        <f>SUM(J7:J11)</f>
        <v>538</v>
      </c>
      <c r="P7" s="371" t="s">
        <v>76</v>
      </c>
    </row>
    <row r="8" spans="1:23" ht="18.75" customHeight="1">
      <c r="A8" s="5"/>
      <c r="B8" s="46"/>
      <c r="C8" s="386" t="s">
        <v>189</v>
      </c>
      <c r="D8" s="387" t="s">
        <v>150</v>
      </c>
      <c r="E8" s="388">
        <v>8</v>
      </c>
      <c r="F8" s="389">
        <v>87</v>
      </c>
      <c r="G8" s="389">
        <v>86</v>
      </c>
      <c r="H8" s="389"/>
      <c r="I8" s="390">
        <f t="shared" si="0"/>
        <v>173</v>
      </c>
      <c r="J8" s="391">
        <v>181</v>
      </c>
      <c r="K8" s="381"/>
      <c r="L8" s="113"/>
      <c r="P8" s="369"/>
      <c r="Q8" s="74"/>
      <c r="R8" s="75"/>
      <c r="S8" s="76"/>
      <c r="T8" s="76"/>
    </row>
    <row r="9" spans="1:23" ht="20.25" customHeight="1">
      <c r="A9" s="5"/>
      <c r="B9" s="46"/>
      <c r="C9" s="386" t="s">
        <v>190</v>
      </c>
      <c r="D9" s="387" t="s">
        <v>150</v>
      </c>
      <c r="E9" s="388">
        <v>8</v>
      </c>
      <c r="F9" s="390">
        <v>76</v>
      </c>
      <c r="G9" s="390">
        <v>85</v>
      </c>
      <c r="H9" s="390"/>
      <c r="I9" s="390">
        <f t="shared" si="0"/>
        <v>161</v>
      </c>
      <c r="J9" s="391">
        <v>169</v>
      </c>
      <c r="K9" s="381"/>
      <c r="L9" s="113"/>
      <c r="O9" s="65"/>
      <c r="P9" s="66" t="s">
        <v>80</v>
      </c>
      <c r="Q9" s="67" t="s">
        <v>0</v>
      </c>
      <c r="R9" s="67" t="s">
        <v>1</v>
      </c>
      <c r="S9" s="71"/>
      <c r="T9" s="315"/>
    </row>
    <row r="10" spans="1:23" ht="24.75" customHeight="1">
      <c r="A10" s="5"/>
      <c r="B10" s="46"/>
      <c r="C10" s="304" t="s">
        <v>191</v>
      </c>
      <c r="D10" s="332" t="s">
        <v>150</v>
      </c>
      <c r="E10" s="343">
        <v>8</v>
      </c>
      <c r="F10" s="14">
        <v>73</v>
      </c>
      <c r="G10" s="14">
        <v>75</v>
      </c>
      <c r="H10" s="14"/>
      <c r="I10" s="14">
        <f t="shared" si="0"/>
        <v>148</v>
      </c>
      <c r="J10" s="384"/>
      <c r="K10" s="381"/>
      <c r="L10" s="113"/>
      <c r="O10" s="55"/>
      <c r="P10" s="48"/>
      <c r="Q10" s="271" t="s">
        <v>187</v>
      </c>
      <c r="R10" s="365" t="s">
        <v>42</v>
      </c>
      <c r="S10" s="331" t="s">
        <v>24</v>
      </c>
      <c r="T10" s="366" t="s">
        <v>30</v>
      </c>
      <c r="V10" s="286"/>
      <c r="W10" s="214" t="s">
        <v>144</v>
      </c>
    </row>
    <row r="11" spans="1:23" ht="21" customHeight="1">
      <c r="A11" s="5"/>
      <c r="B11" s="46"/>
      <c r="C11" s="304" t="s">
        <v>192</v>
      </c>
      <c r="D11" s="332" t="s">
        <v>150</v>
      </c>
      <c r="E11" s="343">
        <v>8</v>
      </c>
      <c r="F11" s="375">
        <v>81</v>
      </c>
      <c r="G11" s="375">
        <v>75</v>
      </c>
      <c r="H11" s="375"/>
      <c r="I11" s="14">
        <f t="shared" si="0"/>
        <v>156</v>
      </c>
      <c r="J11" s="384"/>
      <c r="K11" s="381"/>
      <c r="L11" s="113"/>
      <c r="O11" s="5"/>
      <c r="P11" s="283">
        <v>1</v>
      </c>
      <c r="Q11" s="304" t="s">
        <v>208</v>
      </c>
      <c r="R11" s="334" t="s">
        <v>207</v>
      </c>
      <c r="S11" s="291">
        <v>179</v>
      </c>
      <c r="T11" s="372">
        <v>30</v>
      </c>
      <c r="V11" s="282"/>
      <c r="W11" s="214" t="s">
        <v>146</v>
      </c>
    </row>
    <row r="12" spans="1:23" ht="19.5" customHeight="1">
      <c r="A12" s="5"/>
      <c r="B12" s="86"/>
      <c r="C12" s="337"/>
      <c r="D12" s="332"/>
      <c r="E12" s="343"/>
      <c r="F12" s="88"/>
      <c r="G12" s="406">
        <f>SUM(G7:G9)</f>
        <v>263</v>
      </c>
      <c r="H12" s="88"/>
      <c r="I12" s="14">
        <f t="shared" si="0"/>
        <v>263</v>
      </c>
      <c r="J12" s="384"/>
      <c r="K12" s="381"/>
      <c r="L12" s="113"/>
      <c r="O12" s="5"/>
      <c r="P12" s="284">
        <v>2</v>
      </c>
      <c r="Q12" s="304" t="s">
        <v>209</v>
      </c>
      <c r="R12" s="334" t="s">
        <v>207</v>
      </c>
      <c r="S12" s="291">
        <v>177</v>
      </c>
      <c r="T12" s="372">
        <v>26</v>
      </c>
    </row>
    <row r="13" spans="1:23" ht="20.25" customHeight="1">
      <c r="A13" s="36">
        <v>2</v>
      </c>
      <c r="B13" s="45" t="s">
        <v>43</v>
      </c>
      <c r="C13" s="301"/>
      <c r="D13" s="20" t="s">
        <v>145</v>
      </c>
      <c r="E13" s="36"/>
      <c r="F13" s="53" t="s">
        <v>78</v>
      </c>
      <c r="G13" s="53" t="s">
        <v>79</v>
      </c>
      <c r="H13" s="54"/>
      <c r="I13" s="54" t="s">
        <v>24</v>
      </c>
      <c r="J13" s="385" t="s">
        <v>225</v>
      </c>
      <c r="K13" s="382"/>
      <c r="L13" s="114"/>
      <c r="O13" s="5"/>
      <c r="P13" s="285">
        <v>3</v>
      </c>
      <c r="Q13" s="333" t="s">
        <v>211</v>
      </c>
      <c r="R13" s="334" t="s">
        <v>207</v>
      </c>
      <c r="S13" s="379">
        <v>176</v>
      </c>
      <c r="T13" s="372">
        <v>23</v>
      </c>
    </row>
    <row r="14" spans="1:23" ht="17.25" customHeight="1">
      <c r="A14" s="5"/>
      <c r="B14" s="47"/>
      <c r="C14" s="386" t="s">
        <v>175</v>
      </c>
      <c r="D14" s="387" t="s">
        <v>145</v>
      </c>
      <c r="E14" s="388">
        <v>8</v>
      </c>
      <c r="F14" s="389">
        <v>88</v>
      </c>
      <c r="G14" s="389">
        <v>88</v>
      </c>
      <c r="H14" s="389"/>
      <c r="I14" s="390">
        <f t="shared" ref="I14:I19" si="1">SUM(F14:H14)</f>
        <v>176</v>
      </c>
      <c r="J14" s="391">
        <v>184</v>
      </c>
      <c r="K14" s="381"/>
      <c r="L14" s="113">
        <f>SUM(J14:J19)</f>
        <v>529</v>
      </c>
      <c r="O14" s="5"/>
      <c r="P14" s="46">
        <v>4</v>
      </c>
      <c r="Q14" s="304" t="s">
        <v>210</v>
      </c>
      <c r="R14" s="334" t="s">
        <v>207</v>
      </c>
      <c r="S14" s="379">
        <v>174</v>
      </c>
      <c r="T14" s="372">
        <v>21</v>
      </c>
    </row>
    <row r="15" spans="1:23" ht="19.5" customHeight="1">
      <c r="A15" s="5"/>
      <c r="B15" s="47"/>
      <c r="C15" s="386" t="s">
        <v>176</v>
      </c>
      <c r="D15" s="387" t="s">
        <v>145</v>
      </c>
      <c r="E15" s="388">
        <v>8</v>
      </c>
      <c r="F15" s="390">
        <v>86</v>
      </c>
      <c r="G15" s="390">
        <v>81</v>
      </c>
      <c r="H15" s="390"/>
      <c r="I15" s="390">
        <f t="shared" si="1"/>
        <v>167</v>
      </c>
      <c r="J15" s="391">
        <v>175</v>
      </c>
      <c r="K15" s="381"/>
      <c r="L15" s="113"/>
      <c r="O15" s="5"/>
      <c r="P15" s="46">
        <v>5</v>
      </c>
      <c r="Q15" s="304" t="s">
        <v>212</v>
      </c>
      <c r="R15" s="334" t="s">
        <v>207</v>
      </c>
      <c r="S15" s="379">
        <v>170</v>
      </c>
      <c r="T15" s="372">
        <v>20</v>
      </c>
    </row>
    <row r="16" spans="1:23" ht="15.75">
      <c r="A16" s="5"/>
      <c r="B16" s="47"/>
      <c r="C16" s="304" t="s">
        <v>177</v>
      </c>
      <c r="D16" s="332" t="s">
        <v>145</v>
      </c>
      <c r="E16" s="343">
        <v>8</v>
      </c>
      <c r="F16" s="14">
        <v>75</v>
      </c>
      <c r="G16" s="14">
        <v>82</v>
      </c>
      <c r="H16" s="14"/>
      <c r="I16" s="14">
        <f t="shared" si="1"/>
        <v>157</v>
      </c>
      <c r="J16" s="384"/>
      <c r="K16" s="381"/>
      <c r="L16" s="113"/>
      <c r="O16" s="5"/>
      <c r="P16" s="46">
        <v>6</v>
      </c>
      <c r="Q16" s="296" t="s">
        <v>201</v>
      </c>
      <c r="R16" s="268" t="s">
        <v>71</v>
      </c>
      <c r="S16" s="266">
        <v>150</v>
      </c>
      <c r="T16" s="372">
        <v>19</v>
      </c>
    </row>
    <row r="17" spans="1:20" ht="17.45" customHeight="1">
      <c r="A17" s="5"/>
      <c r="B17" s="46"/>
      <c r="C17" s="386" t="s">
        <v>123</v>
      </c>
      <c r="D17" s="387" t="s">
        <v>145</v>
      </c>
      <c r="E17" s="388">
        <v>8</v>
      </c>
      <c r="F17" s="390">
        <v>84</v>
      </c>
      <c r="G17" s="390">
        <v>78</v>
      </c>
      <c r="H17" s="390"/>
      <c r="I17" s="390">
        <f t="shared" si="1"/>
        <v>162</v>
      </c>
      <c r="J17" s="391">
        <v>170</v>
      </c>
      <c r="K17" s="381"/>
      <c r="L17" s="113"/>
      <c r="O17" s="5"/>
      <c r="P17" s="46">
        <v>7</v>
      </c>
      <c r="Q17" s="304" t="s">
        <v>228</v>
      </c>
      <c r="R17" s="334" t="s">
        <v>71</v>
      </c>
      <c r="S17" s="379">
        <v>140</v>
      </c>
      <c r="T17" s="372">
        <v>18</v>
      </c>
    </row>
    <row r="18" spans="1:20" ht="18" customHeight="1">
      <c r="A18" s="5"/>
      <c r="B18" s="95"/>
      <c r="C18" s="307" t="s">
        <v>193</v>
      </c>
      <c r="D18" s="376" t="s">
        <v>145</v>
      </c>
      <c r="E18" s="343">
        <v>8</v>
      </c>
      <c r="F18" s="14"/>
      <c r="G18" s="14"/>
      <c r="H18" s="14"/>
      <c r="I18" s="14">
        <f t="shared" si="1"/>
        <v>0</v>
      </c>
      <c r="J18" s="384"/>
      <c r="K18" s="381"/>
      <c r="L18" s="113"/>
      <c r="O18" s="5"/>
      <c r="P18" s="46">
        <v>8</v>
      </c>
      <c r="Q18" s="333" t="s">
        <v>199</v>
      </c>
      <c r="R18" s="334" t="s">
        <v>71</v>
      </c>
      <c r="S18" s="379">
        <v>136</v>
      </c>
      <c r="T18" s="372">
        <v>17</v>
      </c>
    </row>
    <row r="19" spans="1:20" ht="18" customHeight="1">
      <c r="A19" s="5"/>
      <c r="B19" s="46"/>
      <c r="C19" s="303"/>
      <c r="D19" s="93"/>
      <c r="E19" s="11"/>
      <c r="F19" s="14"/>
      <c r="G19" s="14"/>
      <c r="H19" s="14"/>
      <c r="I19" s="15">
        <f t="shared" si="1"/>
        <v>0</v>
      </c>
      <c r="J19" s="384"/>
      <c r="K19" s="381" t="s">
        <v>22</v>
      </c>
      <c r="L19" s="113"/>
      <c r="O19" s="5"/>
      <c r="P19" s="46"/>
      <c r="Q19" s="367"/>
      <c r="R19" s="268"/>
      <c r="S19" s="313"/>
      <c r="T19" s="372"/>
    </row>
    <row r="20" spans="1:20" ht="19.5" customHeight="1">
      <c r="A20" s="36">
        <v>3</v>
      </c>
      <c r="B20" s="45" t="s">
        <v>43</v>
      </c>
      <c r="C20" s="301"/>
      <c r="D20" s="20" t="s">
        <v>149</v>
      </c>
      <c r="E20" s="36"/>
      <c r="F20" s="53" t="s">
        <v>78</v>
      </c>
      <c r="G20" s="53" t="s">
        <v>79</v>
      </c>
      <c r="H20" s="54"/>
      <c r="I20" s="54" t="s">
        <v>24</v>
      </c>
      <c r="J20" s="385" t="s">
        <v>225</v>
      </c>
      <c r="K20" s="381" t="s">
        <v>22</v>
      </c>
      <c r="L20" s="113"/>
      <c r="O20" s="55"/>
      <c r="P20" s="340"/>
      <c r="Q20" s="271" t="s">
        <v>184</v>
      </c>
      <c r="R20" s="272"/>
      <c r="S20" s="331" t="s">
        <v>24</v>
      </c>
      <c r="T20" s="373" t="s">
        <v>30</v>
      </c>
    </row>
    <row r="21" spans="1:20" ht="18.75" customHeight="1">
      <c r="A21" s="5"/>
      <c r="B21" s="46"/>
      <c r="C21" s="386" t="s">
        <v>20</v>
      </c>
      <c r="D21" s="387" t="s">
        <v>149</v>
      </c>
      <c r="E21" s="388">
        <v>5</v>
      </c>
      <c r="F21" s="390">
        <v>88</v>
      </c>
      <c r="G21" s="390">
        <v>90</v>
      </c>
      <c r="H21" s="390"/>
      <c r="I21" s="390">
        <f t="shared" ref="I21:I26" si="2">SUM(F21:H21)</f>
        <v>178</v>
      </c>
      <c r="J21" s="393">
        <v>183</v>
      </c>
      <c r="K21" s="381"/>
      <c r="L21" s="113">
        <f>SUM(J21:J26)</f>
        <v>497</v>
      </c>
      <c r="O21" s="5"/>
      <c r="P21" s="294">
        <v>1</v>
      </c>
      <c r="Q21" s="304" t="s">
        <v>17</v>
      </c>
      <c r="R21" s="334" t="s">
        <v>82</v>
      </c>
      <c r="S21" s="402">
        <v>182</v>
      </c>
      <c r="T21" s="372">
        <v>30</v>
      </c>
    </row>
    <row r="22" spans="1:20" ht="19.5" customHeight="1">
      <c r="A22" s="5"/>
      <c r="B22" s="47"/>
      <c r="C22" s="386" t="s">
        <v>86</v>
      </c>
      <c r="D22" s="387" t="s">
        <v>149</v>
      </c>
      <c r="E22" s="388">
        <v>8</v>
      </c>
      <c r="F22" s="390">
        <v>70</v>
      </c>
      <c r="G22" s="390">
        <v>76</v>
      </c>
      <c r="H22" s="390"/>
      <c r="I22" s="390">
        <f t="shared" si="2"/>
        <v>146</v>
      </c>
      <c r="J22" s="393">
        <v>154</v>
      </c>
      <c r="K22" s="381"/>
      <c r="L22" s="113"/>
      <c r="O22" s="5"/>
      <c r="P22" s="295">
        <v>2</v>
      </c>
      <c r="Q22" s="304" t="s">
        <v>196</v>
      </c>
      <c r="R22" s="334" t="s">
        <v>95</v>
      </c>
      <c r="S22" s="402">
        <v>182</v>
      </c>
      <c r="T22" s="372">
        <v>26</v>
      </c>
    </row>
    <row r="23" spans="1:20" ht="15.75">
      <c r="A23" s="5"/>
      <c r="B23" s="47"/>
      <c r="C23" s="304" t="s">
        <v>87</v>
      </c>
      <c r="D23" s="332" t="s">
        <v>149</v>
      </c>
      <c r="E23" s="343">
        <v>8</v>
      </c>
      <c r="F23" s="14"/>
      <c r="G23" s="14"/>
      <c r="H23" s="14"/>
      <c r="I23" s="14">
        <f t="shared" si="2"/>
        <v>0</v>
      </c>
      <c r="J23" s="399"/>
      <c r="K23" s="381"/>
      <c r="L23" s="113"/>
      <c r="O23" s="5"/>
      <c r="P23" s="285">
        <v>3</v>
      </c>
      <c r="Q23" s="338" t="s">
        <v>21</v>
      </c>
      <c r="R23" s="334" t="s">
        <v>219</v>
      </c>
      <c r="S23" s="402">
        <v>181</v>
      </c>
      <c r="T23" s="372">
        <v>23</v>
      </c>
    </row>
    <row r="24" spans="1:20" ht="15.75">
      <c r="A24" s="5"/>
      <c r="B24" s="47"/>
      <c r="C24" s="304" t="s">
        <v>68</v>
      </c>
      <c r="D24" s="332" t="s">
        <v>149</v>
      </c>
      <c r="E24" s="343">
        <v>0</v>
      </c>
      <c r="F24" s="377"/>
      <c r="G24" s="377"/>
      <c r="H24" s="377"/>
      <c r="I24" s="14">
        <f t="shared" si="2"/>
        <v>0</v>
      </c>
      <c r="J24" s="399"/>
      <c r="K24" s="381"/>
      <c r="L24" s="113"/>
      <c r="O24" s="5"/>
      <c r="P24" s="46">
        <v>4</v>
      </c>
      <c r="Q24" s="304" t="s">
        <v>16</v>
      </c>
      <c r="R24" s="334" t="s">
        <v>82</v>
      </c>
      <c r="S24" s="402">
        <v>181</v>
      </c>
      <c r="T24" s="372">
        <v>21</v>
      </c>
    </row>
    <row r="25" spans="1:20" ht="18.75" customHeight="1">
      <c r="A25" s="5"/>
      <c r="B25" s="46"/>
      <c r="C25" s="386" t="s">
        <v>226</v>
      </c>
      <c r="D25" s="387" t="s">
        <v>149</v>
      </c>
      <c r="E25" s="388">
        <v>8</v>
      </c>
      <c r="F25" s="390">
        <v>77</v>
      </c>
      <c r="G25" s="390">
        <v>75</v>
      </c>
      <c r="H25" s="390"/>
      <c r="I25" s="390">
        <f t="shared" si="2"/>
        <v>152</v>
      </c>
      <c r="J25" s="393">
        <v>160</v>
      </c>
      <c r="K25" s="381"/>
      <c r="L25" s="113"/>
      <c r="O25" s="5"/>
      <c r="P25" s="46">
        <v>5</v>
      </c>
      <c r="Q25" s="304" t="s">
        <v>20</v>
      </c>
      <c r="R25" s="334" t="s">
        <v>149</v>
      </c>
      <c r="S25" s="379">
        <v>178</v>
      </c>
      <c r="T25" s="372">
        <v>20</v>
      </c>
    </row>
    <row r="26" spans="1:20" ht="20.25" customHeight="1">
      <c r="A26" s="5"/>
      <c r="B26" s="46"/>
      <c r="C26" s="304"/>
      <c r="D26" s="332"/>
      <c r="E26" s="343"/>
      <c r="F26" s="14"/>
      <c r="G26" s="14"/>
      <c r="H26" s="14"/>
      <c r="I26" s="14">
        <f t="shared" si="2"/>
        <v>0</v>
      </c>
      <c r="J26" s="35"/>
      <c r="K26" s="381"/>
      <c r="L26" s="113"/>
      <c r="O26" s="5"/>
      <c r="P26" s="46">
        <v>6</v>
      </c>
      <c r="Q26" s="304" t="s">
        <v>133</v>
      </c>
      <c r="R26" s="334" t="s">
        <v>82</v>
      </c>
      <c r="S26" s="379">
        <v>177</v>
      </c>
      <c r="T26" s="372">
        <v>19</v>
      </c>
    </row>
    <row r="27" spans="1:20" ht="19.5" customHeight="1">
      <c r="A27" s="36">
        <v>4</v>
      </c>
      <c r="B27" s="45" t="s">
        <v>43</v>
      </c>
      <c r="C27" s="301"/>
      <c r="D27" s="20" t="s">
        <v>186</v>
      </c>
      <c r="E27" s="36"/>
      <c r="F27" s="53" t="s">
        <v>78</v>
      </c>
      <c r="G27" s="53" t="s">
        <v>79</v>
      </c>
      <c r="H27" s="54"/>
      <c r="I27" s="54" t="s">
        <v>24</v>
      </c>
      <c r="J27" s="385" t="s">
        <v>225</v>
      </c>
      <c r="K27" s="381" t="s">
        <v>22</v>
      </c>
      <c r="L27" s="113"/>
      <c r="O27" s="5"/>
      <c r="P27" s="46">
        <v>7</v>
      </c>
      <c r="Q27" s="304" t="s">
        <v>105</v>
      </c>
      <c r="R27" s="334" t="s">
        <v>186</v>
      </c>
      <c r="S27" s="379">
        <v>175</v>
      </c>
      <c r="T27" s="372">
        <v>18</v>
      </c>
    </row>
    <row r="28" spans="1:20" ht="17.25" customHeight="1">
      <c r="A28" s="5"/>
      <c r="B28" s="88"/>
      <c r="C28" s="386" t="s">
        <v>10</v>
      </c>
      <c r="D28" s="387" t="s">
        <v>186</v>
      </c>
      <c r="E28" s="388">
        <v>8</v>
      </c>
      <c r="F28" s="390">
        <v>86</v>
      </c>
      <c r="G28" s="390">
        <v>87</v>
      </c>
      <c r="H28" s="390"/>
      <c r="I28" s="390">
        <f t="shared" ref="I28:I33" si="3">SUM(F28:H28)</f>
        <v>173</v>
      </c>
      <c r="J28" s="393">
        <v>181</v>
      </c>
      <c r="K28" s="381"/>
      <c r="L28" s="113">
        <f>SUM(J28:J33)</f>
        <v>538</v>
      </c>
      <c r="O28" s="5"/>
      <c r="P28" s="46">
        <v>8</v>
      </c>
      <c r="Q28" s="304" t="s">
        <v>35</v>
      </c>
      <c r="R28" s="334" t="s">
        <v>82</v>
      </c>
      <c r="S28" s="379">
        <v>173</v>
      </c>
      <c r="T28" s="372">
        <v>17</v>
      </c>
    </row>
    <row r="29" spans="1:20" ht="18.75" customHeight="1">
      <c r="A29" s="5"/>
      <c r="B29" s="46"/>
      <c r="C29" s="386" t="s">
        <v>105</v>
      </c>
      <c r="D29" s="387" t="s">
        <v>186</v>
      </c>
      <c r="E29" s="388">
        <v>5</v>
      </c>
      <c r="F29" s="390">
        <v>89</v>
      </c>
      <c r="G29" s="390">
        <v>86</v>
      </c>
      <c r="H29" s="390"/>
      <c r="I29" s="390">
        <f t="shared" si="3"/>
        <v>175</v>
      </c>
      <c r="J29" s="393">
        <v>180</v>
      </c>
      <c r="K29" s="381"/>
      <c r="L29" s="113"/>
      <c r="O29" s="5"/>
      <c r="P29" s="46">
        <v>9</v>
      </c>
      <c r="Q29" s="304" t="s">
        <v>229</v>
      </c>
      <c r="R29" s="334" t="s">
        <v>95</v>
      </c>
      <c r="S29" s="266">
        <v>166</v>
      </c>
      <c r="T29" s="372">
        <v>16</v>
      </c>
    </row>
    <row r="30" spans="1:20" ht="21" customHeight="1">
      <c r="A30" s="5"/>
      <c r="B30" s="46"/>
      <c r="C30" s="386" t="s">
        <v>88</v>
      </c>
      <c r="D30" s="387" t="s">
        <v>186</v>
      </c>
      <c r="E30" s="388">
        <v>8</v>
      </c>
      <c r="F30" s="390">
        <v>84</v>
      </c>
      <c r="G30" s="390">
        <v>85</v>
      </c>
      <c r="H30" s="390"/>
      <c r="I30" s="390">
        <f t="shared" si="3"/>
        <v>169</v>
      </c>
      <c r="J30" s="393">
        <v>177</v>
      </c>
      <c r="K30" s="381"/>
      <c r="L30" s="118"/>
      <c r="O30" s="5"/>
      <c r="P30" s="46"/>
      <c r="Q30" s="337"/>
      <c r="R30" s="334"/>
      <c r="S30" s="266"/>
      <c r="T30" s="372"/>
    </row>
    <row r="31" spans="1:20" ht="15.75">
      <c r="A31" s="5"/>
      <c r="B31" s="46"/>
      <c r="C31" s="304"/>
      <c r="D31" s="332"/>
      <c r="E31" s="343"/>
      <c r="F31" s="375"/>
      <c r="G31" s="407">
        <f>SUM(G28:G30)</f>
        <v>258</v>
      </c>
      <c r="H31" s="375"/>
      <c r="I31" s="14">
        <f t="shared" si="3"/>
        <v>258</v>
      </c>
      <c r="J31" s="35"/>
      <c r="K31" s="381"/>
      <c r="L31" s="118"/>
      <c r="O31" s="5"/>
      <c r="P31" s="46"/>
      <c r="Q31" s="304"/>
      <c r="R31" s="334"/>
      <c r="S31" s="266"/>
      <c r="T31" s="372"/>
    </row>
    <row r="32" spans="1:20" ht="20.25" customHeight="1">
      <c r="A32" s="5"/>
      <c r="B32" s="46"/>
      <c r="C32" s="303"/>
      <c r="D32" s="13"/>
      <c r="E32" s="11"/>
      <c r="F32" s="12"/>
      <c r="G32" s="12"/>
      <c r="H32" s="12"/>
      <c r="I32" s="15">
        <f t="shared" si="3"/>
        <v>0</v>
      </c>
      <c r="J32" s="35"/>
      <c r="K32" s="381"/>
      <c r="L32" s="113"/>
      <c r="O32" s="55"/>
      <c r="P32" s="340"/>
      <c r="Q32" s="271" t="s">
        <v>221</v>
      </c>
      <c r="R32" s="272"/>
      <c r="S32" s="331" t="s">
        <v>24</v>
      </c>
      <c r="T32" s="373" t="s">
        <v>30</v>
      </c>
    </row>
    <row r="33" spans="1:20" ht="18.75" customHeight="1">
      <c r="A33" s="5"/>
      <c r="B33" s="46"/>
      <c r="C33" s="303"/>
      <c r="D33" s="13"/>
      <c r="E33" s="11"/>
      <c r="F33" s="15"/>
      <c r="G33" s="14"/>
      <c r="H33" s="14"/>
      <c r="I33" s="15">
        <f t="shared" si="3"/>
        <v>0</v>
      </c>
      <c r="J33" s="97"/>
      <c r="K33" s="381"/>
      <c r="L33" s="113"/>
      <c r="O33" s="5"/>
      <c r="P33" s="283">
        <v>1</v>
      </c>
      <c r="Q33" s="302" t="s">
        <v>188</v>
      </c>
      <c r="R33" s="268" t="s">
        <v>150</v>
      </c>
      <c r="S33" s="403">
        <v>180</v>
      </c>
      <c r="T33" s="372">
        <v>30</v>
      </c>
    </row>
    <row r="34" spans="1:20" ht="18" customHeight="1">
      <c r="A34" s="36">
        <v>5</v>
      </c>
      <c r="B34" s="45" t="s">
        <v>43</v>
      </c>
      <c r="C34" s="301"/>
      <c r="D34" s="20" t="s">
        <v>82</v>
      </c>
      <c r="E34" s="36"/>
      <c r="F34" s="53" t="s">
        <v>78</v>
      </c>
      <c r="G34" s="53" t="s">
        <v>79</v>
      </c>
      <c r="H34" s="54"/>
      <c r="I34" s="54" t="s">
        <v>24</v>
      </c>
      <c r="J34" s="385" t="s">
        <v>225</v>
      </c>
      <c r="K34" s="381" t="s">
        <v>22</v>
      </c>
      <c r="L34" s="113"/>
      <c r="O34" s="5"/>
      <c r="P34" s="284">
        <v>2</v>
      </c>
      <c r="Q34" s="344" t="s">
        <v>10</v>
      </c>
      <c r="R34" s="334" t="s">
        <v>218</v>
      </c>
      <c r="S34" s="401">
        <v>173</v>
      </c>
      <c r="T34" s="372">
        <v>26</v>
      </c>
    </row>
    <row r="35" spans="1:20" ht="21" customHeight="1">
      <c r="A35" s="5"/>
      <c r="B35" s="46"/>
      <c r="C35" s="386" t="s">
        <v>16</v>
      </c>
      <c r="D35" s="387" t="s">
        <v>82</v>
      </c>
      <c r="E35" s="388">
        <v>5</v>
      </c>
      <c r="F35" s="390">
        <v>90</v>
      </c>
      <c r="G35" s="390">
        <v>91</v>
      </c>
      <c r="H35" s="390"/>
      <c r="I35" s="390">
        <f t="shared" ref="I35:I40" si="4">SUM(F35:H35)</f>
        <v>181</v>
      </c>
      <c r="J35" s="396">
        <v>186</v>
      </c>
      <c r="K35" s="381"/>
      <c r="L35" s="113">
        <f>SUM(J35:J39)</f>
        <v>555</v>
      </c>
      <c r="O35" s="5"/>
      <c r="P35" s="285">
        <v>3</v>
      </c>
      <c r="Q35" s="303" t="s">
        <v>189</v>
      </c>
      <c r="R35" s="268" t="s">
        <v>150</v>
      </c>
      <c r="S35" s="401">
        <v>173</v>
      </c>
      <c r="T35" s="372">
        <v>23</v>
      </c>
    </row>
    <row r="36" spans="1:20" ht="19.5" customHeight="1">
      <c r="A36" s="5"/>
      <c r="B36" s="46"/>
      <c r="C36" s="304" t="s">
        <v>35</v>
      </c>
      <c r="D36" s="332" t="s">
        <v>82</v>
      </c>
      <c r="E36" s="343">
        <v>5</v>
      </c>
      <c r="F36" s="14">
        <v>89</v>
      </c>
      <c r="G36" s="14">
        <v>84</v>
      </c>
      <c r="H36" s="14"/>
      <c r="I36" s="14">
        <f t="shared" si="4"/>
        <v>173</v>
      </c>
      <c r="J36" s="395"/>
      <c r="K36" s="381"/>
      <c r="L36" s="113"/>
      <c r="O36" s="5"/>
      <c r="P36" s="46">
        <v>4</v>
      </c>
      <c r="Q36" s="302" t="s">
        <v>88</v>
      </c>
      <c r="R36" s="268" t="s">
        <v>218</v>
      </c>
      <c r="S36" s="403">
        <v>169</v>
      </c>
      <c r="T36" s="372">
        <v>21</v>
      </c>
    </row>
    <row r="37" spans="1:20" ht="15.75">
      <c r="A37" s="5"/>
      <c r="B37" s="46"/>
      <c r="C37" s="386" t="s">
        <v>17</v>
      </c>
      <c r="D37" s="387" t="s">
        <v>82</v>
      </c>
      <c r="E37" s="388">
        <v>5</v>
      </c>
      <c r="F37" s="390">
        <v>91</v>
      </c>
      <c r="G37" s="390">
        <v>91</v>
      </c>
      <c r="H37" s="390"/>
      <c r="I37" s="390">
        <f t="shared" si="4"/>
        <v>182</v>
      </c>
      <c r="J37" s="396">
        <v>187</v>
      </c>
      <c r="K37" s="381"/>
      <c r="L37" s="113"/>
      <c r="O37" s="5"/>
      <c r="P37" s="46">
        <v>5</v>
      </c>
      <c r="Q37" s="303" t="s">
        <v>190</v>
      </c>
      <c r="R37" s="268" t="s">
        <v>150</v>
      </c>
      <c r="S37" s="403">
        <v>161</v>
      </c>
      <c r="T37" s="372">
        <v>20</v>
      </c>
    </row>
    <row r="38" spans="1:20" ht="15.75">
      <c r="A38" s="5"/>
      <c r="B38" s="90"/>
      <c r="C38" s="304" t="s">
        <v>194</v>
      </c>
      <c r="D38" s="332" t="s">
        <v>82</v>
      </c>
      <c r="E38" s="343">
        <v>5</v>
      </c>
      <c r="F38" s="14"/>
      <c r="G38" s="14"/>
      <c r="H38" s="14"/>
      <c r="I38" s="14">
        <f t="shared" si="4"/>
        <v>0</v>
      </c>
      <c r="J38" s="395"/>
      <c r="K38" s="381"/>
      <c r="L38" s="118"/>
      <c r="O38" s="5"/>
      <c r="P38" s="46">
        <v>6</v>
      </c>
      <c r="Q38" s="400" t="s">
        <v>192</v>
      </c>
      <c r="R38" s="334" t="s">
        <v>150</v>
      </c>
      <c r="S38" s="403">
        <v>156</v>
      </c>
      <c r="T38" s="372">
        <v>19</v>
      </c>
    </row>
    <row r="39" spans="1:20" ht="18" customHeight="1">
      <c r="A39" s="5"/>
      <c r="B39" s="88"/>
      <c r="C39" s="386" t="s">
        <v>133</v>
      </c>
      <c r="D39" s="387" t="s">
        <v>82</v>
      </c>
      <c r="E39" s="388">
        <v>5</v>
      </c>
      <c r="F39" s="390">
        <v>87</v>
      </c>
      <c r="G39" s="390">
        <v>90</v>
      </c>
      <c r="H39" s="390"/>
      <c r="I39" s="390">
        <f t="shared" si="4"/>
        <v>177</v>
      </c>
      <c r="J39" s="393">
        <v>182</v>
      </c>
      <c r="K39" s="381"/>
      <c r="L39" s="113"/>
      <c r="O39" s="5"/>
      <c r="P39" s="46">
        <v>7</v>
      </c>
      <c r="Q39" s="304" t="s">
        <v>226</v>
      </c>
      <c r="R39" s="334" t="s">
        <v>149</v>
      </c>
      <c r="S39" s="265">
        <v>152</v>
      </c>
      <c r="T39" s="372">
        <v>18</v>
      </c>
    </row>
    <row r="40" spans="1:20" ht="17.25" customHeight="1">
      <c r="A40" s="5"/>
      <c r="B40" s="46"/>
      <c r="C40" s="303"/>
      <c r="D40" s="13"/>
      <c r="E40" s="11"/>
      <c r="F40" s="15"/>
      <c r="G40" s="14"/>
      <c r="H40" s="14"/>
      <c r="I40" s="15">
        <f t="shared" si="4"/>
        <v>0</v>
      </c>
      <c r="J40" s="97" t="s">
        <v>22</v>
      </c>
      <c r="K40" s="381"/>
      <c r="L40" s="113"/>
      <c r="O40" s="5"/>
      <c r="P40" s="46">
        <v>8</v>
      </c>
      <c r="Q40" s="303" t="s">
        <v>191</v>
      </c>
      <c r="R40" s="268" t="s">
        <v>150</v>
      </c>
      <c r="S40" s="265">
        <v>148</v>
      </c>
      <c r="T40" s="372">
        <v>17</v>
      </c>
    </row>
    <row r="41" spans="1:20" ht="18.75" customHeight="1">
      <c r="A41" s="36">
        <v>6</v>
      </c>
      <c r="B41" s="45" t="s">
        <v>43</v>
      </c>
      <c r="C41" s="301"/>
      <c r="D41" s="20" t="s">
        <v>95</v>
      </c>
      <c r="E41" s="36"/>
      <c r="F41" s="53" t="s">
        <v>78</v>
      </c>
      <c r="G41" s="53" t="s">
        <v>79</v>
      </c>
      <c r="H41" s="54"/>
      <c r="I41" s="54" t="s">
        <v>24</v>
      </c>
      <c r="J41" s="385" t="s">
        <v>225</v>
      </c>
      <c r="K41" s="381"/>
      <c r="L41" s="113"/>
      <c r="O41" s="5"/>
      <c r="P41" s="46">
        <v>9</v>
      </c>
      <c r="Q41" s="400" t="s">
        <v>86</v>
      </c>
      <c r="R41" s="334" t="s">
        <v>149</v>
      </c>
      <c r="S41" s="265">
        <v>146</v>
      </c>
      <c r="T41" s="372">
        <v>16</v>
      </c>
    </row>
    <row r="42" spans="1:20" ht="18.75" customHeight="1">
      <c r="A42" s="5"/>
      <c r="B42" s="46"/>
      <c r="C42" s="304" t="s">
        <v>21</v>
      </c>
      <c r="D42" s="332" t="s">
        <v>95</v>
      </c>
      <c r="E42" s="343">
        <v>5</v>
      </c>
      <c r="F42" s="375">
        <v>89</v>
      </c>
      <c r="G42" s="375">
        <v>92</v>
      </c>
      <c r="H42" s="375"/>
      <c r="I42" s="14">
        <f t="shared" ref="I42:I47" si="5">SUM(F42:H42)</f>
        <v>181</v>
      </c>
      <c r="J42" s="399"/>
      <c r="K42" s="381"/>
      <c r="L42" s="113">
        <f>SUM(J42:J47)</f>
        <v>568</v>
      </c>
      <c r="O42" s="5"/>
      <c r="P42" s="46">
        <v>10</v>
      </c>
      <c r="Q42" s="400"/>
      <c r="R42" s="334"/>
      <c r="S42" s="403"/>
      <c r="T42" s="372">
        <v>15</v>
      </c>
    </row>
    <row r="43" spans="1:20" ht="15.75">
      <c r="A43" s="5"/>
      <c r="B43" s="46"/>
      <c r="C43" s="386" t="s">
        <v>70</v>
      </c>
      <c r="D43" s="387" t="s">
        <v>95</v>
      </c>
      <c r="E43" s="388">
        <v>0</v>
      </c>
      <c r="F43" s="389">
        <v>97</v>
      </c>
      <c r="G43" s="389">
        <v>96</v>
      </c>
      <c r="H43" s="389"/>
      <c r="I43" s="390">
        <f t="shared" si="5"/>
        <v>193</v>
      </c>
      <c r="J43" s="393">
        <v>193</v>
      </c>
      <c r="K43" s="381"/>
      <c r="L43" s="113"/>
      <c r="O43" s="55"/>
      <c r="P43" s="340"/>
      <c r="Q43" s="271" t="s">
        <v>222</v>
      </c>
      <c r="R43" s="272" t="s">
        <v>42</v>
      </c>
      <c r="S43" s="331" t="s">
        <v>24</v>
      </c>
      <c r="T43" s="373" t="s">
        <v>30</v>
      </c>
    </row>
    <row r="44" spans="1:20" ht="15.75">
      <c r="A44" s="5"/>
      <c r="B44" s="46"/>
      <c r="C44" s="386" t="s">
        <v>195</v>
      </c>
      <c r="D44" s="387" t="s">
        <v>95</v>
      </c>
      <c r="E44" s="388">
        <v>0</v>
      </c>
      <c r="F44" s="390">
        <v>94</v>
      </c>
      <c r="G44" s="390">
        <v>94</v>
      </c>
      <c r="H44" s="390"/>
      <c r="I44" s="390">
        <f t="shared" si="5"/>
        <v>188</v>
      </c>
      <c r="J44" s="393">
        <v>188</v>
      </c>
      <c r="K44" s="381"/>
      <c r="L44" s="113" t="s">
        <v>22</v>
      </c>
      <c r="O44" s="5"/>
      <c r="P44" s="283">
        <v>1</v>
      </c>
      <c r="Q44" s="304" t="s">
        <v>175</v>
      </c>
      <c r="R44" s="268" t="s">
        <v>145</v>
      </c>
      <c r="S44" s="265">
        <v>176</v>
      </c>
      <c r="T44" s="372">
        <v>30</v>
      </c>
    </row>
    <row r="45" spans="1:20" ht="18.75" customHeight="1">
      <c r="A45" s="5"/>
      <c r="B45" s="46"/>
      <c r="C45" s="386" t="s">
        <v>196</v>
      </c>
      <c r="D45" s="387" t="s">
        <v>95</v>
      </c>
      <c r="E45" s="388">
        <v>5</v>
      </c>
      <c r="F45" s="390">
        <v>94</v>
      </c>
      <c r="G45" s="390">
        <v>88</v>
      </c>
      <c r="H45" s="390"/>
      <c r="I45" s="390">
        <f t="shared" si="5"/>
        <v>182</v>
      </c>
      <c r="J45" s="393">
        <v>187</v>
      </c>
      <c r="K45" s="381"/>
      <c r="L45" s="113"/>
      <c r="O45" s="5"/>
      <c r="P45" s="284">
        <v>2</v>
      </c>
      <c r="Q45" s="304" t="s">
        <v>176</v>
      </c>
      <c r="R45" s="268" t="s">
        <v>145</v>
      </c>
      <c r="S45" s="265">
        <v>167</v>
      </c>
      <c r="T45" s="372">
        <v>26</v>
      </c>
    </row>
    <row r="46" spans="1:20" ht="18.75" customHeight="1">
      <c r="A46" s="5"/>
      <c r="B46" s="46"/>
      <c r="C46" s="378" t="s">
        <v>197</v>
      </c>
      <c r="D46" s="332" t="s">
        <v>95</v>
      </c>
      <c r="E46" s="343">
        <v>5</v>
      </c>
      <c r="F46" s="375">
        <v>82</v>
      </c>
      <c r="G46" s="375">
        <v>84</v>
      </c>
      <c r="H46" s="375"/>
      <c r="I46" s="14">
        <f t="shared" si="5"/>
        <v>166</v>
      </c>
      <c r="J46" s="35"/>
      <c r="K46" s="381"/>
      <c r="L46" s="113"/>
      <c r="O46" s="5"/>
      <c r="P46" s="285">
        <v>3</v>
      </c>
      <c r="Q46" s="304" t="s">
        <v>123</v>
      </c>
      <c r="R46" s="268" t="s">
        <v>145</v>
      </c>
      <c r="S46" s="265">
        <v>162</v>
      </c>
      <c r="T46" s="372">
        <v>23</v>
      </c>
    </row>
    <row r="47" spans="1:20" ht="18.75" customHeight="1">
      <c r="A47" s="5"/>
      <c r="B47" s="46"/>
      <c r="C47" s="303"/>
      <c r="D47" s="13"/>
      <c r="E47" s="11"/>
      <c r="F47" s="12"/>
      <c r="G47" s="94"/>
      <c r="H47" s="94"/>
      <c r="I47" s="15">
        <f t="shared" si="5"/>
        <v>0</v>
      </c>
      <c r="J47" s="35"/>
      <c r="K47" s="381"/>
      <c r="L47" s="113"/>
      <c r="O47" s="5"/>
      <c r="P47" s="46">
        <v>4</v>
      </c>
      <c r="Q47" s="304" t="s">
        <v>177</v>
      </c>
      <c r="R47" s="268" t="s">
        <v>145</v>
      </c>
      <c r="S47" s="265">
        <v>157</v>
      </c>
      <c r="T47" s="372">
        <v>21</v>
      </c>
    </row>
    <row r="48" spans="1:20" ht="21" customHeight="1">
      <c r="A48" s="36">
        <v>7</v>
      </c>
      <c r="B48" s="45" t="s">
        <v>43</v>
      </c>
      <c r="C48" s="301"/>
      <c r="D48" s="20" t="s">
        <v>71</v>
      </c>
      <c r="E48" s="36"/>
      <c r="F48" s="53" t="s">
        <v>78</v>
      </c>
      <c r="G48" s="53" t="s">
        <v>79</v>
      </c>
      <c r="H48" s="54"/>
      <c r="I48" s="54" t="s">
        <v>24</v>
      </c>
      <c r="J48" s="385" t="s">
        <v>225</v>
      </c>
      <c r="K48" s="381" t="s">
        <v>22</v>
      </c>
      <c r="L48" s="113"/>
      <c r="O48" s="5"/>
      <c r="P48" s="88"/>
      <c r="Q48" s="307"/>
      <c r="R48" s="334"/>
      <c r="S48" s="265"/>
      <c r="T48" s="372"/>
    </row>
    <row r="49" spans="1:20" ht="15.75">
      <c r="A49" s="5"/>
      <c r="B49" s="46"/>
      <c r="C49" s="333" t="s">
        <v>198</v>
      </c>
      <c r="D49" s="332" t="s">
        <v>71</v>
      </c>
      <c r="E49" s="343">
        <v>0</v>
      </c>
      <c r="F49" s="377"/>
      <c r="G49" s="377"/>
      <c r="H49" s="377"/>
      <c r="I49" s="14">
        <f t="shared" ref="I49:I54" si="6">SUM(F49:H49)</f>
        <v>0</v>
      </c>
      <c r="J49" s="399"/>
      <c r="K49" s="381"/>
      <c r="L49" s="113">
        <f>SUM(J49:J54)</f>
        <v>450</v>
      </c>
      <c r="O49" s="5"/>
      <c r="P49" s="46"/>
      <c r="Q49" s="304"/>
      <c r="R49" s="334"/>
      <c r="S49" s="266"/>
      <c r="T49" s="372"/>
    </row>
    <row r="50" spans="1:20" ht="21" customHeight="1">
      <c r="A50" s="5"/>
      <c r="B50" s="46"/>
      <c r="C50" s="333" t="s">
        <v>31</v>
      </c>
      <c r="D50" s="332" t="s">
        <v>71</v>
      </c>
      <c r="E50" s="343">
        <v>0</v>
      </c>
      <c r="F50" s="377"/>
      <c r="G50" s="377"/>
      <c r="H50" s="377"/>
      <c r="I50" s="14">
        <f t="shared" si="6"/>
        <v>0</v>
      </c>
      <c r="J50" s="399"/>
      <c r="K50" s="381"/>
      <c r="L50" s="113"/>
      <c r="O50" s="55"/>
      <c r="P50" s="341"/>
      <c r="Q50" s="274" t="s">
        <v>98</v>
      </c>
      <c r="R50" s="272" t="s">
        <v>42</v>
      </c>
      <c r="S50" s="331" t="s">
        <v>24</v>
      </c>
      <c r="T50" s="373" t="s">
        <v>30</v>
      </c>
    </row>
    <row r="51" spans="1:20" ht="18.75" customHeight="1">
      <c r="A51" s="5"/>
      <c r="B51" s="46"/>
      <c r="C51" s="397" t="s">
        <v>199</v>
      </c>
      <c r="D51" s="387" t="s">
        <v>71</v>
      </c>
      <c r="E51" s="388">
        <v>8</v>
      </c>
      <c r="F51" s="398">
        <v>66</v>
      </c>
      <c r="G51" s="398">
        <v>70</v>
      </c>
      <c r="H51" s="398"/>
      <c r="I51" s="390">
        <f t="shared" si="6"/>
        <v>136</v>
      </c>
      <c r="J51" s="393">
        <v>144</v>
      </c>
      <c r="K51" s="381"/>
      <c r="L51" s="113"/>
      <c r="O51" s="5"/>
      <c r="P51" s="283">
        <v>1</v>
      </c>
      <c r="Q51" s="304" t="s">
        <v>204</v>
      </c>
      <c r="R51" s="334" t="s">
        <v>202</v>
      </c>
      <c r="S51" s="402">
        <v>193</v>
      </c>
      <c r="T51" s="372">
        <v>30</v>
      </c>
    </row>
    <row r="52" spans="1:20" ht="23.25" customHeight="1">
      <c r="A52" s="5"/>
      <c r="B52" s="46"/>
      <c r="C52" s="397" t="s">
        <v>228</v>
      </c>
      <c r="D52" s="387" t="s">
        <v>71</v>
      </c>
      <c r="E52" s="388">
        <v>8</v>
      </c>
      <c r="F52" s="398">
        <v>69</v>
      </c>
      <c r="G52" s="398">
        <v>71</v>
      </c>
      <c r="H52" s="398"/>
      <c r="I52" s="390">
        <f t="shared" si="6"/>
        <v>140</v>
      </c>
      <c r="J52" s="393">
        <v>148</v>
      </c>
      <c r="K52" s="381"/>
      <c r="L52" s="113"/>
      <c r="O52" s="5"/>
      <c r="P52" s="284">
        <v>2</v>
      </c>
      <c r="Q52" s="304" t="s">
        <v>70</v>
      </c>
      <c r="R52" s="334" t="s">
        <v>95</v>
      </c>
      <c r="S52" s="402">
        <v>193</v>
      </c>
      <c r="T52" s="372">
        <v>26</v>
      </c>
    </row>
    <row r="53" spans="1:20" ht="21.75" customHeight="1">
      <c r="A53" s="5"/>
      <c r="B53" s="46"/>
      <c r="C53" s="397" t="s">
        <v>201</v>
      </c>
      <c r="D53" s="387" t="s">
        <v>71</v>
      </c>
      <c r="E53" s="388">
        <v>8</v>
      </c>
      <c r="F53" s="398">
        <v>69</v>
      </c>
      <c r="G53" s="398">
        <v>81</v>
      </c>
      <c r="H53" s="398"/>
      <c r="I53" s="390">
        <f t="shared" si="6"/>
        <v>150</v>
      </c>
      <c r="J53" s="393">
        <v>158</v>
      </c>
      <c r="K53" s="381"/>
      <c r="L53" s="113"/>
      <c r="O53" s="5"/>
      <c r="P53" s="285">
        <v>3</v>
      </c>
      <c r="Q53" s="304" t="s">
        <v>203</v>
      </c>
      <c r="R53" s="334" t="s">
        <v>202</v>
      </c>
      <c r="S53" s="266">
        <v>191</v>
      </c>
      <c r="T53" s="372">
        <v>23</v>
      </c>
    </row>
    <row r="54" spans="1:20" ht="23.25" customHeight="1">
      <c r="A54" s="5"/>
      <c r="B54" s="46"/>
      <c r="C54" s="296"/>
      <c r="D54" s="13"/>
      <c r="E54" s="11"/>
      <c r="F54" s="31"/>
      <c r="G54" s="31"/>
      <c r="H54" s="31"/>
      <c r="I54" s="15">
        <f t="shared" si="6"/>
        <v>0</v>
      </c>
      <c r="J54" s="35"/>
      <c r="K54" s="381"/>
      <c r="L54" s="113"/>
      <c r="O54" s="5"/>
      <c r="P54" s="90">
        <v>4</v>
      </c>
      <c r="Q54" s="304" t="s">
        <v>195</v>
      </c>
      <c r="R54" s="334" t="s">
        <v>95</v>
      </c>
      <c r="S54" s="266">
        <v>188</v>
      </c>
      <c r="T54" s="372">
        <v>21</v>
      </c>
    </row>
    <row r="55" spans="1:20" ht="15.75">
      <c r="A55" s="36">
        <v>8</v>
      </c>
      <c r="B55" s="45" t="s">
        <v>43</v>
      </c>
      <c r="C55" s="301"/>
      <c r="D55" s="20" t="s">
        <v>202</v>
      </c>
      <c r="E55" s="36"/>
      <c r="F55" s="53" t="s">
        <v>78</v>
      </c>
      <c r="G55" s="53" t="s">
        <v>79</v>
      </c>
      <c r="H55" s="54"/>
      <c r="I55" s="54" t="s">
        <v>24</v>
      </c>
      <c r="J55" s="385" t="s">
        <v>225</v>
      </c>
      <c r="K55" s="381" t="s">
        <v>22</v>
      </c>
      <c r="L55" s="113"/>
      <c r="O55" s="5"/>
      <c r="P55" s="46">
        <v>5</v>
      </c>
      <c r="Q55" s="304" t="s">
        <v>124</v>
      </c>
      <c r="R55" s="334" t="s">
        <v>202</v>
      </c>
      <c r="S55" s="379">
        <v>186</v>
      </c>
      <c r="T55" s="374">
        <v>20</v>
      </c>
    </row>
    <row r="56" spans="1:20" ht="15.75">
      <c r="A56" s="5"/>
      <c r="B56" s="46"/>
      <c r="C56" s="386" t="s">
        <v>124</v>
      </c>
      <c r="D56" s="387" t="s">
        <v>202</v>
      </c>
      <c r="E56" s="388">
        <v>0</v>
      </c>
      <c r="F56" s="390">
        <v>92</v>
      </c>
      <c r="G56" s="390">
        <v>94</v>
      </c>
      <c r="H56" s="390"/>
      <c r="I56" s="390">
        <f t="shared" ref="I56:I61" si="7">SUM(F56:H56)</f>
        <v>186</v>
      </c>
      <c r="J56" s="393">
        <v>186</v>
      </c>
      <c r="K56" s="381"/>
      <c r="L56" s="113">
        <f>SUM(J56:J61)</f>
        <v>570</v>
      </c>
      <c r="N56" s="319"/>
      <c r="O56" s="5"/>
      <c r="P56" s="90">
        <v>6</v>
      </c>
      <c r="Q56" s="304" t="s">
        <v>205</v>
      </c>
      <c r="R56" s="334" t="s">
        <v>202</v>
      </c>
      <c r="S56" s="291">
        <v>177</v>
      </c>
      <c r="T56" s="374">
        <v>19</v>
      </c>
    </row>
    <row r="57" spans="1:20" ht="18.75" customHeight="1">
      <c r="A57" s="5"/>
      <c r="B57" s="88"/>
      <c r="C57" s="386" t="s">
        <v>203</v>
      </c>
      <c r="D57" s="387" t="s">
        <v>202</v>
      </c>
      <c r="E57" s="388">
        <v>0</v>
      </c>
      <c r="F57" s="390">
        <v>96</v>
      </c>
      <c r="G57" s="390">
        <v>95</v>
      </c>
      <c r="H57" s="390"/>
      <c r="I57" s="390">
        <f t="shared" si="7"/>
        <v>191</v>
      </c>
      <c r="J57" s="393">
        <v>191</v>
      </c>
      <c r="K57" s="381"/>
      <c r="L57" s="113"/>
      <c r="N57" s="321"/>
      <c r="O57" s="336"/>
      <c r="P57" s="88">
        <v>7</v>
      </c>
      <c r="Q57" s="304" t="s">
        <v>206</v>
      </c>
      <c r="R57" s="334" t="s">
        <v>202</v>
      </c>
      <c r="S57" s="291">
        <v>173</v>
      </c>
      <c r="T57" s="374">
        <v>18</v>
      </c>
    </row>
    <row r="58" spans="1:20" ht="19.5" customHeight="1">
      <c r="A58" s="5"/>
      <c r="B58" s="46"/>
      <c r="C58" s="386" t="s">
        <v>204</v>
      </c>
      <c r="D58" s="387" t="s">
        <v>202</v>
      </c>
      <c r="E58" s="388">
        <v>0</v>
      </c>
      <c r="F58" s="390">
        <v>96</v>
      </c>
      <c r="G58" s="390">
        <v>97</v>
      </c>
      <c r="H58" s="390"/>
      <c r="I58" s="390">
        <f t="shared" si="7"/>
        <v>193</v>
      </c>
      <c r="J58" s="393">
        <v>193</v>
      </c>
      <c r="K58" s="381"/>
      <c r="L58" s="113"/>
      <c r="N58" s="321"/>
      <c r="O58" s="336"/>
      <c r="P58" s="342"/>
      <c r="Q58" s="304"/>
      <c r="R58" s="334"/>
      <c r="S58" s="404"/>
      <c r="T58" s="374"/>
    </row>
    <row r="59" spans="1:20" ht="21" customHeight="1">
      <c r="A59" s="5"/>
      <c r="B59" s="88"/>
      <c r="C59" s="304" t="s">
        <v>205</v>
      </c>
      <c r="D59" s="332" t="s">
        <v>202</v>
      </c>
      <c r="E59" s="343">
        <v>0</v>
      </c>
      <c r="F59" s="14">
        <v>88</v>
      </c>
      <c r="G59" s="14">
        <v>89</v>
      </c>
      <c r="H59" s="14"/>
      <c r="I59" s="14">
        <f t="shared" si="7"/>
        <v>177</v>
      </c>
      <c r="J59" s="35"/>
      <c r="K59" s="381"/>
      <c r="L59" s="113"/>
      <c r="N59" s="321"/>
      <c r="O59" s="336"/>
      <c r="P59" s="88"/>
      <c r="Q59" s="304"/>
      <c r="R59" s="334"/>
      <c r="S59" s="405"/>
      <c r="T59" s="374"/>
    </row>
    <row r="60" spans="1:20" ht="18" customHeight="1">
      <c r="A60" s="5"/>
      <c r="B60" s="46"/>
      <c r="C60" s="304" t="s">
        <v>206</v>
      </c>
      <c r="D60" s="332" t="s">
        <v>202</v>
      </c>
      <c r="E60" s="343">
        <v>0</v>
      </c>
      <c r="F60" s="14">
        <v>87</v>
      </c>
      <c r="G60" s="14">
        <v>86</v>
      </c>
      <c r="H60" s="14"/>
      <c r="I60" s="14">
        <f t="shared" si="7"/>
        <v>173</v>
      </c>
      <c r="J60" s="399"/>
      <c r="K60" s="381"/>
      <c r="L60" s="113"/>
      <c r="N60" s="321"/>
      <c r="O60" s="336"/>
      <c r="P60" s="88"/>
      <c r="Q60" s="333"/>
      <c r="R60" s="334"/>
      <c r="S60" s="379"/>
      <c r="T60" s="374"/>
    </row>
    <row r="61" spans="1:20" ht="19.5" customHeight="1">
      <c r="A61" s="5"/>
      <c r="B61" s="46"/>
      <c r="C61" s="303"/>
      <c r="D61" s="13"/>
      <c r="E61" s="11"/>
      <c r="F61" s="15"/>
      <c r="G61" s="14"/>
      <c r="H61" s="14"/>
      <c r="I61" s="15">
        <f t="shared" si="7"/>
        <v>0</v>
      </c>
      <c r="J61" s="35"/>
      <c r="K61" s="381"/>
      <c r="L61" s="113"/>
      <c r="N61" s="321"/>
      <c r="O61" s="336"/>
      <c r="P61" s="88"/>
      <c r="Q61" s="304"/>
      <c r="R61" s="334"/>
      <c r="S61" s="291"/>
      <c r="T61" s="374"/>
    </row>
    <row r="62" spans="1:20" ht="19.5" customHeight="1">
      <c r="A62" s="36">
        <v>9</v>
      </c>
      <c r="B62" s="45" t="s">
        <v>43</v>
      </c>
      <c r="C62" s="301"/>
      <c r="D62" s="20" t="s">
        <v>207</v>
      </c>
      <c r="E62" s="36"/>
      <c r="F62" s="53" t="s">
        <v>78</v>
      </c>
      <c r="G62" s="53" t="s">
        <v>79</v>
      </c>
      <c r="H62" s="54"/>
      <c r="I62" s="54" t="s">
        <v>24</v>
      </c>
      <c r="J62" s="385" t="s">
        <v>225</v>
      </c>
      <c r="K62" s="381"/>
      <c r="L62" s="113"/>
      <c r="N62" s="321"/>
      <c r="O62" s="336"/>
      <c r="P62" s="88"/>
      <c r="Q62" s="86"/>
      <c r="R62" s="13"/>
      <c r="S62" s="265"/>
      <c r="T62" s="64"/>
    </row>
    <row r="63" spans="1:20" ht="15.75">
      <c r="A63" s="5"/>
      <c r="B63" s="88"/>
      <c r="C63" s="386" t="s">
        <v>208</v>
      </c>
      <c r="D63" s="387" t="s">
        <v>207</v>
      </c>
      <c r="E63" s="388">
        <v>8</v>
      </c>
      <c r="F63" s="390">
        <v>92</v>
      </c>
      <c r="G63" s="390">
        <v>87</v>
      </c>
      <c r="H63" s="390"/>
      <c r="I63" s="390">
        <f t="shared" ref="I63:I68" si="8">SUM(F63:H63)</f>
        <v>179</v>
      </c>
      <c r="J63" s="393">
        <v>187</v>
      </c>
      <c r="K63" s="381"/>
      <c r="L63" s="113">
        <f>SUM(J63:J68)</f>
        <v>556</v>
      </c>
      <c r="N63" s="319"/>
      <c r="O63" s="320"/>
      <c r="P63" s="321"/>
    </row>
    <row r="64" spans="1:20" ht="21" customHeight="1">
      <c r="A64" s="5"/>
      <c r="B64" s="88"/>
      <c r="C64" s="386" t="s">
        <v>209</v>
      </c>
      <c r="D64" s="387" t="s">
        <v>207</v>
      </c>
      <c r="E64" s="388">
        <v>8</v>
      </c>
      <c r="F64" s="389">
        <v>89</v>
      </c>
      <c r="G64" s="389">
        <v>88</v>
      </c>
      <c r="H64" s="389"/>
      <c r="I64" s="390">
        <f t="shared" si="8"/>
        <v>177</v>
      </c>
      <c r="J64" s="393">
        <v>185</v>
      </c>
      <c r="K64" s="381"/>
      <c r="L64" s="113"/>
      <c r="N64" s="321"/>
      <c r="O64" s="322"/>
      <c r="P64" s="321"/>
    </row>
    <row r="65" spans="1:16" ht="18" customHeight="1">
      <c r="A65" s="5"/>
      <c r="B65" s="88"/>
      <c r="C65" s="304" t="s">
        <v>210</v>
      </c>
      <c r="D65" s="332" t="s">
        <v>207</v>
      </c>
      <c r="E65" s="343">
        <v>8</v>
      </c>
      <c r="F65" s="377">
        <v>88</v>
      </c>
      <c r="G65" s="377">
        <v>86</v>
      </c>
      <c r="H65" s="377"/>
      <c r="I65" s="14">
        <f t="shared" si="8"/>
        <v>174</v>
      </c>
      <c r="J65" s="399"/>
      <c r="K65" s="381"/>
      <c r="L65" s="113"/>
      <c r="N65" s="321"/>
      <c r="O65" s="321"/>
      <c r="P65" s="321"/>
    </row>
    <row r="66" spans="1:16" ht="16.5" customHeight="1">
      <c r="A66" s="5"/>
      <c r="B66" s="88"/>
      <c r="C66" s="386" t="s">
        <v>211</v>
      </c>
      <c r="D66" s="387" t="s">
        <v>207</v>
      </c>
      <c r="E66" s="388">
        <v>8</v>
      </c>
      <c r="F66" s="390">
        <v>89</v>
      </c>
      <c r="G66" s="390">
        <v>87</v>
      </c>
      <c r="H66" s="390"/>
      <c r="I66" s="390">
        <f t="shared" si="8"/>
        <v>176</v>
      </c>
      <c r="J66" s="393">
        <v>184</v>
      </c>
      <c r="K66" s="381"/>
      <c r="L66" s="113"/>
      <c r="N66" s="321"/>
      <c r="O66" s="321"/>
      <c r="P66" s="321"/>
    </row>
    <row r="67" spans="1:16" ht="18" customHeight="1">
      <c r="A67" s="5"/>
      <c r="B67" s="46"/>
      <c r="C67" s="303" t="s">
        <v>212</v>
      </c>
      <c r="D67" s="13" t="s">
        <v>207</v>
      </c>
      <c r="E67" s="11">
        <v>8</v>
      </c>
      <c r="F67" s="15">
        <v>83</v>
      </c>
      <c r="G67" s="14">
        <v>87</v>
      </c>
      <c r="H67" s="14"/>
      <c r="I67" s="15">
        <f t="shared" si="8"/>
        <v>170</v>
      </c>
      <c r="J67" s="35"/>
      <c r="K67" s="381"/>
      <c r="L67" s="113"/>
      <c r="N67" s="321"/>
      <c r="O67" s="321"/>
      <c r="P67" s="321"/>
    </row>
    <row r="68" spans="1:16" ht="15.75">
      <c r="A68" s="5"/>
      <c r="B68" s="46"/>
      <c r="C68" s="303"/>
      <c r="D68" s="13"/>
      <c r="E68" s="11"/>
      <c r="F68" s="15"/>
      <c r="G68" s="14"/>
      <c r="H68" s="14"/>
      <c r="I68" s="15">
        <f t="shared" si="8"/>
        <v>0</v>
      </c>
      <c r="J68" s="35"/>
      <c r="K68" s="381"/>
      <c r="L68" s="113"/>
      <c r="N68" s="321"/>
      <c r="O68" s="321"/>
      <c r="P68" s="321"/>
    </row>
    <row r="69" spans="1:16" ht="14.45" customHeight="1">
      <c r="A69" s="36">
        <v>10</v>
      </c>
      <c r="B69" s="45" t="s">
        <v>43</v>
      </c>
      <c r="C69" s="301"/>
      <c r="D69" s="20"/>
      <c r="E69" s="36"/>
      <c r="F69" s="53" t="s">
        <v>78</v>
      </c>
      <c r="G69" s="53" t="s">
        <v>79</v>
      </c>
      <c r="H69" s="54"/>
      <c r="I69" s="54" t="s">
        <v>24</v>
      </c>
      <c r="J69" s="385" t="s">
        <v>225</v>
      </c>
      <c r="K69" s="381"/>
      <c r="L69" s="113"/>
      <c r="N69" s="321"/>
      <c r="O69" s="321"/>
      <c r="P69" s="321"/>
    </row>
    <row r="70" spans="1:16" ht="20.25" customHeight="1">
      <c r="A70" s="5"/>
      <c r="B70" s="46"/>
      <c r="C70" s="303"/>
      <c r="D70" s="13"/>
      <c r="E70" s="11"/>
      <c r="F70" s="12"/>
      <c r="G70" s="12"/>
      <c r="H70" s="12"/>
      <c r="I70" s="15">
        <f t="shared" ref="I70:I75" si="9">SUM(F70:H70)</f>
        <v>0</v>
      </c>
      <c r="J70" s="35"/>
      <c r="K70" s="381"/>
      <c r="L70" s="113">
        <f>SUM(K70:K75)</f>
        <v>0</v>
      </c>
    </row>
    <row r="71" spans="1:16" ht="17.45" customHeight="1">
      <c r="A71" s="5"/>
      <c r="B71" s="46"/>
      <c r="C71" s="303"/>
      <c r="D71" s="13"/>
      <c r="E71" s="11"/>
      <c r="F71" s="12"/>
      <c r="G71" s="12"/>
      <c r="H71" s="12"/>
      <c r="I71" s="15">
        <f t="shared" si="9"/>
        <v>0</v>
      </c>
      <c r="J71" s="35"/>
      <c r="K71" s="381"/>
      <c r="L71" s="113"/>
    </row>
    <row r="72" spans="1:16" ht="17.45" customHeight="1">
      <c r="A72" s="5"/>
      <c r="B72" s="46"/>
      <c r="C72" s="303"/>
      <c r="D72" s="13"/>
      <c r="E72" s="11"/>
      <c r="F72" s="12"/>
      <c r="G72" s="12"/>
      <c r="H72" s="12"/>
      <c r="I72" s="15">
        <f t="shared" si="9"/>
        <v>0</v>
      </c>
      <c r="J72" s="35"/>
      <c r="K72" s="381"/>
      <c r="L72" s="113"/>
    </row>
    <row r="73" spans="1:16" ht="17.45" customHeight="1">
      <c r="A73" s="5"/>
      <c r="B73" s="46"/>
      <c r="C73" s="303"/>
      <c r="D73" s="13"/>
      <c r="E73" s="11"/>
      <c r="F73" s="15"/>
      <c r="G73" s="14"/>
      <c r="H73" s="14"/>
      <c r="I73" s="15">
        <f t="shared" si="9"/>
        <v>0</v>
      </c>
      <c r="J73" s="64"/>
      <c r="K73" s="381"/>
      <c r="L73" s="113"/>
    </row>
    <row r="74" spans="1:16" ht="17.45" customHeight="1">
      <c r="A74" s="5"/>
      <c r="B74" s="46"/>
      <c r="C74" s="303"/>
      <c r="D74" s="13"/>
      <c r="E74" s="11"/>
      <c r="F74" s="12"/>
      <c r="G74" s="12"/>
      <c r="H74" s="12"/>
      <c r="I74" s="15">
        <f t="shared" si="9"/>
        <v>0</v>
      </c>
      <c r="J74" s="35"/>
      <c r="K74" s="381" t="s">
        <v>22</v>
      </c>
      <c r="L74" s="113"/>
    </row>
    <row r="75" spans="1:16" ht="17.45" customHeight="1">
      <c r="A75" s="5"/>
      <c r="B75" s="46"/>
      <c r="C75" s="303"/>
      <c r="D75" s="13"/>
      <c r="E75" s="11"/>
      <c r="F75" s="12"/>
      <c r="G75" s="12"/>
      <c r="H75" s="12"/>
      <c r="I75" s="15">
        <f t="shared" si="9"/>
        <v>0</v>
      </c>
      <c r="J75" s="64"/>
      <c r="K75" s="381" t="s">
        <v>22</v>
      </c>
      <c r="L75" s="113" t="s">
        <v>22</v>
      </c>
    </row>
    <row r="76" spans="1:16" ht="17.45" customHeight="1">
      <c r="A76" s="36">
        <v>11</v>
      </c>
      <c r="B76" s="45" t="s">
        <v>43</v>
      </c>
      <c r="C76" s="301"/>
      <c r="D76" s="20"/>
      <c r="E76" s="36"/>
      <c r="F76" s="53" t="s">
        <v>78</v>
      </c>
      <c r="G76" s="53" t="s">
        <v>79</v>
      </c>
      <c r="H76" s="54"/>
      <c r="I76" s="54" t="s">
        <v>24</v>
      </c>
      <c r="J76" s="54">
        <v>10.9</v>
      </c>
      <c r="K76" s="381" t="s">
        <v>22</v>
      </c>
      <c r="L76" s="113"/>
    </row>
    <row r="77" spans="1:16" ht="17.45" customHeight="1">
      <c r="A77" s="5"/>
      <c r="B77" s="46"/>
      <c r="C77" s="303"/>
      <c r="D77" s="13"/>
      <c r="E77" s="11"/>
      <c r="F77" s="12"/>
      <c r="G77" s="12"/>
      <c r="H77" s="12"/>
      <c r="I77" s="15">
        <f t="shared" ref="I77:I82" si="10">SUM(F77:H77)</f>
        <v>0</v>
      </c>
      <c r="J77" s="35"/>
      <c r="K77" s="381"/>
      <c r="L77" s="113">
        <f>SUM(K77:K82)</f>
        <v>0</v>
      </c>
    </row>
    <row r="78" spans="1:16" ht="17.25" customHeight="1">
      <c r="A78" s="5"/>
      <c r="B78" s="46"/>
      <c r="C78" s="306"/>
      <c r="D78" s="13"/>
      <c r="E78" s="11"/>
      <c r="F78" s="15"/>
      <c r="G78" s="14"/>
      <c r="H78" s="14"/>
      <c r="I78" s="15">
        <f t="shared" si="10"/>
        <v>0</v>
      </c>
      <c r="J78" s="35"/>
      <c r="K78" s="381"/>
      <c r="L78" s="113"/>
    </row>
    <row r="79" spans="1:16" ht="18" customHeight="1">
      <c r="A79" s="5"/>
      <c r="B79" s="46"/>
      <c r="C79" s="303"/>
      <c r="D79" s="13"/>
      <c r="E79" s="11"/>
      <c r="F79" s="12"/>
      <c r="G79" s="12"/>
      <c r="H79" s="12"/>
      <c r="I79" s="15">
        <f t="shared" si="10"/>
        <v>0</v>
      </c>
      <c r="J79" s="35"/>
      <c r="K79" s="381"/>
      <c r="L79" s="113"/>
    </row>
    <row r="80" spans="1:16" ht="18" customHeight="1">
      <c r="A80" s="5"/>
      <c r="B80" s="46"/>
      <c r="C80" s="303"/>
      <c r="D80" s="13"/>
      <c r="E80" s="11"/>
      <c r="F80" s="12"/>
      <c r="G80" s="12"/>
      <c r="H80" s="12"/>
      <c r="I80" s="15">
        <f t="shared" si="10"/>
        <v>0</v>
      </c>
      <c r="J80" s="35"/>
      <c r="K80" s="381"/>
      <c r="L80" s="113"/>
    </row>
    <row r="81" spans="1:12" ht="18" customHeight="1">
      <c r="A81" s="5"/>
      <c r="B81" s="46"/>
      <c r="C81" s="307"/>
      <c r="D81" s="13"/>
      <c r="E81" s="11"/>
      <c r="F81" s="12"/>
      <c r="G81" s="12"/>
      <c r="H81" s="12"/>
      <c r="I81" s="15">
        <f t="shared" si="10"/>
        <v>0</v>
      </c>
      <c r="J81" s="35"/>
      <c r="K81" s="381"/>
      <c r="L81" s="113"/>
    </row>
    <row r="82" spans="1:12" ht="18" customHeight="1">
      <c r="A82" s="5"/>
      <c r="B82" s="46"/>
      <c r="C82" s="303"/>
      <c r="D82" s="13"/>
      <c r="E82" s="11"/>
      <c r="F82" s="12"/>
      <c r="G82" s="12"/>
      <c r="H82" s="12"/>
      <c r="I82" s="15">
        <f t="shared" si="10"/>
        <v>0</v>
      </c>
      <c r="J82" s="35"/>
      <c r="K82" s="381"/>
      <c r="L82" s="113"/>
    </row>
    <row r="83" spans="1:12" ht="14.45" customHeight="1">
      <c r="A83" s="36">
        <v>12</v>
      </c>
      <c r="B83" s="45"/>
      <c r="C83" s="301"/>
      <c r="D83" s="20"/>
      <c r="E83" s="36"/>
      <c r="F83" s="53" t="s">
        <v>78</v>
      </c>
      <c r="G83" s="53" t="s">
        <v>79</v>
      </c>
      <c r="H83" s="54"/>
      <c r="I83" s="54" t="s">
        <v>24</v>
      </c>
      <c r="J83" s="54">
        <v>10.9</v>
      </c>
      <c r="K83" s="381" t="s">
        <v>22</v>
      </c>
      <c r="L83" s="113"/>
    </row>
    <row r="84" spans="1:12" ht="22.15" customHeight="1">
      <c r="A84" s="5"/>
      <c r="B84" s="88"/>
      <c r="C84" s="304"/>
      <c r="D84" s="13"/>
      <c r="E84" s="11"/>
      <c r="F84" s="15"/>
      <c r="G84" s="14"/>
      <c r="H84" s="14"/>
      <c r="I84" s="15">
        <f t="shared" ref="I84:I88" si="11">SUM(F84:H84)</f>
        <v>0</v>
      </c>
      <c r="J84" s="35"/>
      <c r="K84" s="381"/>
      <c r="L84" s="113"/>
    </row>
    <row r="85" spans="1:12" ht="14.45" customHeight="1">
      <c r="A85" s="5"/>
      <c r="B85" s="47"/>
      <c r="C85" s="296"/>
      <c r="D85" s="13"/>
      <c r="E85" s="11"/>
      <c r="F85" s="31"/>
      <c r="G85" s="31"/>
      <c r="H85" s="31"/>
      <c r="I85" s="15">
        <f t="shared" si="11"/>
        <v>0</v>
      </c>
      <c r="J85" s="35"/>
      <c r="K85" s="381"/>
      <c r="L85" s="113">
        <f>SUM(K84:K88)</f>
        <v>0</v>
      </c>
    </row>
    <row r="86" spans="1:12" ht="14.45" customHeight="1">
      <c r="A86" s="5"/>
      <c r="B86" s="46"/>
      <c r="C86" s="308"/>
      <c r="D86" s="13"/>
      <c r="E86" s="11"/>
      <c r="F86" s="31"/>
      <c r="G86" s="31"/>
      <c r="H86" s="31"/>
      <c r="I86" s="15">
        <f t="shared" si="11"/>
        <v>0</v>
      </c>
      <c r="J86" s="64" t="s">
        <v>22</v>
      </c>
      <c r="K86" s="381"/>
      <c r="L86" s="113"/>
    </row>
    <row r="87" spans="1:12" ht="14.45" customHeight="1">
      <c r="A87" s="5"/>
      <c r="B87" s="47"/>
      <c r="C87" s="296"/>
      <c r="D87" s="13"/>
      <c r="E87" s="11"/>
      <c r="F87" s="12"/>
      <c r="G87" s="12"/>
      <c r="H87" s="12"/>
      <c r="I87" s="15">
        <f t="shared" si="11"/>
        <v>0</v>
      </c>
      <c r="J87" s="35"/>
      <c r="K87" s="381"/>
      <c r="L87" s="113"/>
    </row>
    <row r="88" spans="1:12" ht="14.45" customHeight="1">
      <c r="A88" s="5"/>
      <c r="B88" s="46"/>
      <c r="C88" s="296"/>
      <c r="D88" s="13"/>
      <c r="E88" s="11"/>
      <c r="F88" s="31"/>
      <c r="G88" s="31"/>
      <c r="H88" s="31"/>
      <c r="I88" s="15">
        <f t="shared" si="11"/>
        <v>0</v>
      </c>
      <c r="J88" s="35"/>
      <c r="K88" s="381"/>
      <c r="L88" s="113"/>
    </row>
    <row r="89" spans="1:12" ht="15.75">
      <c r="A89" s="55" t="s">
        <v>80</v>
      </c>
      <c r="B89" s="48">
        <v>1</v>
      </c>
      <c r="C89" s="23" t="s">
        <v>99</v>
      </c>
      <c r="D89" s="24" t="s">
        <v>42</v>
      </c>
      <c r="E89" s="17"/>
      <c r="F89" s="52" t="s">
        <v>78</v>
      </c>
      <c r="G89" s="52" t="s">
        <v>79</v>
      </c>
      <c r="H89" s="52"/>
      <c r="I89" s="34" t="s">
        <v>24</v>
      </c>
      <c r="J89" s="34" t="s">
        <v>30</v>
      </c>
      <c r="K89" s="107"/>
      <c r="L89" s="113"/>
    </row>
    <row r="90" spans="1:12" ht="15.75">
      <c r="A90" s="55" t="s">
        <v>80</v>
      </c>
      <c r="B90" s="48">
        <v>2</v>
      </c>
      <c r="C90" s="23" t="s">
        <v>74</v>
      </c>
      <c r="D90" s="24" t="s">
        <v>42</v>
      </c>
      <c r="E90" s="17"/>
      <c r="F90" s="52" t="s">
        <v>78</v>
      </c>
      <c r="G90" s="52" t="s">
        <v>79</v>
      </c>
      <c r="H90" s="52"/>
      <c r="I90" s="34" t="s">
        <v>24</v>
      </c>
      <c r="J90" s="34" t="s">
        <v>30</v>
      </c>
      <c r="K90" s="107"/>
      <c r="L90" s="113"/>
    </row>
    <row r="91" spans="1:12" ht="15.75">
      <c r="A91" s="55" t="s">
        <v>80</v>
      </c>
      <c r="B91" s="48">
        <v>3</v>
      </c>
      <c r="C91" s="26" t="s">
        <v>75</v>
      </c>
      <c r="D91" s="24" t="s">
        <v>42</v>
      </c>
      <c r="E91" s="17"/>
      <c r="F91" s="52" t="s">
        <v>78</v>
      </c>
      <c r="G91" s="52" t="s">
        <v>79</v>
      </c>
      <c r="H91" s="52"/>
      <c r="I91" s="34" t="s">
        <v>24</v>
      </c>
      <c r="J91" s="34" t="s">
        <v>30</v>
      </c>
      <c r="K91" s="107"/>
      <c r="L91" s="113"/>
    </row>
    <row r="92" spans="1:12" ht="24">
      <c r="A92" s="55" t="s">
        <v>80</v>
      </c>
      <c r="B92" s="48">
        <v>4</v>
      </c>
      <c r="C92" s="23" t="s">
        <v>97</v>
      </c>
      <c r="D92" s="24" t="s">
        <v>42</v>
      </c>
      <c r="E92" s="17"/>
      <c r="F92" s="52" t="s">
        <v>78</v>
      </c>
      <c r="G92" s="52" t="s">
        <v>79</v>
      </c>
      <c r="H92" s="52"/>
      <c r="I92" s="34" t="s">
        <v>24</v>
      </c>
      <c r="J92" s="34" t="s">
        <v>30</v>
      </c>
      <c r="K92" s="107"/>
      <c r="L92" s="113"/>
    </row>
    <row r="93" spans="1:12" ht="15.75">
      <c r="A93" s="55" t="s">
        <v>80</v>
      </c>
      <c r="B93" s="50">
        <v>5</v>
      </c>
      <c r="C93" s="27" t="s">
        <v>98</v>
      </c>
      <c r="D93" s="24" t="s">
        <v>42</v>
      </c>
      <c r="E93" s="17"/>
      <c r="F93" s="52" t="s">
        <v>78</v>
      </c>
      <c r="G93" s="52" t="s">
        <v>79</v>
      </c>
      <c r="H93" s="52"/>
      <c r="I93" s="34" t="s">
        <v>24</v>
      </c>
      <c r="J93" s="34" t="s">
        <v>30</v>
      </c>
      <c r="K93" s="107"/>
      <c r="L93" s="113"/>
    </row>
    <row r="94" spans="1:12" ht="15.75">
      <c r="A94" s="55" t="s">
        <v>80</v>
      </c>
      <c r="B94" s="49">
        <v>6</v>
      </c>
      <c r="C94" s="26" t="s">
        <v>77</v>
      </c>
      <c r="D94" s="24" t="s">
        <v>42</v>
      </c>
      <c r="E94" s="17"/>
      <c r="F94" s="52" t="s">
        <v>78</v>
      </c>
      <c r="G94" s="52" t="s">
        <v>79</v>
      </c>
      <c r="H94" s="52"/>
      <c r="I94" s="34" t="s">
        <v>24</v>
      </c>
      <c r="J94" s="34" t="s">
        <v>30</v>
      </c>
      <c r="K94" s="109"/>
      <c r="L94" s="115"/>
    </row>
    <row r="95" spans="1:12" ht="21.75" customHeight="1">
      <c r="A95"/>
      <c r="K95" s="110"/>
      <c r="L95" s="116"/>
    </row>
    <row r="96" spans="1:12" ht="18.75" customHeight="1">
      <c r="A96"/>
      <c r="K96" s="110"/>
      <c r="L96" s="116"/>
    </row>
    <row r="97" spans="1:12" ht="15.75">
      <c r="A97"/>
      <c r="K97" s="110"/>
      <c r="L97" s="116"/>
    </row>
  </sheetData>
  <sortState ref="Q32:S42">
    <sortCondition descending="1" ref="S32:S42"/>
  </sortState>
  <phoneticPr fontId="38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9"/>
  <sheetViews>
    <sheetView zoomScaleNormal="100" workbookViewId="0">
      <selection activeCell="W15" sqref="W15"/>
    </sheetView>
  </sheetViews>
  <sheetFormatPr defaultRowHeight="18"/>
  <cols>
    <col min="1" max="1" width="3.42578125" customWidth="1"/>
    <col min="2" max="2" width="7.7109375" customWidth="1"/>
    <col min="3" max="3" width="26" style="158" customWidth="1"/>
    <col min="4" max="4" width="14.28515625" customWidth="1"/>
    <col min="5" max="5" width="7.85546875" customWidth="1"/>
    <col min="6" max="6" width="6.85546875" customWidth="1"/>
    <col min="7" max="7" width="6.42578125" customWidth="1"/>
    <col min="8" max="8" width="8.28515625" customWidth="1"/>
    <col min="9" max="9" width="8.28515625" style="162" customWidth="1"/>
    <col min="10" max="10" width="12.5703125" customWidth="1"/>
    <col min="11" max="11" width="3.42578125" style="110" customWidth="1"/>
    <col min="12" max="12" width="8.5703125" style="159" customWidth="1"/>
    <col min="13" max="13" width="1.7109375" style="159" customWidth="1"/>
    <col min="14" max="14" width="1.140625" customWidth="1"/>
    <col min="15" max="15" width="5.5703125" customWidth="1"/>
    <col min="16" max="16" width="5.7109375" customWidth="1"/>
    <col min="17" max="17" width="15" customWidth="1"/>
    <col min="18" max="18" width="11.7109375" customWidth="1"/>
    <col min="19" max="19" width="7.42578125" customWidth="1"/>
    <col min="20" max="21" width="5.5703125" customWidth="1"/>
    <col min="22" max="22" width="6.28515625" customWidth="1"/>
    <col min="23" max="23" width="5.5703125" customWidth="1"/>
    <col min="24" max="24" width="4.28515625" customWidth="1"/>
    <col min="25" max="25" width="8.7109375" customWidth="1"/>
  </cols>
  <sheetData>
    <row r="1" spans="1:23" ht="23.45" customHeight="1">
      <c r="A1" s="56"/>
      <c r="B1" s="57"/>
      <c r="C1" s="58" t="s">
        <v>168</v>
      </c>
      <c r="D1" s="62"/>
      <c r="E1" s="59"/>
      <c r="F1" s="60"/>
      <c r="G1" s="61"/>
      <c r="H1" s="61"/>
      <c r="I1" s="61"/>
      <c r="J1" s="63"/>
      <c r="K1" s="105"/>
      <c r="L1" s="311"/>
      <c r="M1" s="142"/>
    </row>
    <row r="2" spans="1:23" ht="16.5">
      <c r="A2" s="226"/>
      <c r="B2" s="227"/>
      <c r="C2" s="29"/>
      <c r="D2" s="142"/>
      <c r="E2" s="228"/>
      <c r="F2" s="229"/>
      <c r="G2" s="230"/>
      <c r="H2" s="230"/>
      <c r="I2" s="230"/>
      <c r="J2" s="231"/>
      <c r="K2" s="107"/>
      <c r="L2" s="311"/>
      <c r="M2" s="142"/>
    </row>
    <row r="3" spans="1:23" ht="18" customHeight="1">
      <c r="A3" s="72"/>
      <c r="B3" s="370" t="s">
        <v>111</v>
      </c>
      <c r="C3" s="74"/>
      <c r="D3" s="75"/>
      <c r="E3" s="76" t="s">
        <v>169</v>
      </c>
      <c r="F3" s="76"/>
      <c r="G3" s="77"/>
      <c r="H3" s="77"/>
      <c r="I3" s="78" t="s">
        <v>231</v>
      </c>
      <c r="J3" s="79"/>
      <c r="K3" s="310"/>
      <c r="L3" s="312"/>
      <c r="M3" s="142"/>
    </row>
    <row r="4" spans="1:23" ht="18.75">
      <c r="A4" s="72"/>
      <c r="B4" s="368"/>
      <c r="C4" s="74"/>
      <c r="D4" s="75"/>
      <c r="E4" s="76"/>
      <c r="F4" s="76"/>
      <c r="G4" s="77"/>
      <c r="H4" s="77"/>
      <c r="I4" s="78"/>
      <c r="J4" s="79"/>
      <c r="K4" s="318"/>
      <c r="L4" s="311"/>
      <c r="M4" s="142"/>
    </row>
    <row r="5" spans="1:23" ht="22.5">
      <c r="A5" s="65" t="s">
        <v>46</v>
      </c>
      <c r="B5" s="66" t="s">
        <v>41</v>
      </c>
      <c r="C5" s="67" t="s">
        <v>0</v>
      </c>
      <c r="D5" s="67" t="s">
        <v>1</v>
      </c>
      <c r="E5" s="68" t="s">
        <v>45</v>
      </c>
      <c r="F5" s="69"/>
      <c r="G5" s="70"/>
      <c r="H5" s="70"/>
      <c r="I5" s="71"/>
      <c r="J5" s="71"/>
      <c r="K5" s="380"/>
      <c r="L5" s="394" t="s">
        <v>227</v>
      </c>
      <c r="M5"/>
    </row>
    <row r="6" spans="1:23" ht="15.75">
      <c r="A6" s="36">
        <v>1</v>
      </c>
      <c r="B6" s="45" t="s">
        <v>43</v>
      </c>
      <c r="C6" s="301"/>
      <c r="D6" s="20" t="s">
        <v>150</v>
      </c>
      <c r="E6" s="36"/>
      <c r="F6" s="53" t="s">
        <v>78</v>
      </c>
      <c r="G6" s="53" t="s">
        <v>79</v>
      </c>
      <c r="H6" s="54"/>
      <c r="I6" s="54" t="s">
        <v>24</v>
      </c>
      <c r="J6" s="385" t="s">
        <v>225</v>
      </c>
      <c r="K6" s="381" t="s">
        <v>22</v>
      </c>
      <c r="L6" s="113"/>
      <c r="M6"/>
    </row>
    <row r="7" spans="1:23">
      <c r="A7" s="5"/>
      <c r="B7" s="46"/>
      <c r="C7" s="392" t="s">
        <v>188</v>
      </c>
      <c r="D7" s="387" t="s">
        <v>150</v>
      </c>
      <c r="E7" s="388">
        <v>8</v>
      </c>
      <c r="F7" s="389">
        <v>85</v>
      </c>
      <c r="G7" s="389">
        <v>87</v>
      </c>
      <c r="H7" s="389"/>
      <c r="I7" s="390">
        <f t="shared" ref="I7:I12" si="0">SUM(F7:H7)</f>
        <v>172</v>
      </c>
      <c r="J7" s="391">
        <v>180</v>
      </c>
      <c r="K7" s="381"/>
      <c r="L7" s="113">
        <f>SUM(J7:J11)</f>
        <v>513</v>
      </c>
      <c r="M7"/>
      <c r="P7" s="371" t="s">
        <v>76</v>
      </c>
    </row>
    <row r="8" spans="1:23" ht="15.75">
      <c r="A8" s="5"/>
      <c r="B8" s="46"/>
      <c r="C8" s="386" t="s">
        <v>189</v>
      </c>
      <c r="D8" s="387" t="s">
        <v>150</v>
      </c>
      <c r="E8" s="388">
        <v>8</v>
      </c>
      <c r="F8" s="389">
        <v>76</v>
      </c>
      <c r="G8" s="389">
        <v>83</v>
      </c>
      <c r="H8" s="389"/>
      <c r="I8" s="390">
        <f t="shared" si="0"/>
        <v>159</v>
      </c>
      <c r="J8" s="391">
        <v>167</v>
      </c>
      <c r="K8" s="381"/>
      <c r="L8" s="113"/>
      <c r="M8"/>
      <c r="P8" s="369"/>
      <c r="Q8" s="74"/>
      <c r="R8" s="75"/>
      <c r="S8" s="76"/>
      <c r="T8" s="76"/>
    </row>
    <row r="9" spans="1:23" ht="15.75">
      <c r="A9" s="5"/>
      <c r="B9" s="46"/>
      <c r="C9" s="304" t="s">
        <v>190</v>
      </c>
      <c r="D9" s="332" t="s">
        <v>150</v>
      </c>
      <c r="E9" s="343">
        <v>8</v>
      </c>
      <c r="F9" s="14">
        <v>81</v>
      </c>
      <c r="G9" s="14">
        <v>76</v>
      </c>
      <c r="H9" s="14"/>
      <c r="I9" s="14">
        <f t="shared" si="0"/>
        <v>157</v>
      </c>
      <c r="J9" s="411"/>
      <c r="K9" s="381"/>
      <c r="L9" s="113"/>
      <c r="M9"/>
      <c r="O9" s="65"/>
      <c r="P9" s="66" t="s">
        <v>80</v>
      </c>
      <c r="Q9" s="67" t="s">
        <v>0</v>
      </c>
      <c r="R9" s="67" t="s">
        <v>1</v>
      </c>
      <c r="S9" s="71"/>
      <c r="T9" s="315"/>
    </row>
    <row r="10" spans="1:23" ht="24">
      <c r="A10" s="5"/>
      <c r="B10" s="46"/>
      <c r="C10" s="386" t="s">
        <v>191</v>
      </c>
      <c r="D10" s="387" t="s">
        <v>150</v>
      </c>
      <c r="E10" s="388">
        <v>8</v>
      </c>
      <c r="F10" s="390">
        <v>77</v>
      </c>
      <c r="G10" s="390">
        <v>81</v>
      </c>
      <c r="H10" s="390"/>
      <c r="I10" s="390">
        <f t="shared" si="0"/>
        <v>158</v>
      </c>
      <c r="J10" s="391">
        <v>166</v>
      </c>
      <c r="K10" s="381"/>
      <c r="L10" s="113"/>
      <c r="M10"/>
      <c r="O10" s="55"/>
      <c r="P10" s="48"/>
      <c r="Q10" s="271" t="s">
        <v>187</v>
      </c>
      <c r="R10" s="365" t="s">
        <v>42</v>
      </c>
      <c r="S10" s="331" t="s">
        <v>24</v>
      </c>
      <c r="T10" s="366" t="s">
        <v>30</v>
      </c>
      <c r="V10" s="286"/>
      <c r="W10" s="214" t="s">
        <v>144</v>
      </c>
    </row>
    <row r="11" spans="1:23" ht="15.75">
      <c r="A11" s="5"/>
      <c r="B11" s="46"/>
      <c r="C11" s="304" t="s">
        <v>192</v>
      </c>
      <c r="D11" s="332" t="s">
        <v>150</v>
      </c>
      <c r="E11" s="343">
        <v>8</v>
      </c>
      <c r="F11" s="409">
        <v>81</v>
      </c>
      <c r="G11" s="375">
        <v>76</v>
      </c>
      <c r="H11" s="375"/>
      <c r="I11" s="14">
        <f t="shared" si="0"/>
        <v>157</v>
      </c>
      <c r="J11" s="384"/>
      <c r="K11" s="381"/>
      <c r="L11" s="113"/>
      <c r="M11"/>
      <c r="O11" s="5"/>
      <c r="P11" s="283">
        <v>1</v>
      </c>
      <c r="Q11" s="304" t="s">
        <v>208</v>
      </c>
      <c r="R11" s="334" t="s">
        <v>207</v>
      </c>
      <c r="S11" s="291">
        <v>170</v>
      </c>
      <c r="T11" s="372">
        <v>30</v>
      </c>
      <c r="V11" s="282"/>
      <c r="W11" s="214" t="s">
        <v>146</v>
      </c>
    </row>
    <row r="12" spans="1:23" ht="15.75">
      <c r="A12" s="5"/>
      <c r="B12" s="86"/>
      <c r="C12" s="337"/>
      <c r="D12" s="332"/>
      <c r="E12" s="343"/>
      <c r="F12" s="88"/>
      <c r="G12" s="406"/>
      <c r="H12" s="88"/>
      <c r="I12" s="14">
        <f t="shared" si="0"/>
        <v>0</v>
      </c>
      <c r="J12" s="384"/>
      <c r="K12" s="381"/>
      <c r="L12" s="113"/>
      <c r="M12"/>
      <c r="O12" s="5"/>
      <c r="P12" s="284">
        <v>2</v>
      </c>
      <c r="Q12" s="304" t="s">
        <v>210</v>
      </c>
      <c r="R12" s="334" t="s">
        <v>207</v>
      </c>
      <c r="S12" s="379">
        <v>158</v>
      </c>
      <c r="T12" s="372">
        <v>26</v>
      </c>
    </row>
    <row r="13" spans="1:23" ht="15.75">
      <c r="A13" s="36">
        <v>2</v>
      </c>
      <c r="B13" s="45" t="s">
        <v>43</v>
      </c>
      <c r="C13" s="301"/>
      <c r="D13" s="20" t="s">
        <v>145</v>
      </c>
      <c r="E13" s="36"/>
      <c r="F13" s="53" t="s">
        <v>78</v>
      </c>
      <c r="G13" s="53" t="s">
        <v>79</v>
      </c>
      <c r="H13" s="54"/>
      <c r="I13" s="54" t="s">
        <v>24</v>
      </c>
      <c r="J13" s="385" t="s">
        <v>225</v>
      </c>
      <c r="K13" s="382"/>
      <c r="L13" s="114"/>
      <c r="M13"/>
      <c r="O13" s="5"/>
      <c r="P13" s="285">
        <v>3</v>
      </c>
      <c r="Q13" s="333" t="s">
        <v>211</v>
      </c>
      <c r="R13" s="334" t="s">
        <v>207</v>
      </c>
      <c r="S13" s="379">
        <v>157</v>
      </c>
      <c r="T13" s="372">
        <v>23</v>
      </c>
    </row>
    <row r="14" spans="1:23" ht="15.75">
      <c r="A14" s="5"/>
      <c r="B14" s="47"/>
      <c r="C14" s="386" t="s">
        <v>175</v>
      </c>
      <c r="D14" s="387" t="s">
        <v>145</v>
      </c>
      <c r="E14" s="388">
        <v>8</v>
      </c>
      <c r="F14" s="389">
        <v>89</v>
      </c>
      <c r="G14" s="389">
        <v>87</v>
      </c>
      <c r="H14" s="389"/>
      <c r="I14" s="390">
        <f t="shared" ref="I14:I19" si="1">SUM(F14:H14)</f>
        <v>176</v>
      </c>
      <c r="J14" s="391">
        <v>184</v>
      </c>
      <c r="K14" s="381"/>
      <c r="L14" s="113">
        <f>SUM(J14:J19)</f>
        <v>539</v>
      </c>
      <c r="M14"/>
      <c r="O14" s="5"/>
      <c r="P14" s="46">
        <v>4</v>
      </c>
      <c r="Q14" s="304" t="s">
        <v>234</v>
      </c>
      <c r="R14" s="334" t="s">
        <v>95</v>
      </c>
      <c r="S14" s="364">
        <v>151</v>
      </c>
      <c r="T14" s="372">
        <v>21</v>
      </c>
    </row>
    <row r="15" spans="1:23" ht="15.75">
      <c r="A15" s="5"/>
      <c r="B15" s="47"/>
      <c r="C15" s="386" t="s">
        <v>176</v>
      </c>
      <c r="D15" s="387" t="s">
        <v>145</v>
      </c>
      <c r="E15" s="388">
        <v>8</v>
      </c>
      <c r="F15" s="390">
        <v>88</v>
      </c>
      <c r="G15" s="390">
        <v>86</v>
      </c>
      <c r="H15" s="390"/>
      <c r="I15" s="390">
        <f t="shared" si="1"/>
        <v>174</v>
      </c>
      <c r="J15" s="391">
        <v>182</v>
      </c>
      <c r="K15" s="381"/>
      <c r="L15" s="113"/>
      <c r="M15"/>
      <c r="O15" s="5"/>
      <c r="P15" s="46">
        <v>4</v>
      </c>
      <c r="Q15" s="296" t="s">
        <v>201</v>
      </c>
      <c r="R15" s="268" t="s">
        <v>71</v>
      </c>
      <c r="S15" s="364">
        <v>151</v>
      </c>
      <c r="T15" s="372">
        <v>21</v>
      </c>
    </row>
    <row r="16" spans="1:23" ht="15.75">
      <c r="A16" s="5"/>
      <c r="B16" s="47"/>
      <c r="C16" s="386" t="s">
        <v>177</v>
      </c>
      <c r="D16" s="387" t="s">
        <v>145</v>
      </c>
      <c r="E16" s="388">
        <v>8</v>
      </c>
      <c r="F16" s="390">
        <v>82</v>
      </c>
      <c r="G16" s="390">
        <v>83</v>
      </c>
      <c r="H16" s="390"/>
      <c r="I16" s="390">
        <f t="shared" si="1"/>
        <v>165</v>
      </c>
      <c r="J16" s="391">
        <v>173</v>
      </c>
      <c r="K16" s="381"/>
      <c r="L16" s="113"/>
      <c r="M16"/>
      <c r="O16" s="5"/>
      <c r="P16" s="46">
        <v>6</v>
      </c>
      <c r="Q16" s="304" t="s">
        <v>232</v>
      </c>
      <c r="R16" s="334" t="s">
        <v>71</v>
      </c>
      <c r="S16" s="291">
        <v>136</v>
      </c>
      <c r="T16" s="372">
        <v>19</v>
      </c>
    </row>
    <row r="17" spans="1:20" ht="15.75">
      <c r="A17" s="5"/>
      <c r="B17" s="46"/>
      <c r="C17" s="412" t="s">
        <v>123</v>
      </c>
      <c r="D17" s="413" t="s">
        <v>145</v>
      </c>
      <c r="E17" s="414">
        <v>8</v>
      </c>
      <c r="F17" s="415">
        <v>80</v>
      </c>
      <c r="G17" s="415">
        <v>83</v>
      </c>
      <c r="H17" s="415"/>
      <c r="I17" s="415">
        <f t="shared" si="1"/>
        <v>163</v>
      </c>
      <c r="J17" s="416"/>
      <c r="K17" s="381"/>
      <c r="L17" s="113"/>
      <c r="M17"/>
      <c r="O17" s="5"/>
      <c r="P17" s="46">
        <v>7</v>
      </c>
      <c r="Q17" s="304" t="s">
        <v>228</v>
      </c>
      <c r="R17" s="334" t="s">
        <v>71</v>
      </c>
      <c r="S17" s="379">
        <v>134</v>
      </c>
      <c r="T17" s="372">
        <v>18</v>
      </c>
    </row>
    <row r="18" spans="1:20" ht="15.75">
      <c r="A18" s="5"/>
      <c r="B18" s="95"/>
      <c r="C18" s="307" t="s">
        <v>193</v>
      </c>
      <c r="D18" s="376" t="s">
        <v>145</v>
      </c>
      <c r="E18" s="343">
        <v>8</v>
      </c>
      <c r="F18" s="14">
        <v>73</v>
      </c>
      <c r="G18" s="14">
        <v>70</v>
      </c>
      <c r="H18" s="14"/>
      <c r="I18" s="14">
        <f t="shared" si="1"/>
        <v>143</v>
      </c>
      <c r="J18" s="384"/>
      <c r="K18" s="381"/>
      <c r="L18" s="113"/>
      <c r="M18"/>
      <c r="O18" s="5"/>
      <c r="P18" s="46">
        <v>8</v>
      </c>
      <c r="Q18" s="333" t="s">
        <v>199</v>
      </c>
      <c r="R18" s="334" t="s">
        <v>71</v>
      </c>
      <c r="S18" s="379">
        <v>114</v>
      </c>
      <c r="T18" s="372">
        <v>17</v>
      </c>
    </row>
    <row r="19" spans="1:20" ht="17.45" customHeight="1">
      <c r="A19" s="5"/>
      <c r="B19" s="46"/>
      <c r="C19" s="303"/>
      <c r="D19" s="93"/>
      <c r="E19" s="11"/>
      <c r="F19" s="14"/>
      <c r="G19" s="14"/>
      <c r="H19" s="14"/>
      <c r="I19" s="15">
        <f t="shared" si="1"/>
        <v>0</v>
      </c>
      <c r="J19" s="384"/>
      <c r="K19" s="381" t="s">
        <v>22</v>
      </c>
      <c r="L19" s="113"/>
      <c r="M19"/>
      <c r="O19" s="5"/>
      <c r="P19" s="46"/>
      <c r="Q19" s="367"/>
      <c r="R19" s="268"/>
      <c r="S19" s="313"/>
      <c r="T19" s="372"/>
    </row>
    <row r="20" spans="1:20" ht="15.75">
      <c r="A20" s="36">
        <v>3</v>
      </c>
      <c r="B20" s="45" t="s">
        <v>43</v>
      </c>
      <c r="C20" s="301"/>
      <c r="D20" s="20" t="s">
        <v>149</v>
      </c>
      <c r="E20" s="36"/>
      <c r="F20" s="53" t="s">
        <v>78</v>
      </c>
      <c r="G20" s="53" t="s">
        <v>79</v>
      </c>
      <c r="H20" s="54"/>
      <c r="I20" s="54" t="s">
        <v>24</v>
      </c>
      <c r="J20" s="385" t="s">
        <v>225</v>
      </c>
      <c r="K20" s="381" t="s">
        <v>22</v>
      </c>
      <c r="L20" s="113"/>
      <c r="M20"/>
      <c r="O20" s="55"/>
      <c r="P20" s="340"/>
      <c r="Q20" s="271" t="s">
        <v>184</v>
      </c>
      <c r="R20" s="272"/>
      <c r="S20" s="331" t="s">
        <v>24</v>
      </c>
      <c r="T20" s="373" t="s">
        <v>30</v>
      </c>
    </row>
    <row r="21" spans="1:20" ht="15.75">
      <c r="A21" s="5"/>
      <c r="B21" s="46"/>
      <c r="C21" s="386" t="s">
        <v>20</v>
      </c>
      <c r="D21" s="387" t="s">
        <v>149</v>
      </c>
      <c r="E21" s="388">
        <v>5</v>
      </c>
      <c r="F21" s="390">
        <v>86</v>
      </c>
      <c r="G21" s="390">
        <v>85</v>
      </c>
      <c r="H21" s="390"/>
      <c r="I21" s="390">
        <f t="shared" ref="I21:I26" si="2">SUM(F21:H21)</f>
        <v>171</v>
      </c>
      <c r="J21" s="393">
        <v>176</v>
      </c>
      <c r="K21" s="381"/>
      <c r="L21" s="113">
        <f>SUM(J21:J26)</f>
        <v>546</v>
      </c>
      <c r="M21"/>
      <c r="O21" s="5"/>
      <c r="P21" s="294">
        <v>1</v>
      </c>
      <c r="Q21" s="304" t="s">
        <v>16</v>
      </c>
      <c r="R21" s="334" t="s">
        <v>82</v>
      </c>
      <c r="S21" s="379">
        <v>189</v>
      </c>
      <c r="T21" s="372">
        <v>30</v>
      </c>
    </row>
    <row r="22" spans="1:20" ht="15.75">
      <c r="A22" s="5"/>
      <c r="B22" s="47"/>
      <c r="C22" s="412" t="s">
        <v>86</v>
      </c>
      <c r="D22" s="413" t="s">
        <v>149</v>
      </c>
      <c r="E22" s="414">
        <v>8</v>
      </c>
      <c r="F22" s="415"/>
      <c r="G22" s="415"/>
      <c r="H22" s="415"/>
      <c r="I22" s="415">
        <f t="shared" si="2"/>
        <v>0</v>
      </c>
      <c r="J22" s="417"/>
      <c r="K22" s="381"/>
      <c r="L22" s="113"/>
      <c r="M22"/>
      <c r="O22" s="5"/>
      <c r="P22" s="295">
        <v>2</v>
      </c>
      <c r="Q22" s="304" t="s">
        <v>35</v>
      </c>
      <c r="R22" s="334" t="s">
        <v>82</v>
      </c>
      <c r="S22" s="379">
        <v>184</v>
      </c>
      <c r="T22" s="372">
        <v>26</v>
      </c>
    </row>
    <row r="23" spans="1:20" ht="15.75">
      <c r="A23" s="5"/>
      <c r="B23" s="47"/>
      <c r="C23" s="386" t="s">
        <v>87</v>
      </c>
      <c r="D23" s="387" t="s">
        <v>149</v>
      </c>
      <c r="E23" s="388">
        <v>8</v>
      </c>
      <c r="F23" s="390">
        <v>87</v>
      </c>
      <c r="G23" s="390">
        <v>88</v>
      </c>
      <c r="H23" s="390"/>
      <c r="I23" s="390">
        <f t="shared" si="2"/>
        <v>175</v>
      </c>
      <c r="J23" s="393">
        <v>183</v>
      </c>
      <c r="K23" s="381"/>
      <c r="L23" s="113"/>
      <c r="M23"/>
      <c r="O23" s="5"/>
      <c r="P23" s="285">
        <v>3</v>
      </c>
      <c r="Q23" s="338" t="s">
        <v>81</v>
      </c>
      <c r="R23" s="334" t="s">
        <v>186</v>
      </c>
      <c r="S23" s="379">
        <v>180</v>
      </c>
      <c r="T23" s="372">
        <v>23</v>
      </c>
    </row>
    <row r="24" spans="1:20" ht="15.75">
      <c r="A24" s="5"/>
      <c r="B24" s="47"/>
      <c r="C24" s="386" t="s">
        <v>68</v>
      </c>
      <c r="D24" s="387" t="s">
        <v>149</v>
      </c>
      <c r="E24" s="388">
        <v>0</v>
      </c>
      <c r="F24" s="398">
        <v>94</v>
      </c>
      <c r="G24" s="398">
        <v>93</v>
      </c>
      <c r="H24" s="398"/>
      <c r="I24" s="390">
        <f t="shared" si="2"/>
        <v>187</v>
      </c>
      <c r="J24" s="393">
        <v>187</v>
      </c>
      <c r="K24" s="381"/>
      <c r="L24" s="113"/>
      <c r="M24"/>
      <c r="O24" s="5"/>
      <c r="P24" s="46">
        <v>4</v>
      </c>
      <c r="Q24" s="304" t="s">
        <v>17</v>
      </c>
      <c r="R24" s="334" t="s">
        <v>82</v>
      </c>
      <c r="S24" s="379">
        <v>179</v>
      </c>
      <c r="T24" s="372">
        <v>21</v>
      </c>
    </row>
    <row r="25" spans="1:20" ht="15.75">
      <c r="A25" s="5"/>
      <c r="B25" s="46"/>
      <c r="C25" s="412" t="s">
        <v>226</v>
      </c>
      <c r="D25" s="413" t="s">
        <v>149</v>
      </c>
      <c r="E25" s="414">
        <v>8</v>
      </c>
      <c r="F25" s="415"/>
      <c r="G25" s="415"/>
      <c r="H25" s="415"/>
      <c r="I25" s="415">
        <f t="shared" si="2"/>
        <v>0</v>
      </c>
      <c r="J25" s="417"/>
      <c r="K25" s="381"/>
      <c r="L25" s="113"/>
      <c r="M25"/>
      <c r="O25" s="5"/>
      <c r="P25" s="46">
        <v>5</v>
      </c>
      <c r="Q25" s="304" t="s">
        <v>196</v>
      </c>
      <c r="R25" s="334" t="s">
        <v>95</v>
      </c>
      <c r="S25" s="379">
        <v>178</v>
      </c>
      <c r="T25" s="372">
        <v>20</v>
      </c>
    </row>
    <row r="26" spans="1:20" ht="15.75">
      <c r="A26" s="5"/>
      <c r="B26" s="46"/>
      <c r="C26" s="304"/>
      <c r="D26" s="332"/>
      <c r="E26" s="343"/>
      <c r="F26" s="14"/>
      <c r="G26" s="14"/>
      <c r="H26" s="14"/>
      <c r="I26" s="14">
        <f t="shared" si="2"/>
        <v>0</v>
      </c>
      <c r="J26" s="35"/>
      <c r="K26" s="381"/>
      <c r="L26" s="113"/>
      <c r="M26"/>
      <c r="O26" s="5"/>
      <c r="P26" s="46">
        <v>6</v>
      </c>
      <c r="Q26" s="304" t="s">
        <v>105</v>
      </c>
      <c r="R26" s="334" t="s">
        <v>186</v>
      </c>
      <c r="S26" s="379">
        <v>175</v>
      </c>
      <c r="T26" s="372">
        <v>19</v>
      </c>
    </row>
    <row r="27" spans="1:20" ht="15.75">
      <c r="A27" s="36">
        <v>4</v>
      </c>
      <c r="B27" s="45" t="s">
        <v>43</v>
      </c>
      <c r="C27" s="301"/>
      <c r="D27" s="20" t="s">
        <v>186</v>
      </c>
      <c r="E27" s="36"/>
      <c r="F27" s="53" t="s">
        <v>78</v>
      </c>
      <c r="G27" s="53" t="s">
        <v>79</v>
      </c>
      <c r="H27" s="54"/>
      <c r="I27" s="54" t="s">
        <v>24</v>
      </c>
      <c r="J27" s="385" t="s">
        <v>225</v>
      </c>
      <c r="K27" s="381" t="s">
        <v>22</v>
      </c>
      <c r="L27" s="113"/>
      <c r="M27"/>
      <c r="O27" s="5"/>
      <c r="P27" s="46">
        <v>7</v>
      </c>
      <c r="Q27" s="337" t="s">
        <v>194</v>
      </c>
      <c r="R27" s="334" t="s">
        <v>82</v>
      </c>
      <c r="S27" s="379">
        <v>173</v>
      </c>
      <c r="T27" s="372">
        <v>18</v>
      </c>
    </row>
    <row r="28" spans="1:20" ht="15.75">
      <c r="A28" s="5"/>
      <c r="B28" s="88"/>
      <c r="C28" s="386" t="s">
        <v>10</v>
      </c>
      <c r="D28" s="387" t="s">
        <v>186</v>
      </c>
      <c r="E28" s="388">
        <v>8</v>
      </c>
      <c r="F28" s="390">
        <v>85</v>
      </c>
      <c r="G28" s="390">
        <v>89</v>
      </c>
      <c r="H28" s="390"/>
      <c r="I28" s="390">
        <f t="shared" ref="I28:I33" si="3">SUM(F28:H28)</f>
        <v>174</v>
      </c>
      <c r="J28" s="393">
        <v>182</v>
      </c>
      <c r="K28" s="381"/>
      <c r="L28" s="113">
        <f>SUM(J28:J33)</f>
        <v>547</v>
      </c>
      <c r="M28"/>
      <c r="O28" s="5"/>
      <c r="P28" s="46">
        <v>8</v>
      </c>
      <c r="Q28" s="304" t="s">
        <v>20</v>
      </c>
      <c r="R28" s="334" t="s">
        <v>149</v>
      </c>
      <c r="S28" s="379">
        <v>171</v>
      </c>
      <c r="T28" s="372">
        <v>17</v>
      </c>
    </row>
    <row r="29" spans="1:20" ht="15.75">
      <c r="A29" s="5"/>
      <c r="B29" s="46"/>
      <c r="C29" s="386" t="s">
        <v>105</v>
      </c>
      <c r="D29" s="387" t="s">
        <v>186</v>
      </c>
      <c r="E29" s="388">
        <v>5</v>
      </c>
      <c r="F29" s="390">
        <v>88</v>
      </c>
      <c r="G29" s="390">
        <v>87</v>
      </c>
      <c r="H29" s="390"/>
      <c r="I29" s="390">
        <f t="shared" si="3"/>
        <v>175</v>
      </c>
      <c r="J29" s="393">
        <v>180</v>
      </c>
      <c r="K29" s="381"/>
      <c r="L29" s="113"/>
      <c r="M29"/>
      <c r="O29" s="5"/>
      <c r="P29" s="46">
        <v>9</v>
      </c>
      <c r="Q29" s="304" t="s">
        <v>233</v>
      </c>
      <c r="R29" s="334" t="s">
        <v>71</v>
      </c>
      <c r="S29" s="379">
        <v>158</v>
      </c>
      <c r="T29" s="372">
        <v>16</v>
      </c>
    </row>
    <row r="30" spans="1:20" ht="15.75">
      <c r="A30" s="5"/>
      <c r="B30" s="46"/>
      <c r="C30" s="304" t="s">
        <v>88</v>
      </c>
      <c r="D30" s="332" t="s">
        <v>186</v>
      </c>
      <c r="E30" s="343">
        <v>8</v>
      </c>
      <c r="F30" s="14">
        <v>81</v>
      </c>
      <c r="G30" s="14">
        <v>83</v>
      </c>
      <c r="H30" s="14"/>
      <c r="I30" s="14">
        <f t="shared" si="3"/>
        <v>164</v>
      </c>
      <c r="J30" s="399"/>
      <c r="K30" s="381"/>
      <c r="L30" s="118"/>
      <c r="M30"/>
      <c r="O30" s="5"/>
      <c r="P30" s="46"/>
      <c r="Q30" s="304"/>
      <c r="R30" s="334"/>
      <c r="S30" s="379"/>
      <c r="T30" s="372"/>
    </row>
    <row r="31" spans="1:20" ht="15.75">
      <c r="A31" s="5"/>
      <c r="B31" s="46"/>
      <c r="C31" s="386" t="s">
        <v>81</v>
      </c>
      <c r="D31" s="387" t="s">
        <v>186</v>
      </c>
      <c r="E31" s="388">
        <v>5</v>
      </c>
      <c r="F31" s="389">
        <v>91</v>
      </c>
      <c r="G31" s="410">
        <v>89</v>
      </c>
      <c r="H31" s="389"/>
      <c r="I31" s="390">
        <f t="shared" si="3"/>
        <v>180</v>
      </c>
      <c r="J31" s="393">
        <v>185</v>
      </c>
      <c r="K31" s="381"/>
      <c r="L31" s="118"/>
      <c r="M31"/>
      <c r="O31" s="5"/>
      <c r="P31" s="46"/>
      <c r="Q31" s="304"/>
      <c r="R31" s="334"/>
      <c r="S31" s="266"/>
      <c r="T31" s="372"/>
    </row>
    <row r="32" spans="1:20" ht="24">
      <c r="A32" s="5"/>
      <c r="B32" s="46"/>
      <c r="C32" s="303"/>
      <c r="D32" s="13"/>
      <c r="E32" s="11"/>
      <c r="F32" s="12"/>
      <c r="G32" s="12"/>
      <c r="H32" s="12"/>
      <c r="I32" s="15">
        <f t="shared" si="3"/>
        <v>0</v>
      </c>
      <c r="J32" s="35"/>
      <c r="K32" s="381"/>
      <c r="L32" s="113"/>
      <c r="M32"/>
      <c r="O32" s="55"/>
      <c r="P32" s="340"/>
      <c r="Q32" s="271" t="s">
        <v>221</v>
      </c>
      <c r="R32" s="272"/>
      <c r="S32" s="331" t="s">
        <v>24</v>
      </c>
      <c r="T32" s="373" t="s">
        <v>30</v>
      </c>
    </row>
    <row r="33" spans="1:20" ht="15.75">
      <c r="A33" s="5"/>
      <c r="B33" s="46"/>
      <c r="C33" s="303"/>
      <c r="D33" s="13"/>
      <c r="E33" s="11"/>
      <c r="F33" s="15"/>
      <c r="G33" s="14"/>
      <c r="H33" s="14"/>
      <c r="I33" s="15">
        <f t="shared" si="3"/>
        <v>0</v>
      </c>
      <c r="J33" s="97"/>
      <c r="K33" s="381"/>
      <c r="L33" s="113"/>
      <c r="M33"/>
      <c r="O33" s="5"/>
      <c r="P33" s="283">
        <v>1</v>
      </c>
      <c r="Q33" s="302" t="s">
        <v>235</v>
      </c>
      <c r="R33" s="268" t="s">
        <v>149</v>
      </c>
      <c r="S33" s="403">
        <v>175</v>
      </c>
      <c r="T33" s="372">
        <v>30</v>
      </c>
    </row>
    <row r="34" spans="1:20" ht="15.75">
      <c r="A34" s="36">
        <v>5</v>
      </c>
      <c r="B34" s="45" t="s">
        <v>43</v>
      </c>
      <c r="C34" s="301"/>
      <c r="D34" s="20" t="s">
        <v>82</v>
      </c>
      <c r="E34" s="36"/>
      <c r="F34" s="53" t="s">
        <v>78</v>
      </c>
      <c r="G34" s="53" t="s">
        <v>79</v>
      </c>
      <c r="H34" s="54"/>
      <c r="I34" s="54" t="s">
        <v>24</v>
      </c>
      <c r="J34" s="385" t="s">
        <v>225</v>
      </c>
      <c r="K34" s="381" t="s">
        <v>22</v>
      </c>
      <c r="L34" s="113"/>
      <c r="M34"/>
      <c r="O34" s="5"/>
      <c r="P34" s="284">
        <v>2</v>
      </c>
      <c r="Q34" s="344" t="s">
        <v>10</v>
      </c>
      <c r="R34" s="334" t="s">
        <v>218</v>
      </c>
      <c r="S34" s="403">
        <v>174</v>
      </c>
      <c r="T34" s="372">
        <v>26</v>
      </c>
    </row>
    <row r="35" spans="1:20" ht="15.75">
      <c r="A35" s="5"/>
      <c r="B35" s="46"/>
      <c r="C35" s="386" t="s">
        <v>16</v>
      </c>
      <c r="D35" s="387" t="s">
        <v>82</v>
      </c>
      <c r="E35" s="388">
        <v>5</v>
      </c>
      <c r="F35" s="390">
        <v>95</v>
      </c>
      <c r="G35" s="390">
        <v>94</v>
      </c>
      <c r="H35" s="390"/>
      <c r="I35" s="390">
        <f t="shared" ref="I35:I40" si="4">SUM(F35:H35)</f>
        <v>189</v>
      </c>
      <c r="J35" s="396">
        <v>194</v>
      </c>
      <c r="K35" s="381"/>
      <c r="L35" s="113">
        <f>SUM(J35:J39)</f>
        <v>567</v>
      </c>
      <c r="M35"/>
      <c r="O35" s="5"/>
      <c r="P35" s="285">
        <v>3</v>
      </c>
      <c r="Q35" s="302" t="s">
        <v>188</v>
      </c>
      <c r="R35" s="268" t="s">
        <v>150</v>
      </c>
      <c r="S35" s="403">
        <v>172</v>
      </c>
      <c r="T35" s="372">
        <v>23</v>
      </c>
    </row>
    <row r="36" spans="1:20" ht="15.75">
      <c r="A36" s="5"/>
      <c r="B36" s="46"/>
      <c r="C36" s="386" t="s">
        <v>35</v>
      </c>
      <c r="D36" s="387" t="s">
        <v>82</v>
      </c>
      <c r="E36" s="388">
        <v>5</v>
      </c>
      <c r="F36" s="390">
        <v>89</v>
      </c>
      <c r="G36" s="390">
        <v>95</v>
      </c>
      <c r="H36" s="390"/>
      <c r="I36" s="390">
        <f t="shared" si="4"/>
        <v>184</v>
      </c>
      <c r="J36" s="396">
        <v>189</v>
      </c>
      <c r="K36" s="381"/>
      <c r="L36" s="113"/>
      <c r="M36"/>
      <c r="O36" s="5"/>
      <c r="P36" s="46">
        <v>4</v>
      </c>
      <c r="Q36" s="304" t="s">
        <v>88</v>
      </c>
      <c r="R36" s="334" t="s">
        <v>218</v>
      </c>
      <c r="S36" s="265">
        <v>164</v>
      </c>
      <c r="T36" s="372">
        <v>21</v>
      </c>
    </row>
    <row r="37" spans="1:20" ht="15.75">
      <c r="A37" s="5"/>
      <c r="B37" s="46"/>
      <c r="C37" s="386" t="s">
        <v>17</v>
      </c>
      <c r="D37" s="387" t="s">
        <v>82</v>
      </c>
      <c r="E37" s="388">
        <v>5</v>
      </c>
      <c r="F37" s="390">
        <v>90</v>
      </c>
      <c r="G37" s="390">
        <v>89</v>
      </c>
      <c r="H37" s="390"/>
      <c r="I37" s="390">
        <f t="shared" si="4"/>
        <v>179</v>
      </c>
      <c r="J37" s="396">
        <v>184</v>
      </c>
      <c r="K37" s="381"/>
      <c r="L37" s="113"/>
      <c r="M37"/>
      <c r="O37" s="5"/>
      <c r="P37" s="46">
        <v>5</v>
      </c>
      <c r="Q37" s="303" t="s">
        <v>189</v>
      </c>
      <c r="R37" s="268" t="s">
        <v>150</v>
      </c>
      <c r="S37" s="403">
        <v>159</v>
      </c>
      <c r="T37" s="372">
        <v>20</v>
      </c>
    </row>
    <row r="38" spans="1:20" ht="15.75">
      <c r="A38" s="5"/>
      <c r="B38" s="90"/>
      <c r="C38" s="304" t="s">
        <v>194</v>
      </c>
      <c r="D38" s="332" t="s">
        <v>82</v>
      </c>
      <c r="E38" s="343">
        <v>5</v>
      </c>
      <c r="F38" s="14">
        <v>87</v>
      </c>
      <c r="G38" s="14">
        <v>86</v>
      </c>
      <c r="H38" s="14"/>
      <c r="I38" s="14">
        <f t="shared" si="4"/>
        <v>173</v>
      </c>
      <c r="J38" s="395"/>
      <c r="K38" s="381"/>
      <c r="L38" s="118"/>
      <c r="M38"/>
      <c r="O38" s="5"/>
      <c r="P38" s="46">
        <v>6</v>
      </c>
      <c r="Q38" s="339" t="s">
        <v>191</v>
      </c>
      <c r="R38" s="268" t="s">
        <v>150</v>
      </c>
      <c r="S38" s="403">
        <v>158</v>
      </c>
      <c r="T38" s="372">
        <v>19</v>
      </c>
    </row>
    <row r="39" spans="1:20" ht="15.75">
      <c r="A39" s="5"/>
      <c r="B39" s="88"/>
      <c r="C39" s="412" t="s">
        <v>133</v>
      </c>
      <c r="D39" s="413" t="s">
        <v>82</v>
      </c>
      <c r="E39" s="414">
        <v>5</v>
      </c>
      <c r="F39" s="415"/>
      <c r="G39" s="415"/>
      <c r="H39" s="415"/>
      <c r="I39" s="415">
        <f t="shared" si="4"/>
        <v>0</v>
      </c>
      <c r="J39" s="417"/>
      <c r="K39" s="381"/>
      <c r="L39" s="113"/>
      <c r="M39"/>
      <c r="O39" s="5"/>
      <c r="P39" s="46">
        <v>6</v>
      </c>
      <c r="Q39" s="303" t="s">
        <v>190</v>
      </c>
      <c r="R39" s="268" t="s">
        <v>150</v>
      </c>
      <c r="S39" s="420">
        <v>157</v>
      </c>
      <c r="T39" s="372">
        <v>18</v>
      </c>
    </row>
    <row r="40" spans="1:20" ht="15.75">
      <c r="A40" s="5"/>
      <c r="B40" s="46"/>
      <c r="C40" s="303"/>
      <c r="D40" s="13"/>
      <c r="E40" s="11"/>
      <c r="F40" s="15"/>
      <c r="G40" s="14"/>
      <c r="H40" s="14"/>
      <c r="I40" s="15">
        <f t="shared" si="4"/>
        <v>0</v>
      </c>
      <c r="J40" s="97" t="s">
        <v>22</v>
      </c>
      <c r="K40" s="381"/>
      <c r="L40" s="113"/>
      <c r="M40"/>
      <c r="O40" s="5"/>
      <c r="P40" s="46">
        <v>8</v>
      </c>
      <c r="Q40" s="304" t="s">
        <v>192</v>
      </c>
      <c r="R40" s="334" t="s">
        <v>150</v>
      </c>
      <c r="S40" s="420">
        <v>157</v>
      </c>
      <c r="T40" s="372">
        <v>18</v>
      </c>
    </row>
    <row r="41" spans="1:20" ht="15.75">
      <c r="A41" s="36">
        <v>6</v>
      </c>
      <c r="B41" s="45" t="s">
        <v>43</v>
      </c>
      <c r="C41" s="301"/>
      <c r="D41" s="20" t="s">
        <v>95</v>
      </c>
      <c r="E41" s="36"/>
      <c r="F41" s="53" t="s">
        <v>78</v>
      </c>
      <c r="G41" s="53" t="s">
        <v>79</v>
      </c>
      <c r="H41" s="54"/>
      <c r="I41" s="54" t="s">
        <v>24</v>
      </c>
      <c r="J41" s="385" t="s">
        <v>225</v>
      </c>
      <c r="K41" s="381"/>
      <c r="L41" s="113"/>
      <c r="M41"/>
      <c r="O41" s="5"/>
      <c r="P41" s="46"/>
      <c r="Q41" s="400"/>
      <c r="R41" s="334"/>
      <c r="S41" s="265"/>
      <c r="T41" s="372"/>
    </row>
    <row r="42" spans="1:20" ht="15.75">
      <c r="A42" s="5"/>
      <c r="B42" s="46"/>
      <c r="C42" s="304" t="s">
        <v>21</v>
      </c>
      <c r="D42" s="332" t="s">
        <v>95</v>
      </c>
      <c r="E42" s="343">
        <v>5</v>
      </c>
      <c r="F42" s="375"/>
      <c r="G42" s="375"/>
      <c r="H42" s="375"/>
      <c r="I42" s="14">
        <f t="shared" ref="I42:I47" si="5">SUM(F42:H42)</f>
        <v>0</v>
      </c>
      <c r="J42" s="399"/>
      <c r="K42" s="381"/>
      <c r="L42" s="113">
        <f>SUM(J42:J47)</f>
        <v>524</v>
      </c>
      <c r="M42"/>
      <c r="O42" s="5"/>
      <c r="P42" s="46"/>
      <c r="Q42" s="400"/>
      <c r="R42" s="334"/>
      <c r="S42" s="403"/>
      <c r="T42" s="372"/>
    </row>
    <row r="43" spans="1:20" ht="15.75">
      <c r="A43" s="5"/>
      <c r="B43" s="46"/>
      <c r="C43" s="412" t="s">
        <v>70</v>
      </c>
      <c r="D43" s="413" t="s">
        <v>95</v>
      </c>
      <c r="E43" s="414">
        <v>0</v>
      </c>
      <c r="F43" s="418"/>
      <c r="G43" s="418"/>
      <c r="H43" s="418"/>
      <c r="I43" s="415">
        <f t="shared" si="5"/>
        <v>0</v>
      </c>
      <c r="J43" s="417"/>
      <c r="K43" s="381"/>
      <c r="L43" s="113"/>
      <c r="M43"/>
      <c r="O43" s="55"/>
      <c r="P43" s="340"/>
      <c r="Q43" s="271" t="s">
        <v>222</v>
      </c>
      <c r="R43" s="272" t="s">
        <v>42</v>
      </c>
      <c r="S43" s="331" t="s">
        <v>24</v>
      </c>
      <c r="T43" s="373" t="s">
        <v>30</v>
      </c>
    </row>
    <row r="44" spans="1:20" ht="15.75">
      <c r="A44" s="5"/>
      <c r="B44" s="46"/>
      <c r="C44" s="386" t="s">
        <v>195</v>
      </c>
      <c r="D44" s="387" t="s">
        <v>95</v>
      </c>
      <c r="E44" s="388">
        <v>0</v>
      </c>
      <c r="F44" s="390">
        <v>94</v>
      </c>
      <c r="G44" s="390">
        <v>88</v>
      </c>
      <c r="H44" s="390"/>
      <c r="I44" s="390">
        <f t="shared" si="5"/>
        <v>182</v>
      </c>
      <c r="J44" s="393">
        <v>182</v>
      </c>
      <c r="K44" s="381"/>
      <c r="L44" s="113" t="s">
        <v>22</v>
      </c>
      <c r="M44"/>
      <c r="O44" s="5"/>
      <c r="P44" s="283">
        <v>1</v>
      </c>
      <c r="Q44" s="304" t="s">
        <v>175</v>
      </c>
      <c r="R44" s="268" t="s">
        <v>145</v>
      </c>
      <c r="S44" s="265">
        <v>176</v>
      </c>
      <c r="T44" s="372">
        <v>30</v>
      </c>
    </row>
    <row r="45" spans="1:20" ht="15.75">
      <c r="A45" s="5"/>
      <c r="B45" s="46"/>
      <c r="C45" s="386" t="s">
        <v>196</v>
      </c>
      <c r="D45" s="387" t="s">
        <v>95</v>
      </c>
      <c r="E45" s="388">
        <v>5</v>
      </c>
      <c r="F45" s="390">
        <v>87</v>
      </c>
      <c r="G45" s="390">
        <v>91</v>
      </c>
      <c r="H45" s="390"/>
      <c r="I45" s="390">
        <f t="shared" si="5"/>
        <v>178</v>
      </c>
      <c r="J45" s="393">
        <v>183</v>
      </c>
      <c r="K45" s="381"/>
      <c r="L45" s="113"/>
      <c r="M45"/>
      <c r="O45" s="5"/>
      <c r="P45" s="284">
        <v>2</v>
      </c>
      <c r="Q45" s="304" t="s">
        <v>176</v>
      </c>
      <c r="R45" s="268" t="s">
        <v>145</v>
      </c>
      <c r="S45" s="265">
        <v>174</v>
      </c>
      <c r="T45" s="372">
        <v>26</v>
      </c>
    </row>
    <row r="46" spans="1:20" ht="15.75">
      <c r="A46" s="5"/>
      <c r="B46" s="46"/>
      <c r="C46" s="386" t="s">
        <v>234</v>
      </c>
      <c r="D46" s="387" t="s">
        <v>95</v>
      </c>
      <c r="E46" s="388">
        <v>8</v>
      </c>
      <c r="F46" s="389">
        <v>79</v>
      </c>
      <c r="G46" s="389">
        <v>72</v>
      </c>
      <c r="H46" s="389"/>
      <c r="I46" s="390">
        <f t="shared" si="5"/>
        <v>151</v>
      </c>
      <c r="J46" s="393">
        <v>159</v>
      </c>
      <c r="K46" s="381"/>
      <c r="L46" s="113"/>
      <c r="M46"/>
      <c r="O46" s="5"/>
      <c r="P46" s="285">
        <v>3</v>
      </c>
      <c r="Q46" s="304" t="s">
        <v>177</v>
      </c>
      <c r="R46" s="268" t="s">
        <v>145</v>
      </c>
      <c r="S46" s="265">
        <v>165</v>
      </c>
      <c r="T46" s="372">
        <v>23</v>
      </c>
    </row>
    <row r="47" spans="1:20" ht="15.75">
      <c r="A47" s="5"/>
      <c r="B47" s="46"/>
      <c r="C47" s="303"/>
      <c r="D47" s="13"/>
      <c r="E47" s="11"/>
      <c r="F47" s="12"/>
      <c r="G47" s="94"/>
      <c r="H47" s="94"/>
      <c r="I47" s="15">
        <f t="shared" si="5"/>
        <v>0</v>
      </c>
      <c r="J47" s="35"/>
      <c r="K47" s="381"/>
      <c r="L47" s="113"/>
      <c r="M47"/>
      <c r="O47" s="5"/>
      <c r="P47" s="46">
        <v>4</v>
      </c>
      <c r="Q47" s="304" t="s">
        <v>123</v>
      </c>
      <c r="R47" s="268" t="s">
        <v>145</v>
      </c>
      <c r="S47" s="265">
        <v>163</v>
      </c>
      <c r="T47" s="372">
        <v>21</v>
      </c>
    </row>
    <row r="48" spans="1:20" ht="15.75">
      <c r="A48" s="36">
        <v>7</v>
      </c>
      <c r="B48" s="45" t="s">
        <v>43</v>
      </c>
      <c r="C48" s="301"/>
      <c r="D48" s="20" t="s">
        <v>71</v>
      </c>
      <c r="E48" s="36"/>
      <c r="F48" s="53" t="s">
        <v>78</v>
      </c>
      <c r="G48" s="53" t="s">
        <v>79</v>
      </c>
      <c r="H48" s="54"/>
      <c r="I48" s="54" t="s">
        <v>24</v>
      </c>
      <c r="J48" s="385" t="s">
        <v>225</v>
      </c>
      <c r="K48" s="381" t="s">
        <v>22</v>
      </c>
      <c r="L48" s="113"/>
      <c r="M48"/>
      <c r="O48" s="5"/>
      <c r="P48" s="88">
        <v>5</v>
      </c>
      <c r="Q48" s="307" t="s">
        <v>193</v>
      </c>
      <c r="R48" s="334" t="s">
        <v>145</v>
      </c>
      <c r="S48" s="265">
        <v>143</v>
      </c>
      <c r="T48" s="372">
        <v>20</v>
      </c>
    </row>
    <row r="49" spans="1:20" ht="15.75">
      <c r="A49" s="5"/>
      <c r="B49" s="46"/>
      <c r="C49" s="386" t="s">
        <v>232</v>
      </c>
      <c r="D49" s="387" t="s">
        <v>71</v>
      </c>
      <c r="E49" s="388">
        <v>8</v>
      </c>
      <c r="F49" s="389">
        <v>73</v>
      </c>
      <c r="G49" s="389">
        <v>63</v>
      </c>
      <c r="H49" s="398"/>
      <c r="I49" s="390">
        <f t="shared" ref="I49:I54" si="6">SUM(F49:H49)</f>
        <v>136</v>
      </c>
      <c r="J49" s="393">
        <v>144</v>
      </c>
      <c r="K49" s="381"/>
      <c r="L49" s="113">
        <f>SUM(J49:J54)</f>
        <v>466</v>
      </c>
      <c r="M49"/>
      <c r="O49" s="5"/>
      <c r="P49" s="46"/>
      <c r="Q49" s="304"/>
      <c r="R49" s="334"/>
      <c r="S49" s="266"/>
      <c r="T49" s="372"/>
    </row>
    <row r="50" spans="1:20" ht="24">
      <c r="A50" s="5"/>
      <c r="B50" s="46"/>
      <c r="C50" s="386" t="s">
        <v>233</v>
      </c>
      <c r="D50" s="387" t="s">
        <v>71</v>
      </c>
      <c r="E50" s="388">
        <v>5</v>
      </c>
      <c r="F50" s="389">
        <v>85</v>
      </c>
      <c r="G50" s="389">
        <v>73</v>
      </c>
      <c r="H50" s="398"/>
      <c r="I50" s="390">
        <f t="shared" si="6"/>
        <v>158</v>
      </c>
      <c r="J50" s="393">
        <v>163</v>
      </c>
      <c r="K50" s="381"/>
      <c r="L50" s="113"/>
      <c r="M50"/>
      <c r="O50" s="55"/>
      <c r="P50" s="341"/>
      <c r="Q50" s="274" t="s">
        <v>98</v>
      </c>
      <c r="R50" s="272" t="s">
        <v>42</v>
      </c>
      <c r="S50" s="331" t="s">
        <v>24</v>
      </c>
      <c r="T50" s="373" t="s">
        <v>30</v>
      </c>
    </row>
    <row r="51" spans="1:20" ht="15.75">
      <c r="A51" s="5"/>
      <c r="B51" s="46"/>
      <c r="C51" s="333" t="s">
        <v>199</v>
      </c>
      <c r="D51" s="332" t="s">
        <v>71</v>
      </c>
      <c r="E51" s="343">
        <v>8</v>
      </c>
      <c r="F51" s="377">
        <v>47</v>
      </c>
      <c r="G51" s="377">
        <v>67</v>
      </c>
      <c r="H51" s="377"/>
      <c r="I51" s="14">
        <f t="shared" si="6"/>
        <v>114</v>
      </c>
      <c r="J51" s="399"/>
      <c r="K51" s="381"/>
      <c r="L51" s="113"/>
      <c r="M51"/>
      <c r="O51" s="5"/>
      <c r="P51" s="283">
        <v>1</v>
      </c>
      <c r="Q51" s="304" t="s">
        <v>203</v>
      </c>
      <c r="R51" s="334" t="s">
        <v>202</v>
      </c>
      <c r="S51" s="379">
        <v>193</v>
      </c>
      <c r="T51" s="372">
        <v>30</v>
      </c>
    </row>
    <row r="52" spans="1:20" ht="15.75">
      <c r="A52" s="5"/>
      <c r="B52" s="46"/>
      <c r="C52" s="333" t="s">
        <v>228</v>
      </c>
      <c r="D52" s="332" t="s">
        <v>71</v>
      </c>
      <c r="E52" s="343">
        <v>8</v>
      </c>
      <c r="F52" s="377">
        <v>59</v>
      </c>
      <c r="G52" s="377">
        <v>75</v>
      </c>
      <c r="H52" s="377"/>
      <c r="I52" s="14">
        <f t="shared" si="6"/>
        <v>134</v>
      </c>
      <c r="J52" s="399"/>
      <c r="K52" s="381"/>
      <c r="L52" s="113"/>
      <c r="M52"/>
      <c r="O52" s="5"/>
      <c r="P52" s="284">
        <v>2</v>
      </c>
      <c r="Q52" s="304" t="s">
        <v>204</v>
      </c>
      <c r="R52" s="334" t="s">
        <v>202</v>
      </c>
      <c r="S52" s="419">
        <v>189</v>
      </c>
      <c r="T52" s="372">
        <v>26</v>
      </c>
    </row>
    <row r="53" spans="1:20" ht="15.75">
      <c r="A53" s="5"/>
      <c r="B53" s="46"/>
      <c r="C53" s="397" t="s">
        <v>201</v>
      </c>
      <c r="D53" s="387" t="s">
        <v>71</v>
      </c>
      <c r="E53" s="388">
        <v>8</v>
      </c>
      <c r="F53" s="398">
        <v>79</v>
      </c>
      <c r="G53" s="398">
        <v>72</v>
      </c>
      <c r="H53" s="398"/>
      <c r="I53" s="390">
        <f t="shared" si="6"/>
        <v>151</v>
      </c>
      <c r="J53" s="393">
        <v>159</v>
      </c>
      <c r="K53" s="381"/>
      <c r="L53" s="113"/>
      <c r="M53"/>
      <c r="O53" s="5"/>
      <c r="P53" s="284">
        <v>2</v>
      </c>
      <c r="Q53" s="304" t="s">
        <v>124</v>
      </c>
      <c r="R53" s="334" t="s">
        <v>202</v>
      </c>
      <c r="S53" s="419">
        <v>189</v>
      </c>
      <c r="T53" s="372">
        <v>26</v>
      </c>
    </row>
    <row r="54" spans="1:20" ht="15.75">
      <c r="A54" s="5"/>
      <c r="B54" s="46"/>
      <c r="C54" s="296"/>
      <c r="D54" s="13"/>
      <c r="E54" s="11"/>
      <c r="F54" s="31"/>
      <c r="G54" s="31"/>
      <c r="H54" s="31"/>
      <c r="I54" s="15">
        <f t="shared" si="6"/>
        <v>0</v>
      </c>
      <c r="J54" s="35"/>
      <c r="K54" s="381"/>
      <c r="L54" s="113"/>
      <c r="M54"/>
      <c r="O54" s="5"/>
      <c r="P54" s="90">
        <v>4</v>
      </c>
      <c r="Q54" s="304" t="s">
        <v>68</v>
      </c>
      <c r="R54" s="334" t="s">
        <v>149</v>
      </c>
      <c r="S54" s="379">
        <v>187</v>
      </c>
      <c r="T54" s="372">
        <v>21</v>
      </c>
    </row>
    <row r="55" spans="1:20" ht="15.75">
      <c r="A55" s="36">
        <v>8</v>
      </c>
      <c r="B55" s="45" t="s">
        <v>43</v>
      </c>
      <c r="C55" s="301"/>
      <c r="D55" s="20" t="s">
        <v>202</v>
      </c>
      <c r="E55" s="36"/>
      <c r="F55" s="53" t="s">
        <v>78</v>
      </c>
      <c r="G55" s="53" t="s">
        <v>79</v>
      </c>
      <c r="H55" s="54"/>
      <c r="I55" s="54" t="s">
        <v>24</v>
      </c>
      <c r="J55" s="385" t="s">
        <v>225</v>
      </c>
      <c r="K55" s="381" t="s">
        <v>22</v>
      </c>
      <c r="L55" s="113"/>
      <c r="M55"/>
      <c r="O55" s="5"/>
      <c r="P55" s="46">
        <v>5</v>
      </c>
      <c r="Q55" s="304" t="s">
        <v>195</v>
      </c>
      <c r="R55" s="334" t="s">
        <v>95</v>
      </c>
      <c r="S55" s="379">
        <v>182</v>
      </c>
      <c r="T55" s="374">
        <v>20</v>
      </c>
    </row>
    <row r="56" spans="1:20" ht="15.75">
      <c r="A56" s="5"/>
      <c r="B56" s="46"/>
      <c r="C56" s="386" t="s">
        <v>124</v>
      </c>
      <c r="D56" s="387" t="s">
        <v>202</v>
      </c>
      <c r="E56" s="388">
        <v>0</v>
      </c>
      <c r="F56" s="390">
        <v>94</v>
      </c>
      <c r="G56" s="390">
        <v>95</v>
      </c>
      <c r="H56" s="390"/>
      <c r="I56" s="390">
        <f t="shared" ref="I56:I61" si="7">SUM(F56:H56)</f>
        <v>189</v>
      </c>
      <c r="J56" s="393">
        <v>189</v>
      </c>
      <c r="K56" s="381"/>
      <c r="L56" s="113">
        <f>SUM(J56:J61)</f>
        <v>571</v>
      </c>
      <c r="M56"/>
      <c r="N56" s="319"/>
      <c r="O56" s="5"/>
      <c r="P56" s="90">
        <v>6</v>
      </c>
      <c r="Q56" s="304" t="s">
        <v>205</v>
      </c>
      <c r="R56" s="334" t="s">
        <v>202</v>
      </c>
      <c r="S56" s="379">
        <v>170</v>
      </c>
      <c r="T56" s="374">
        <v>19</v>
      </c>
    </row>
    <row r="57" spans="1:20" ht="15.75">
      <c r="A57" s="5"/>
      <c r="B57" s="88"/>
      <c r="C57" s="386" t="s">
        <v>203</v>
      </c>
      <c r="D57" s="387" t="s">
        <v>202</v>
      </c>
      <c r="E57" s="388">
        <v>0</v>
      </c>
      <c r="F57" s="390">
        <v>98</v>
      </c>
      <c r="G57" s="390">
        <v>95</v>
      </c>
      <c r="H57" s="390"/>
      <c r="I57" s="390">
        <f t="shared" si="7"/>
        <v>193</v>
      </c>
      <c r="J57" s="393">
        <v>193</v>
      </c>
      <c r="K57" s="381"/>
      <c r="L57" s="113"/>
      <c r="M57"/>
      <c r="N57" s="321"/>
      <c r="O57" s="336"/>
      <c r="P57" s="88">
        <v>7</v>
      </c>
      <c r="Q57" s="304" t="s">
        <v>206</v>
      </c>
      <c r="R57" s="334" t="s">
        <v>202</v>
      </c>
      <c r="S57" s="379">
        <v>146</v>
      </c>
      <c r="T57" s="374">
        <v>18</v>
      </c>
    </row>
    <row r="58" spans="1:20" ht="15.75">
      <c r="A58" s="5"/>
      <c r="B58" s="46"/>
      <c r="C58" s="386" t="s">
        <v>204</v>
      </c>
      <c r="D58" s="387" t="s">
        <v>202</v>
      </c>
      <c r="E58" s="388">
        <v>0</v>
      </c>
      <c r="F58" s="390">
        <v>94</v>
      </c>
      <c r="G58" s="390">
        <v>95</v>
      </c>
      <c r="H58" s="390"/>
      <c r="I58" s="390">
        <f t="shared" si="7"/>
        <v>189</v>
      </c>
      <c r="J58" s="393">
        <v>189</v>
      </c>
      <c r="K58" s="381"/>
      <c r="L58" s="113"/>
      <c r="M58"/>
      <c r="N58" s="321"/>
      <c r="O58" s="336"/>
      <c r="P58" s="342"/>
      <c r="Q58" s="304"/>
      <c r="R58" s="334"/>
      <c r="S58" s="404"/>
      <c r="T58" s="374"/>
    </row>
    <row r="59" spans="1:20" ht="15.75">
      <c r="A59" s="5"/>
      <c r="B59" s="88"/>
      <c r="C59" s="304" t="s">
        <v>205</v>
      </c>
      <c r="D59" s="332" t="s">
        <v>202</v>
      </c>
      <c r="E59" s="343">
        <v>0</v>
      </c>
      <c r="F59" s="14">
        <v>85</v>
      </c>
      <c r="G59" s="14">
        <v>85</v>
      </c>
      <c r="H59" s="14"/>
      <c r="I59" s="14">
        <f t="shared" si="7"/>
        <v>170</v>
      </c>
      <c r="J59" s="35"/>
      <c r="K59" s="381"/>
      <c r="L59" s="113"/>
      <c r="M59"/>
      <c r="N59" s="321"/>
      <c r="O59" s="336"/>
      <c r="P59" s="88"/>
      <c r="Q59" s="304"/>
      <c r="R59" s="334"/>
      <c r="S59" s="405"/>
      <c r="T59" s="374"/>
    </row>
    <row r="60" spans="1:20" ht="15.75">
      <c r="A60" s="5"/>
      <c r="B60" s="46"/>
      <c r="C60" s="304" t="s">
        <v>206</v>
      </c>
      <c r="D60" s="332" t="s">
        <v>202</v>
      </c>
      <c r="E60" s="343">
        <v>0</v>
      </c>
      <c r="F60" s="14">
        <v>69</v>
      </c>
      <c r="G60" s="14">
        <v>77</v>
      </c>
      <c r="H60" s="14"/>
      <c r="I60" s="14">
        <f t="shared" si="7"/>
        <v>146</v>
      </c>
      <c r="J60" s="399"/>
      <c r="K60" s="381"/>
      <c r="L60" s="113"/>
      <c r="M60"/>
      <c r="N60" s="321"/>
      <c r="O60" s="336"/>
      <c r="P60" s="88"/>
      <c r="Q60" s="333"/>
      <c r="R60" s="334"/>
      <c r="S60" s="379"/>
      <c r="T60" s="374"/>
    </row>
    <row r="61" spans="1:20" ht="15.75">
      <c r="A61" s="5"/>
      <c r="B61" s="46"/>
      <c r="C61" s="303"/>
      <c r="D61" s="13"/>
      <c r="E61" s="11"/>
      <c r="F61" s="15"/>
      <c r="G61" s="14"/>
      <c r="H61" s="14"/>
      <c r="I61" s="15">
        <f t="shared" si="7"/>
        <v>0</v>
      </c>
      <c r="J61" s="35"/>
      <c r="K61" s="381"/>
      <c r="L61" s="113"/>
      <c r="M61"/>
      <c r="N61" s="321"/>
      <c r="O61" s="336"/>
      <c r="P61" s="88"/>
      <c r="Q61" s="304"/>
      <c r="R61" s="334"/>
      <c r="S61" s="291"/>
      <c r="T61" s="374"/>
    </row>
    <row r="62" spans="1:20" ht="15.75">
      <c r="A62" s="36">
        <v>9</v>
      </c>
      <c r="B62" s="45" t="s">
        <v>43</v>
      </c>
      <c r="C62" s="301"/>
      <c r="D62" s="20" t="s">
        <v>207</v>
      </c>
      <c r="E62" s="36"/>
      <c r="F62" s="53" t="s">
        <v>78</v>
      </c>
      <c r="G62" s="53" t="s">
        <v>79</v>
      </c>
      <c r="H62" s="54"/>
      <c r="I62" s="54" t="s">
        <v>24</v>
      </c>
      <c r="J62" s="385" t="s">
        <v>225</v>
      </c>
      <c r="K62" s="381"/>
      <c r="L62" s="113"/>
      <c r="M62"/>
      <c r="N62" s="321"/>
      <c r="O62" s="336"/>
      <c r="P62" s="88"/>
      <c r="Q62" s="86"/>
      <c r="R62" s="13"/>
      <c r="S62" s="265"/>
      <c r="T62" s="64"/>
    </row>
    <row r="63" spans="1:20" ht="15.75">
      <c r="A63" s="5"/>
      <c r="B63" s="88"/>
      <c r="C63" s="386" t="s">
        <v>208</v>
      </c>
      <c r="D63" s="387" t="s">
        <v>207</v>
      </c>
      <c r="E63" s="388">
        <v>8</v>
      </c>
      <c r="F63" s="390">
        <v>85</v>
      </c>
      <c r="G63" s="390">
        <v>85</v>
      </c>
      <c r="H63" s="390"/>
      <c r="I63" s="390">
        <f t="shared" ref="I63:I68" si="8">SUM(F63:H63)</f>
        <v>170</v>
      </c>
      <c r="J63" s="393">
        <v>178</v>
      </c>
      <c r="K63" s="381"/>
      <c r="L63" s="113">
        <f>SUM(J63:J68)</f>
        <v>509</v>
      </c>
      <c r="M63"/>
      <c r="N63" s="319"/>
      <c r="O63" s="320"/>
      <c r="P63" s="321"/>
    </row>
    <row r="64" spans="1:20" ht="15.75">
      <c r="A64" s="5"/>
      <c r="B64" s="88"/>
      <c r="C64" s="304" t="s">
        <v>209</v>
      </c>
      <c r="D64" s="332" t="s">
        <v>207</v>
      </c>
      <c r="E64" s="343">
        <v>8</v>
      </c>
      <c r="F64" s="375"/>
      <c r="G64" s="375"/>
      <c r="H64" s="375"/>
      <c r="I64" s="14">
        <f t="shared" si="8"/>
        <v>0</v>
      </c>
      <c r="J64" s="399"/>
      <c r="K64" s="381"/>
      <c r="L64" s="113"/>
      <c r="M64"/>
      <c r="N64" s="321"/>
      <c r="O64" s="322"/>
      <c r="P64" s="321"/>
    </row>
    <row r="65" spans="1:17" ht="15.75">
      <c r="A65" s="5"/>
      <c r="B65" s="88"/>
      <c r="C65" s="386" t="s">
        <v>210</v>
      </c>
      <c r="D65" s="387" t="s">
        <v>207</v>
      </c>
      <c r="E65" s="388">
        <v>8</v>
      </c>
      <c r="F65" s="398">
        <v>79</v>
      </c>
      <c r="G65" s="398">
        <v>79</v>
      </c>
      <c r="H65" s="398"/>
      <c r="I65" s="390">
        <f t="shared" si="8"/>
        <v>158</v>
      </c>
      <c r="J65" s="393">
        <v>166</v>
      </c>
      <c r="K65" s="381"/>
      <c r="L65" s="113"/>
      <c r="M65"/>
      <c r="N65" s="321"/>
      <c r="O65" s="321"/>
      <c r="P65" s="321"/>
      <c r="Q65">
        <v>37</v>
      </c>
    </row>
    <row r="66" spans="1:17" ht="15.75">
      <c r="A66" s="5"/>
      <c r="B66" s="88"/>
      <c r="C66" s="386" t="s">
        <v>211</v>
      </c>
      <c r="D66" s="387" t="s">
        <v>207</v>
      </c>
      <c r="E66" s="388">
        <v>8</v>
      </c>
      <c r="F66" s="390">
        <v>81</v>
      </c>
      <c r="G66" s="390">
        <v>76</v>
      </c>
      <c r="H66" s="390"/>
      <c r="I66" s="390">
        <f t="shared" si="8"/>
        <v>157</v>
      </c>
      <c r="J66" s="393">
        <v>165</v>
      </c>
      <c r="K66" s="381"/>
      <c r="L66" s="113"/>
      <c r="M66"/>
      <c r="N66" s="321"/>
      <c r="O66" s="321"/>
      <c r="P66" s="321"/>
    </row>
    <row r="67" spans="1:17" ht="15.75">
      <c r="A67" s="5"/>
      <c r="B67" s="46"/>
      <c r="C67" s="303" t="s">
        <v>212</v>
      </c>
      <c r="D67" s="13" t="s">
        <v>207</v>
      </c>
      <c r="E67" s="11">
        <v>8</v>
      </c>
      <c r="F67" s="15"/>
      <c r="G67" s="14"/>
      <c r="H67" s="14"/>
      <c r="I67" s="15">
        <f t="shared" si="8"/>
        <v>0</v>
      </c>
      <c r="J67" s="35"/>
      <c r="K67" s="381"/>
      <c r="L67" s="113"/>
      <c r="M67"/>
      <c r="N67" s="321"/>
      <c r="O67" s="321"/>
      <c r="P67" s="321"/>
    </row>
    <row r="68" spans="1:17" ht="15.75">
      <c r="A68" s="5"/>
      <c r="B68" s="46"/>
      <c r="C68" s="303"/>
      <c r="D68" s="13"/>
      <c r="E68" s="11"/>
      <c r="F68" s="15"/>
      <c r="G68" s="14"/>
      <c r="H68" s="14"/>
      <c r="I68" s="15">
        <f t="shared" si="8"/>
        <v>0</v>
      </c>
      <c r="J68" s="35"/>
      <c r="K68" s="381"/>
      <c r="L68" s="113"/>
      <c r="M68"/>
      <c r="N68" s="321"/>
      <c r="O68" s="321"/>
      <c r="P68" s="321"/>
    </row>
    <row r="69" spans="1:17" ht="15.75">
      <c r="A69" s="36">
        <v>10</v>
      </c>
      <c r="B69" s="45" t="s">
        <v>43</v>
      </c>
      <c r="C69" s="301"/>
      <c r="D69" s="20"/>
      <c r="E69" s="36"/>
      <c r="F69" s="53" t="s">
        <v>78</v>
      </c>
      <c r="G69" s="53" t="s">
        <v>79</v>
      </c>
      <c r="H69" s="54"/>
      <c r="I69" s="54" t="s">
        <v>24</v>
      </c>
      <c r="J69" s="385" t="s">
        <v>225</v>
      </c>
      <c r="K69" s="381"/>
      <c r="L69" s="113"/>
      <c r="M69"/>
      <c r="N69" s="321"/>
      <c r="O69" s="321"/>
      <c r="P69" s="321"/>
    </row>
    <row r="70" spans="1:17" ht="15.75">
      <c r="A70" s="5"/>
      <c r="B70" s="46"/>
      <c r="C70" s="303"/>
      <c r="D70" s="13"/>
      <c r="E70" s="11"/>
      <c r="F70" s="12"/>
      <c r="G70" s="12"/>
      <c r="H70" s="12"/>
      <c r="I70" s="15">
        <f t="shared" ref="I70:I75" si="9">SUM(F70:H70)</f>
        <v>0</v>
      </c>
      <c r="J70" s="35"/>
      <c r="K70" s="381"/>
      <c r="L70" s="113">
        <f>SUM(K70:K75)</f>
        <v>0</v>
      </c>
      <c r="M70"/>
    </row>
    <row r="71" spans="1:17" ht="15.75">
      <c r="A71" s="5"/>
      <c r="B71" s="46"/>
      <c r="C71" s="303"/>
      <c r="D71" s="13"/>
      <c r="E71" s="11"/>
      <c r="F71" s="12"/>
      <c r="G71" s="12"/>
      <c r="H71" s="12"/>
      <c r="I71" s="15">
        <f t="shared" si="9"/>
        <v>0</v>
      </c>
      <c r="J71" s="35"/>
      <c r="K71" s="381"/>
      <c r="L71" s="113"/>
      <c r="M71"/>
    </row>
    <row r="72" spans="1:17" ht="15.75">
      <c r="A72" s="5"/>
      <c r="B72" s="46"/>
      <c r="C72" s="303"/>
      <c r="D72" s="13"/>
      <c r="E72" s="11"/>
      <c r="F72" s="12"/>
      <c r="G72" s="12"/>
      <c r="H72" s="12"/>
      <c r="I72" s="15">
        <f t="shared" si="9"/>
        <v>0</v>
      </c>
      <c r="J72" s="35"/>
      <c r="K72" s="381"/>
      <c r="L72" s="113"/>
      <c r="M72"/>
    </row>
    <row r="73" spans="1:17" ht="15.75">
      <c r="A73" s="5"/>
      <c r="B73" s="46"/>
      <c r="C73" s="303"/>
      <c r="D73" s="13"/>
      <c r="E73" s="11"/>
      <c r="F73" s="15"/>
      <c r="G73" s="14"/>
      <c r="H73" s="14"/>
      <c r="I73" s="15">
        <f t="shared" si="9"/>
        <v>0</v>
      </c>
      <c r="J73" s="64"/>
      <c r="K73" s="381"/>
      <c r="L73" s="113"/>
      <c r="M73"/>
    </row>
    <row r="74" spans="1:17" ht="14.45" customHeight="1">
      <c r="A74" s="5"/>
      <c r="B74" s="46"/>
      <c r="C74" s="303"/>
      <c r="D74" s="13"/>
      <c r="E74" s="11"/>
      <c r="F74" s="12"/>
      <c r="G74" s="12"/>
      <c r="H74" s="12"/>
      <c r="I74" s="15">
        <f t="shared" si="9"/>
        <v>0</v>
      </c>
      <c r="J74" s="35"/>
      <c r="K74" s="381" t="s">
        <v>22</v>
      </c>
      <c r="L74" s="113"/>
      <c r="M74"/>
    </row>
    <row r="75" spans="1:17" ht="15.75">
      <c r="A75" s="5"/>
      <c r="B75" s="46"/>
      <c r="C75" s="303"/>
      <c r="D75" s="13"/>
      <c r="E75" s="11"/>
      <c r="F75" s="12"/>
      <c r="G75" s="12"/>
      <c r="H75" s="12"/>
      <c r="I75" s="15">
        <f t="shared" si="9"/>
        <v>0</v>
      </c>
      <c r="J75" s="64"/>
      <c r="K75" s="381" t="s">
        <v>22</v>
      </c>
      <c r="L75" s="113" t="s">
        <v>22</v>
      </c>
      <c r="M75"/>
    </row>
    <row r="76" spans="1:17" ht="17.45" customHeight="1">
      <c r="A76" s="36">
        <v>11</v>
      </c>
      <c r="B76" s="45" t="s">
        <v>43</v>
      </c>
      <c r="C76" s="301"/>
      <c r="D76" s="20"/>
      <c r="E76" s="36"/>
      <c r="F76" s="53" t="s">
        <v>78</v>
      </c>
      <c r="G76" s="53" t="s">
        <v>79</v>
      </c>
      <c r="H76" s="54"/>
      <c r="I76" s="54" t="s">
        <v>24</v>
      </c>
      <c r="J76" s="54">
        <v>10.9</v>
      </c>
      <c r="K76" s="381" t="s">
        <v>22</v>
      </c>
      <c r="L76" s="113"/>
      <c r="M76"/>
    </row>
    <row r="77" spans="1:17" ht="17.45" customHeight="1">
      <c r="A77" s="5"/>
      <c r="B77" s="46"/>
      <c r="C77" s="303"/>
      <c r="D77" s="13"/>
      <c r="E77" s="11"/>
      <c r="F77" s="12"/>
      <c r="G77" s="12"/>
      <c r="H77" s="12"/>
      <c r="I77" s="15">
        <f t="shared" ref="I77:I82" si="10">SUM(F77:H77)</f>
        <v>0</v>
      </c>
      <c r="J77" s="35"/>
      <c r="K77" s="381"/>
      <c r="L77" s="113">
        <f>SUM(K77:K82)</f>
        <v>0</v>
      </c>
      <c r="M77"/>
    </row>
    <row r="78" spans="1:17" ht="17.45" customHeight="1">
      <c r="A78" s="5"/>
      <c r="B78" s="46"/>
      <c r="C78" s="306"/>
      <c r="D78" s="13"/>
      <c r="E78" s="11"/>
      <c r="F78" s="15"/>
      <c r="G78" s="14"/>
      <c r="H78" s="14"/>
      <c r="I78" s="15">
        <f t="shared" si="10"/>
        <v>0</v>
      </c>
      <c r="J78" s="35"/>
      <c r="K78" s="381"/>
      <c r="L78" s="113"/>
      <c r="M78"/>
    </row>
    <row r="79" spans="1:17" ht="17.45" customHeight="1">
      <c r="A79" s="5"/>
      <c r="B79" s="46"/>
      <c r="C79" s="303"/>
      <c r="D79" s="13"/>
      <c r="E79" s="11"/>
      <c r="F79" s="12"/>
      <c r="G79" s="12"/>
      <c r="H79" s="12"/>
      <c r="I79" s="15">
        <f t="shared" si="10"/>
        <v>0</v>
      </c>
      <c r="J79" s="35"/>
      <c r="K79" s="381"/>
      <c r="L79" s="113"/>
      <c r="M79"/>
    </row>
    <row r="80" spans="1:17" ht="17.45" customHeight="1">
      <c r="A80" s="5"/>
      <c r="B80" s="46"/>
      <c r="C80" s="303"/>
      <c r="D80" s="13"/>
      <c r="E80" s="11"/>
      <c r="F80" s="12"/>
      <c r="G80" s="12"/>
      <c r="H80" s="12"/>
      <c r="I80" s="15">
        <f t="shared" si="10"/>
        <v>0</v>
      </c>
      <c r="J80" s="35"/>
      <c r="K80" s="381"/>
      <c r="L80" s="113"/>
      <c r="M80"/>
    </row>
    <row r="81" spans="1:13" ht="17.45" customHeight="1">
      <c r="A81" s="5"/>
      <c r="B81" s="46"/>
      <c r="C81" s="307"/>
      <c r="D81" s="13"/>
      <c r="E81" s="11"/>
      <c r="F81" s="12"/>
      <c r="G81" s="12"/>
      <c r="H81" s="12"/>
      <c r="I81" s="15">
        <f t="shared" si="10"/>
        <v>0</v>
      </c>
      <c r="J81" s="35"/>
      <c r="K81" s="381"/>
      <c r="L81" s="113"/>
      <c r="M81"/>
    </row>
    <row r="82" spans="1:13" ht="17.45" customHeight="1">
      <c r="A82" s="5"/>
      <c r="B82" s="46"/>
      <c r="C82" s="303"/>
      <c r="D82" s="13"/>
      <c r="E82" s="11"/>
      <c r="F82" s="12"/>
      <c r="G82" s="12"/>
      <c r="H82" s="12"/>
      <c r="I82" s="15">
        <f t="shared" si="10"/>
        <v>0</v>
      </c>
      <c r="J82" s="35"/>
      <c r="K82" s="381"/>
      <c r="L82" s="113"/>
      <c r="M82"/>
    </row>
    <row r="83" spans="1:13" ht="17.45" customHeight="1">
      <c r="A83" s="36">
        <v>12</v>
      </c>
      <c r="B83" s="45"/>
      <c r="C83" s="301"/>
      <c r="D83" s="20"/>
      <c r="E83" s="36"/>
      <c r="F83" s="53" t="s">
        <v>78</v>
      </c>
      <c r="G83" s="53" t="s">
        <v>79</v>
      </c>
      <c r="H83" s="54"/>
      <c r="I83" s="54" t="s">
        <v>24</v>
      </c>
      <c r="J83" s="54">
        <v>10.9</v>
      </c>
      <c r="K83" s="381" t="s">
        <v>22</v>
      </c>
      <c r="L83" s="113"/>
      <c r="M83"/>
    </row>
    <row r="84" spans="1:13" ht="15.75">
      <c r="A84" s="5"/>
      <c r="B84" s="88"/>
      <c r="C84" s="304"/>
      <c r="D84" s="13"/>
      <c r="E84" s="11"/>
      <c r="F84" s="15"/>
      <c r="G84" s="14"/>
      <c r="H84" s="14"/>
      <c r="I84" s="15">
        <f t="shared" ref="I84:I88" si="11">SUM(F84:H84)</f>
        <v>0</v>
      </c>
      <c r="J84" s="35"/>
      <c r="K84" s="381"/>
      <c r="L84" s="113"/>
      <c r="M84"/>
    </row>
    <row r="85" spans="1:13" ht="15.75">
      <c r="A85" s="5"/>
      <c r="B85" s="47"/>
      <c r="C85" s="296"/>
      <c r="D85" s="13"/>
      <c r="E85" s="11"/>
      <c r="F85" s="31"/>
      <c r="G85" s="31"/>
      <c r="H85" s="31"/>
      <c r="I85" s="15">
        <f t="shared" si="11"/>
        <v>0</v>
      </c>
      <c r="J85" s="35"/>
      <c r="K85" s="381"/>
      <c r="L85" s="113">
        <f>SUM(K84:K88)</f>
        <v>0</v>
      </c>
      <c r="M85"/>
    </row>
    <row r="86" spans="1:13" ht="15.75">
      <c r="A86" s="5"/>
      <c r="B86" s="46"/>
      <c r="C86" s="308"/>
      <c r="D86" s="13"/>
      <c r="E86" s="11"/>
      <c r="F86" s="31"/>
      <c r="G86" s="31"/>
      <c r="H86" s="31"/>
      <c r="I86" s="15">
        <f t="shared" si="11"/>
        <v>0</v>
      </c>
      <c r="J86" s="64" t="s">
        <v>22</v>
      </c>
      <c r="K86" s="381"/>
      <c r="L86" s="113"/>
      <c r="M86"/>
    </row>
    <row r="87" spans="1:13" ht="15.75">
      <c r="A87" s="5"/>
      <c r="B87" s="47"/>
      <c r="C87" s="296"/>
      <c r="D87" s="13"/>
      <c r="E87" s="11"/>
      <c r="F87" s="12"/>
      <c r="G87" s="12"/>
      <c r="H87" s="12"/>
      <c r="I87" s="15">
        <f t="shared" si="11"/>
        <v>0</v>
      </c>
      <c r="J87" s="35"/>
      <c r="K87" s="381"/>
      <c r="L87" s="113"/>
      <c r="M87"/>
    </row>
    <row r="88" spans="1:13" ht="15.75">
      <c r="A88" s="5"/>
      <c r="B88" s="46"/>
      <c r="C88" s="296"/>
      <c r="D88" s="13"/>
      <c r="E88" s="11"/>
      <c r="F88" s="31"/>
      <c r="G88" s="31"/>
      <c r="H88" s="31"/>
      <c r="I88" s="15">
        <f t="shared" si="11"/>
        <v>0</v>
      </c>
      <c r="J88" s="35"/>
      <c r="K88" s="381"/>
      <c r="L88" s="113"/>
      <c r="M88"/>
    </row>
    <row r="89" spans="1:13" ht="15.75">
      <c r="A89" s="55" t="s">
        <v>80</v>
      </c>
      <c r="B89" s="48">
        <v>1</v>
      </c>
      <c r="C89" s="23" t="s">
        <v>99</v>
      </c>
      <c r="D89" s="24" t="s">
        <v>42</v>
      </c>
      <c r="E89" s="17"/>
      <c r="F89" s="52" t="s">
        <v>78</v>
      </c>
      <c r="G89" s="52" t="s">
        <v>79</v>
      </c>
      <c r="H89" s="52"/>
      <c r="I89" s="34" t="s">
        <v>24</v>
      </c>
      <c r="J89" s="34" t="s">
        <v>30</v>
      </c>
      <c r="K89" s="107"/>
      <c r="L89" s="113"/>
      <c r="M89"/>
    </row>
    <row r="90" spans="1:13" ht="15.75">
      <c r="A90" s="55" t="s">
        <v>80</v>
      </c>
      <c r="B90" s="48">
        <v>2</v>
      </c>
      <c r="C90" s="23" t="s">
        <v>74</v>
      </c>
      <c r="D90" s="24" t="s">
        <v>42</v>
      </c>
      <c r="E90" s="17"/>
      <c r="F90" s="52" t="s">
        <v>78</v>
      </c>
      <c r="G90" s="52" t="s">
        <v>79</v>
      </c>
      <c r="H90" s="52"/>
      <c r="I90" s="34" t="s">
        <v>24</v>
      </c>
      <c r="J90" s="34" t="s">
        <v>30</v>
      </c>
      <c r="K90" s="107"/>
      <c r="L90" s="113"/>
      <c r="M90"/>
    </row>
    <row r="91" spans="1:13" ht="15.75">
      <c r="A91" s="55" t="s">
        <v>80</v>
      </c>
      <c r="B91" s="48">
        <v>3</v>
      </c>
      <c r="C91" s="26" t="s">
        <v>75</v>
      </c>
      <c r="D91" s="24" t="s">
        <v>42</v>
      </c>
      <c r="E91" s="17"/>
      <c r="F91" s="52" t="s">
        <v>78</v>
      </c>
      <c r="G91" s="52" t="s">
        <v>79</v>
      </c>
      <c r="H91" s="52"/>
      <c r="I91" s="34" t="s">
        <v>24</v>
      </c>
      <c r="J91" s="34" t="s">
        <v>30</v>
      </c>
      <c r="K91" s="107"/>
      <c r="L91" s="113"/>
      <c r="M91"/>
    </row>
    <row r="92" spans="1:13" ht="15.75">
      <c r="A92" s="55" t="s">
        <v>80</v>
      </c>
      <c r="B92" s="48">
        <v>4</v>
      </c>
      <c r="C92" s="23" t="s">
        <v>97</v>
      </c>
      <c r="D92" s="24" t="s">
        <v>42</v>
      </c>
      <c r="E92" s="17"/>
      <c r="F92" s="52" t="s">
        <v>78</v>
      </c>
      <c r="G92" s="52" t="s">
        <v>79</v>
      </c>
      <c r="H92" s="52"/>
      <c r="I92" s="34" t="s">
        <v>24</v>
      </c>
      <c r="J92" s="34" t="s">
        <v>30</v>
      </c>
      <c r="K92" s="107"/>
      <c r="L92" s="113"/>
      <c r="M92"/>
    </row>
    <row r="93" spans="1:13" ht="14.45" customHeight="1">
      <c r="A93" s="55" t="s">
        <v>80</v>
      </c>
      <c r="B93" s="50">
        <v>5</v>
      </c>
      <c r="C93" s="27" t="s">
        <v>98</v>
      </c>
      <c r="D93" s="24" t="s">
        <v>42</v>
      </c>
      <c r="E93" s="17"/>
      <c r="F93" s="52" t="s">
        <v>78</v>
      </c>
      <c r="G93" s="52" t="s">
        <v>79</v>
      </c>
      <c r="H93" s="52"/>
      <c r="I93" s="34" t="s">
        <v>24</v>
      </c>
      <c r="J93" s="34" t="s">
        <v>30</v>
      </c>
      <c r="K93" s="107"/>
      <c r="L93" s="113"/>
      <c r="M93"/>
    </row>
    <row r="94" spans="1:13" ht="14.45" customHeight="1">
      <c r="A94" s="55" t="s">
        <v>80</v>
      </c>
      <c r="B94" s="49">
        <v>6</v>
      </c>
      <c r="C94" s="26" t="s">
        <v>77</v>
      </c>
      <c r="D94" s="24" t="s">
        <v>42</v>
      </c>
      <c r="E94" s="17"/>
      <c r="F94" s="52" t="s">
        <v>78</v>
      </c>
      <c r="G94" s="52" t="s">
        <v>79</v>
      </c>
      <c r="H94" s="52"/>
      <c r="I94" s="34" t="s">
        <v>24</v>
      </c>
      <c r="J94" s="34" t="s">
        <v>30</v>
      </c>
      <c r="K94" s="109"/>
      <c r="L94" s="115"/>
      <c r="M94"/>
    </row>
    <row r="95" spans="1:13" ht="18" customHeight="1">
      <c r="C95"/>
      <c r="I95"/>
      <c r="L95" s="116"/>
      <c r="M95"/>
    </row>
    <row r="96" spans="1:13" ht="14.45" customHeight="1">
      <c r="C96"/>
      <c r="I96"/>
      <c r="L96" s="116"/>
      <c r="M96"/>
    </row>
    <row r="97" spans="1:13" ht="17.25" customHeight="1">
      <c r="C97"/>
      <c r="I97"/>
      <c r="L97" s="116"/>
      <c r="M97"/>
    </row>
    <row r="98" spans="1:13" ht="14.45" customHeight="1">
      <c r="B98" s="142"/>
      <c r="C98" s="142"/>
      <c r="D98" s="142"/>
      <c r="E98" s="142"/>
      <c r="F98" s="142"/>
      <c r="G98" s="142"/>
      <c r="H98" s="142"/>
      <c r="I98" s="142"/>
      <c r="J98" s="142"/>
      <c r="K98" s="107"/>
      <c r="L98" s="311"/>
      <c r="M98"/>
    </row>
    <row r="99" spans="1:13" ht="14.45" customHeight="1">
      <c r="B99" s="227"/>
      <c r="C99" s="29"/>
      <c r="D99" s="142"/>
      <c r="E99" s="228"/>
      <c r="F99" s="229"/>
      <c r="G99" s="230"/>
      <c r="H99" s="230"/>
      <c r="I99" s="230"/>
      <c r="J99" s="231"/>
      <c r="K99" s="107"/>
      <c r="L99" s="311"/>
      <c r="M99"/>
    </row>
    <row r="100" spans="1:13" ht="18.75" customHeight="1">
      <c r="B100" s="73" t="s">
        <v>76</v>
      </c>
      <c r="C100" s="74"/>
      <c r="D100" s="75"/>
      <c r="E100" s="76"/>
      <c r="F100" s="76"/>
      <c r="G100" s="316"/>
      <c r="H100" s="316"/>
      <c r="I100" s="317"/>
      <c r="J100" s="141"/>
      <c r="K100" s="318"/>
      <c r="L100" s="311"/>
      <c r="M100"/>
    </row>
    <row r="101" spans="1:13" ht="18.75" customHeight="1">
      <c r="A101" s="65"/>
      <c r="B101" s="66" t="s">
        <v>80</v>
      </c>
      <c r="C101" s="67" t="s">
        <v>0</v>
      </c>
      <c r="D101" s="67" t="s">
        <v>1</v>
      </c>
      <c r="E101" s="71"/>
      <c r="F101" s="315"/>
      <c r="G101" s="107"/>
      <c r="H101" s="311"/>
      <c r="I101" s="142"/>
      <c r="J101" s="142"/>
      <c r="K101" s="142"/>
      <c r="L101" s="142"/>
      <c r="M101"/>
    </row>
    <row r="102" spans="1:13" ht="15.75">
      <c r="A102" s="55"/>
      <c r="B102" s="48"/>
      <c r="C102" s="23" t="s">
        <v>99</v>
      </c>
      <c r="D102" s="24" t="s">
        <v>42</v>
      </c>
      <c r="E102" s="34" t="s">
        <v>24</v>
      </c>
      <c r="F102" s="34" t="s">
        <v>30</v>
      </c>
      <c r="G102" s="110"/>
      <c r="H102" s="116"/>
      <c r="I102"/>
      <c r="J102" s="286"/>
      <c r="K102" s="214" t="s">
        <v>144</v>
      </c>
      <c r="L102"/>
      <c r="M102"/>
    </row>
    <row r="103" spans="1:13" ht="15.75">
      <c r="A103" s="5"/>
      <c r="B103" s="283">
        <v>1</v>
      </c>
      <c r="C103" s="275"/>
      <c r="D103" s="268"/>
      <c r="E103" s="265"/>
      <c r="F103" s="64">
        <v>30</v>
      </c>
      <c r="G103" s="110"/>
      <c r="H103" s="116"/>
      <c r="I103"/>
      <c r="J103" s="282"/>
      <c r="K103" s="214" t="s">
        <v>146</v>
      </c>
      <c r="L103"/>
      <c r="M103"/>
    </row>
    <row r="104" spans="1:13" ht="15.75">
      <c r="A104" s="5"/>
      <c r="B104" s="284">
        <v>2</v>
      </c>
      <c r="C104" s="276"/>
      <c r="D104" s="268"/>
      <c r="E104" s="264"/>
      <c r="F104" s="64">
        <v>26</v>
      </c>
      <c r="G104" s="110"/>
      <c r="H104" s="116"/>
      <c r="I104"/>
      <c r="K104"/>
      <c r="L104"/>
      <c r="M104"/>
    </row>
    <row r="105" spans="1:13" ht="15.75">
      <c r="A105" s="5"/>
      <c r="B105" s="285">
        <v>3</v>
      </c>
      <c r="C105" s="277"/>
      <c r="D105" s="268"/>
      <c r="E105" s="265"/>
      <c r="F105" s="64">
        <v>23</v>
      </c>
      <c r="G105" s="110"/>
      <c r="H105" s="116"/>
      <c r="I105"/>
      <c r="K105"/>
      <c r="L105"/>
      <c r="M105"/>
    </row>
    <row r="106" spans="1:13" ht="15.75">
      <c r="A106" s="5"/>
      <c r="B106" s="46">
        <v>4</v>
      </c>
      <c r="C106" s="276"/>
      <c r="D106" s="268"/>
      <c r="E106" s="264"/>
      <c r="F106" s="64">
        <v>21</v>
      </c>
      <c r="G106" s="110"/>
      <c r="H106" s="116"/>
      <c r="I106"/>
      <c r="K106"/>
      <c r="L106"/>
      <c r="M106"/>
    </row>
    <row r="107" spans="1:13" ht="15.75">
      <c r="A107" s="5"/>
      <c r="B107" s="46">
        <v>5</v>
      </c>
      <c r="C107" s="276"/>
      <c r="D107" s="270"/>
      <c r="E107" s="299"/>
      <c r="F107" s="64">
        <v>20</v>
      </c>
      <c r="G107" s="281"/>
      <c r="H107" s="116"/>
      <c r="I107"/>
      <c r="K107"/>
      <c r="L107"/>
      <c r="M107"/>
    </row>
    <row r="108" spans="1:13" ht="15.75">
      <c r="A108" s="5"/>
      <c r="B108" s="46">
        <v>6</v>
      </c>
      <c r="C108" s="278"/>
      <c r="D108" s="270"/>
      <c r="E108" s="300"/>
      <c r="F108" s="64">
        <v>19</v>
      </c>
      <c r="G108" s="281"/>
      <c r="H108" s="116"/>
      <c r="I108"/>
      <c r="K108"/>
      <c r="L108"/>
      <c r="M108"/>
    </row>
    <row r="109" spans="1:13" ht="15.75">
      <c r="A109" s="5"/>
      <c r="B109" s="46">
        <v>7</v>
      </c>
      <c r="C109" s="279"/>
      <c r="D109" s="268"/>
      <c r="E109" s="290"/>
      <c r="F109" s="64">
        <v>18</v>
      </c>
      <c r="G109" s="110"/>
      <c r="H109" s="116"/>
      <c r="I109"/>
      <c r="K109"/>
      <c r="L109"/>
      <c r="M109"/>
    </row>
    <row r="110" spans="1:13" ht="15.75">
      <c r="A110" s="5"/>
      <c r="B110" s="46">
        <v>8</v>
      </c>
      <c r="C110" s="279"/>
      <c r="D110" s="268"/>
      <c r="E110" s="264"/>
      <c r="F110" s="64">
        <v>17</v>
      </c>
      <c r="G110" s="110"/>
      <c r="H110" s="116"/>
      <c r="I110"/>
      <c r="K110"/>
      <c r="L110"/>
      <c r="M110"/>
    </row>
    <row r="111" spans="1:13" ht="15.75">
      <c r="A111" s="5"/>
      <c r="B111" s="46">
        <v>9</v>
      </c>
      <c r="C111" s="276"/>
      <c r="D111" s="268"/>
      <c r="E111" s="264"/>
      <c r="F111" s="64">
        <v>16</v>
      </c>
      <c r="G111" s="110"/>
      <c r="H111" s="116"/>
      <c r="I111"/>
      <c r="K111"/>
      <c r="L111"/>
      <c r="M111"/>
    </row>
    <row r="112" spans="1:13" ht="15.75">
      <c r="A112" s="5"/>
      <c r="B112" s="46">
        <v>10</v>
      </c>
      <c r="C112" s="278"/>
      <c r="D112" s="268"/>
      <c r="E112" s="265"/>
      <c r="F112" s="64">
        <v>15</v>
      </c>
      <c r="G112" s="110"/>
      <c r="H112" s="116"/>
      <c r="I112"/>
      <c r="K112"/>
      <c r="L112"/>
      <c r="M112"/>
    </row>
    <row r="113" spans="1:13" ht="15.75">
      <c r="A113" s="5"/>
      <c r="B113" s="46"/>
      <c r="C113" s="263"/>
      <c r="D113" s="268"/>
      <c r="E113" s="269"/>
      <c r="F113" s="64"/>
      <c r="G113" s="110"/>
      <c r="H113" s="116"/>
      <c r="I113"/>
      <c r="K113"/>
      <c r="L113"/>
      <c r="M113"/>
    </row>
    <row r="114" spans="1:13" ht="15.75">
      <c r="A114" s="55"/>
      <c r="B114" s="48"/>
      <c r="C114" s="271" t="s">
        <v>74</v>
      </c>
      <c r="D114" s="272" t="s">
        <v>42</v>
      </c>
      <c r="E114" s="51" t="s">
        <v>24</v>
      </c>
      <c r="F114" s="51" t="s">
        <v>30</v>
      </c>
      <c r="G114" s="110"/>
      <c r="H114" s="116"/>
      <c r="I114"/>
      <c r="K114"/>
      <c r="L114"/>
      <c r="M114"/>
    </row>
    <row r="115" spans="1:13" ht="15.75">
      <c r="A115" s="5"/>
      <c r="B115" s="283">
        <v>1</v>
      </c>
      <c r="C115" s="232"/>
      <c r="D115" s="268"/>
      <c r="E115" s="299"/>
      <c r="F115" s="64">
        <v>30</v>
      </c>
      <c r="G115" s="110"/>
      <c r="H115" s="116"/>
      <c r="I115"/>
      <c r="K115"/>
      <c r="L115"/>
      <c r="M115"/>
    </row>
    <row r="116" spans="1:13" ht="15.75">
      <c r="A116" s="5"/>
      <c r="B116" s="284">
        <v>2</v>
      </c>
      <c r="C116" s="232"/>
      <c r="D116" s="268"/>
      <c r="E116" s="299"/>
      <c r="F116" s="64">
        <v>26</v>
      </c>
      <c r="G116" s="110"/>
      <c r="H116" s="116"/>
      <c r="I116"/>
      <c r="K116"/>
      <c r="L116"/>
      <c r="M116"/>
    </row>
    <row r="117" spans="1:13" ht="15.75">
      <c r="A117" s="5"/>
      <c r="B117" s="285">
        <v>3</v>
      </c>
      <c r="C117" s="232"/>
      <c r="D117" s="268"/>
      <c r="E117" s="289"/>
      <c r="F117" s="64">
        <v>23</v>
      </c>
      <c r="G117" s="107"/>
      <c r="H117" s="116"/>
      <c r="I117"/>
      <c r="K117"/>
      <c r="L117"/>
      <c r="M117"/>
    </row>
    <row r="118" spans="1:13" ht="15.75">
      <c r="A118" s="5"/>
      <c r="B118" s="46">
        <v>4</v>
      </c>
      <c r="C118" s="232"/>
      <c r="D118" s="268"/>
      <c r="E118" s="269"/>
      <c r="F118" s="64"/>
      <c r="G118" s="107"/>
      <c r="H118" s="116"/>
      <c r="I118"/>
      <c r="K118"/>
      <c r="L118"/>
      <c r="M118"/>
    </row>
    <row r="119" spans="1:13" ht="15.75">
      <c r="A119" s="55"/>
      <c r="B119" s="48"/>
      <c r="C119" s="273" t="s">
        <v>75</v>
      </c>
      <c r="D119" s="272" t="s">
        <v>42</v>
      </c>
      <c r="E119" s="51" t="s">
        <v>24</v>
      </c>
      <c r="F119" s="51" t="s">
        <v>30</v>
      </c>
      <c r="G119" s="110"/>
      <c r="H119" s="116"/>
      <c r="I119"/>
      <c r="K119"/>
      <c r="L119"/>
      <c r="M119"/>
    </row>
    <row r="120" spans="1:13" ht="15.75">
      <c r="A120" s="5"/>
      <c r="B120" s="283">
        <v>1</v>
      </c>
      <c r="C120" s="232"/>
      <c r="D120" s="268"/>
      <c r="E120" s="265"/>
      <c r="F120" s="64">
        <v>30</v>
      </c>
      <c r="G120" s="110"/>
      <c r="H120" s="116"/>
      <c r="I120"/>
      <c r="K120"/>
      <c r="L120"/>
      <c r="M120"/>
    </row>
    <row r="121" spans="1:13" ht="15.75">
      <c r="A121" s="5"/>
      <c r="B121" s="284">
        <v>2</v>
      </c>
      <c r="C121" s="232"/>
      <c r="D121" s="268"/>
      <c r="E121" s="265"/>
      <c r="F121" s="64">
        <v>26</v>
      </c>
      <c r="G121" s="110"/>
      <c r="H121" s="116"/>
      <c r="I121"/>
      <c r="K121"/>
      <c r="L121"/>
      <c r="M121"/>
    </row>
    <row r="122" spans="1:13" ht="15.75">
      <c r="A122" s="5"/>
      <c r="B122" s="285">
        <v>3</v>
      </c>
      <c r="C122" s="232"/>
      <c r="D122" s="268"/>
      <c r="E122" s="265"/>
      <c r="F122" s="64">
        <v>23</v>
      </c>
      <c r="G122" s="110"/>
      <c r="H122" s="116"/>
      <c r="I122"/>
      <c r="K122"/>
      <c r="L122"/>
      <c r="M122"/>
    </row>
    <row r="123" spans="1:13" ht="15.75">
      <c r="A123" s="5"/>
      <c r="B123" s="46">
        <v>4</v>
      </c>
      <c r="C123" s="232"/>
      <c r="D123" s="268"/>
      <c r="E123" s="265"/>
      <c r="F123" s="64">
        <v>21</v>
      </c>
      <c r="G123" s="110"/>
      <c r="H123" s="116"/>
      <c r="I123"/>
      <c r="K123"/>
      <c r="L123"/>
      <c r="M123"/>
    </row>
    <row r="124" spans="1:13" ht="15.75">
      <c r="A124" s="5"/>
      <c r="B124" s="46">
        <v>5</v>
      </c>
      <c r="C124" s="232"/>
      <c r="D124" s="268"/>
      <c r="E124" s="265"/>
      <c r="F124" s="64">
        <v>20</v>
      </c>
      <c r="G124" s="110"/>
      <c r="H124" s="116"/>
      <c r="I124"/>
      <c r="K124"/>
      <c r="L124"/>
      <c r="M124"/>
    </row>
    <row r="125" spans="1:13" ht="15.75">
      <c r="A125" s="5"/>
      <c r="B125" s="46">
        <v>6</v>
      </c>
      <c r="C125" s="232"/>
      <c r="D125" s="268"/>
      <c r="E125" s="265"/>
      <c r="F125" s="64">
        <v>19</v>
      </c>
      <c r="G125" s="110"/>
      <c r="H125" s="116"/>
      <c r="I125"/>
      <c r="K125"/>
      <c r="L125"/>
      <c r="M125"/>
    </row>
    <row r="126" spans="1:13" ht="15.75">
      <c r="A126" s="5"/>
      <c r="B126" s="46">
        <v>7</v>
      </c>
      <c r="C126" s="232"/>
      <c r="D126" s="268"/>
      <c r="E126" s="265"/>
      <c r="F126" s="64">
        <v>18</v>
      </c>
      <c r="G126" s="110"/>
      <c r="H126" s="116"/>
      <c r="I126"/>
      <c r="K126"/>
      <c r="L126"/>
      <c r="M126"/>
    </row>
    <row r="127" spans="1:13" ht="15.75">
      <c r="A127" s="5"/>
      <c r="B127" s="46">
        <v>8</v>
      </c>
      <c r="C127" s="232"/>
      <c r="D127" s="268"/>
      <c r="E127" s="265"/>
      <c r="F127" s="64">
        <v>17</v>
      </c>
      <c r="G127" s="110"/>
      <c r="H127" s="116"/>
      <c r="I127"/>
      <c r="K127"/>
      <c r="L127"/>
      <c r="M127"/>
    </row>
    <row r="128" spans="1:13" ht="15.75">
      <c r="A128" s="5"/>
      <c r="B128" s="46">
        <v>9</v>
      </c>
      <c r="C128" s="263"/>
      <c r="D128" s="268"/>
      <c r="E128" s="265"/>
      <c r="F128" s="64">
        <v>16</v>
      </c>
      <c r="G128" s="110"/>
      <c r="H128" s="116"/>
      <c r="I128"/>
      <c r="K128"/>
      <c r="L128"/>
      <c r="M128"/>
    </row>
    <row r="129" spans="1:13" ht="15.75">
      <c r="A129" s="55"/>
      <c r="B129" s="48"/>
      <c r="C129" s="271" t="s">
        <v>97</v>
      </c>
      <c r="D129" s="272" t="s">
        <v>42</v>
      </c>
      <c r="E129" s="51" t="s">
        <v>24</v>
      </c>
      <c r="F129" s="51" t="s">
        <v>30</v>
      </c>
      <c r="G129" s="110"/>
      <c r="H129" s="116"/>
      <c r="I129"/>
      <c r="K129"/>
      <c r="L129"/>
      <c r="M129"/>
    </row>
    <row r="130" spans="1:13" ht="15.75">
      <c r="A130" s="5"/>
      <c r="B130" s="283">
        <v>1</v>
      </c>
      <c r="C130" s="232"/>
      <c r="D130" s="268"/>
      <c r="E130" s="265"/>
      <c r="F130" s="64">
        <v>30</v>
      </c>
      <c r="G130" s="110"/>
      <c r="H130" s="116"/>
      <c r="I130"/>
      <c r="K130"/>
      <c r="L130"/>
      <c r="M130"/>
    </row>
    <row r="131" spans="1:13" ht="15.75">
      <c r="A131" s="5"/>
      <c r="B131" s="284">
        <v>2</v>
      </c>
      <c r="C131" s="232"/>
      <c r="D131" s="268"/>
      <c r="E131" s="265"/>
      <c r="F131" s="64">
        <v>26</v>
      </c>
      <c r="G131" s="110"/>
      <c r="H131" s="116"/>
      <c r="I131"/>
      <c r="K131"/>
      <c r="L131"/>
      <c r="M131"/>
    </row>
    <row r="132" spans="1:13" ht="15.75">
      <c r="A132" s="5"/>
      <c r="B132" s="285">
        <v>3</v>
      </c>
      <c r="C132" s="232"/>
      <c r="D132" s="268"/>
      <c r="E132" s="265"/>
      <c r="F132" s="64">
        <v>23</v>
      </c>
      <c r="G132" s="110"/>
      <c r="H132" s="116"/>
      <c r="I132"/>
      <c r="K132"/>
      <c r="L132"/>
      <c r="M132"/>
    </row>
    <row r="133" spans="1:13" ht="15.75">
      <c r="A133" s="5"/>
      <c r="B133" s="46">
        <v>4</v>
      </c>
      <c r="C133" s="232"/>
      <c r="D133" s="268"/>
      <c r="E133" s="265"/>
      <c r="F133" s="64">
        <v>21</v>
      </c>
      <c r="G133" s="110"/>
      <c r="H133" s="116"/>
      <c r="I133"/>
      <c r="K133"/>
      <c r="L133"/>
      <c r="M133"/>
    </row>
    <row r="134" spans="1:13" ht="15.75">
      <c r="A134" s="5"/>
      <c r="B134" s="88">
        <v>5</v>
      </c>
      <c r="C134" s="232"/>
      <c r="D134" s="268"/>
      <c r="E134" s="265"/>
      <c r="F134" s="64">
        <v>20</v>
      </c>
      <c r="G134" s="110"/>
      <c r="H134" s="116"/>
      <c r="I134"/>
      <c r="K134"/>
      <c r="L134"/>
      <c r="M134"/>
    </row>
    <row r="135" spans="1:13" ht="15.75">
      <c r="A135" s="5"/>
      <c r="B135" s="46">
        <v>6</v>
      </c>
      <c r="C135" s="232"/>
      <c r="D135" s="268"/>
      <c r="E135" s="265"/>
      <c r="F135" s="64">
        <v>19</v>
      </c>
      <c r="G135" s="110"/>
      <c r="H135" s="116"/>
      <c r="I135"/>
      <c r="K135"/>
      <c r="L135"/>
      <c r="M135"/>
    </row>
    <row r="136" spans="1:13" ht="15.75">
      <c r="A136" s="5"/>
      <c r="B136" s="88">
        <v>7</v>
      </c>
      <c r="C136" s="232"/>
      <c r="D136" s="268"/>
      <c r="E136" s="265"/>
      <c r="F136" s="64">
        <v>18</v>
      </c>
      <c r="G136" s="110"/>
      <c r="H136" s="116"/>
      <c r="I136"/>
      <c r="K136"/>
      <c r="L136"/>
      <c r="M136"/>
    </row>
    <row r="137" spans="1:13" ht="15.75">
      <c r="A137" s="5"/>
      <c r="B137" s="46">
        <v>8</v>
      </c>
      <c r="C137" s="232"/>
      <c r="D137" s="268"/>
      <c r="E137" s="265"/>
      <c r="F137" s="64">
        <v>17</v>
      </c>
      <c r="G137" s="110"/>
      <c r="H137" s="116"/>
      <c r="I137"/>
      <c r="K137"/>
      <c r="L137"/>
      <c r="M137"/>
    </row>
    <row r="138" spans="1:13" ht="15.75">
      <c r="A138" s="5"/>
      <c r="B138" s="46">
        <v>4.0999999999999996</v>
      </c>
      <c r="C138" s="263"/>
      <c r="D138" s="268" t="s">
        <v>22</v>
      </c>
      <c r="E138" s="269"/>
      <c r="F138" s="64"/>
      <c r="G138" s="110"/>
      <c r="H138" s="116"/>
      <c r="I138"/>
      <c r="K138"/>
      <c r="L138"/>
      <c r="M138"/>
    </row>
    <row r="139" spans="1:13" ht="15.75">
      <c r="A139" s="55"/>
      <c r="B139" s="50"/>
      <c r="C139" s="274" t="s">
        <v>98</v>
      </c>
      <c r="D139" s="272" t="s">
        <v>42</v>
      </c>
      <c r="E139" s="51" t="s">
        <v>24</v>
      </c>
      <c r="F139" s="51" t="s">
        <v>30</v>
      </c>
      <c r="G139" s="110"/>
      <c r="H139" s="116"/>
      <c r="I139"/>
      <c r="K139"/>
      <c r="L139"/>
      <c r="M139"/>
    </row>
    <row r="140" spans="1:13" ht="15.75">
      <c r="A140" s="5"/>
      <c r="B140" s="283">
        <v>1</v>
      </c>
      <c r="C140" s="232"/>
      <c r="D140" s="268"/>
      <c r="E140" s="299"/>
      <c r="F140" s="64">
        <v>30</v>
      </c>
      <c r="G140" s="281"/>
      <c r="H140" s="116"/>
      <c r="I140"/>
      <c r="K140"/>
      <c r="L140"/>
      <c r="M140"/>
    </row>
    <row r="141" spans="1:13" ht="15.75">
      <c r="A141" s="5"/>
      <c r="B141" s="284">
        <v>2</v>
      </c>
      <c r="C141" s="232"/>
      <c r="D141" s="268"/>
      <c r="E141" s="299"/>
      <c r="F141" s="64">
        <v>26</v>
      </c>
      <c r="G141" s="281"/>
      <c r="H141" s="116"/>
      <c r="I141"/>
      <c r="K141"/>
      <c r="L141"/>
      <c r="M141"/>
    </row>
    <row r="142" spans="1:13" ht="15.75">
      <c r="A142" s="5"/>
      <c r="B142" s="285">
        <v>3</v>
      </c>
      <c r="C142" s="232"/>
      <c r="D142" s="268"/>
      <c r="E142" s="265"/>
      <c r="F142" s="64">
        <v>23</v>
      </c>
      <c r="G142" s="110"/>
      <c r="H142" s="116"/>
      <c r="I142"/>
      <c r="K142"/>
      <c r="L142"/>
      <c r="M142"/>
    </row>
    <row r="143" spans="1:13" ht="15.75">
      <c r="A143" s="5"/>
      <c r="B143" s="90">
        <v>4</v>
      </c>
      <c r="C143" s="232"/>
      <c r="D143" s="268"/>
      <c r="E143" s="265"/>
      <c r="F143" s="64">
        <v>21</v>
      </c>
      <c r="G143" s="110"/>
      <c r="H143" s="116"/>
      <c r="I143"/>
      <c r="K143"/>
      <c r="L143"/>
      <c r="M143"/>
    </row>
    <row r="144" spans="1:13" ht="15.75">
      <c r="A144" s="5"/>
      <c r="B144" s="46">
        <v>5</v>
      </c>
      <c r="C144" s="232"/>
      <c r="D144" s="268"/>
      <c r="E144" s="265"/>
      <c r="F144" s="64">
        <v>20</v>
      </c>
      <c r="G144" s="110"/>
      <c r="H144" s="116"/>
      <c r="I144"/>
      <c r="K144"/>
      <c r="L144"/>
      <c r="M144"/>
    </row>
    <row r="145" spans="1:13" ht="15.75">
      <c r="A145" s="5"/>
      <c r="B145" s="90">
        <v>6</v>
      </c>
      <c r="C145" s="232"/>
      <c r="D145" s="268"/>
      <c r="E145" s="265"/>
      <c r="F145" s="64">
        <v>19</v>
      </c>
      <c r="G145" s="110"/>
      <c r="H145" s="116"/>
      <c r="I145"/>
      <c r="K145"/>
      <c r="L145"/>
      <c r="M145"/>
    </row>
    <row r="146" spans="1:13" ht="15.75">
      <c r="A146" s="5"/>
      <c r="B146" s="46">
        <v>7</v>
      </c>
      <c r="C146" s="232"/>
      <c r="D146" s="268"/>
      <c r="E146" s="265"/>
      <c r="F146" s="64">
        <v>18</v>
      </c>
      <c r="G146" s="110"/>
      <c r="H146" s="116"/>
      <c r="I146"/>
      <c r="K146"/>
      <c r="L146"/>
      <c r="M146"/>
    </row>
    <row r="147" spans="1:13" ht="15.75">
      <c r="A147" s="5"/>
      <c r="B147" s="90">
        <v>8</v>
      </c>
      <c r="C147" s="232"/>
      <c r="D147" s="268"/>
      <c r="E147" s="265"/>
      <c r="F147" s="64">
        <v>17</v>
      </c>
      <c r="G147" s="110"/>
      <c r="H147" s="116"/>
      <c r="I147"/>
      <c r="K147"/>
      <c r="L147"/>
      <c r="M147"/>
    </row>
    <row r="148" spans="1:13" ht="18.75" customHeight="1">
      <c r="A148" s="5"/>
      <c r="B148" s="46">
        <v>9</v>
      </c>
      <c r="C148" s="232"/>
      <c r="D148" s="268"/>
      <c r="E148" s="265"/>
      <c r="F148" s="64">
        <v>16</v>
      </c>
      <c r="G148" s="110"/>
      <c r="H148" s="116"/>
      <c r="I148"/>
      <c r="K148"/>
      <c r="L148"/>
      <c r="M148"/>
    </row>
    <row r="149" spans="1:13" ht="15.75">
      <c r="A149" s="5"/>
      <c r="B149" s="90">
        <v>10</v>
      </c>
      <c r="C149" s="235"/>
      <c r="D149" s="268"/>
      <c r="E149" s="265"/>
      <c r="F149" s="64">
        <v>15</v>
      </c>
      <c r="G149" s="110"/>
      <c r="H149" s="116"/>
      <c r="I149"/>
      <c r="K149"/>
      <c r="L149"/>
      <c r="M149"/>
    </row>
    <row r="150" spans="1:13" ht="15.75">
      <c r="A150" s="5"/>
      <c r="B150" s="46">
        <v>11</v>
      </c>
      <c r="C150" s="235"/>
      <c r="D150" s="268"/>
      <c r="E150" s="265"/>
      <c r="F150" s="64">
        <v>14</v>
      </c>
      <c r="G150" s="110"/>
      <c r="H150" s="116"/>
      <c r="I150"/>
      <c r="K150"/>
      <c r="L150"/>
      <c r="M150"/>
    </row>
    <row r="151" spans="1:13" ht="15.75">
      <c r="A151" s="5"/>
      <c r="B151" s="90">
        <v>12</v>
      </c>
      <c r="C151" s="263"/>
      <c r="D151" s="268"/>
      <c r="E151" s="265"/>
      <c r="F151" s="64">
        <v>13</v>
      </c>
      <c r="G151" s="110"/>
      <c r="H151" s="116"/>
      <c r="I151"/>
      <c r="K151"/>
      <c r="L151"/>
      <c r="M151"/>
    </row>
    <row r="152" spans="1:13" ht="15.75">
      <c r="A152" s="55"/>
      <c r="B152" s="49"/>
      <c r="C152" s="273" t="s">
        <v>77</v>
      </c>
      <c r="D152" s="272" t="s">
        <v>42</v>
      </c>
      <c r="E152" s="51" t="s">
        <v>24</v>
      </c>
      <c r="F152" s="51" t="s">
        <v>30</v>
      </c>
      <c r="G152" s="110"/>
      <c r="H152" s="116"/>
      <c r="I152"/>
      <c r="K152"/>
      <c r="L152"/>
      <c r="M152"/>
    </row>
    <row r="153" spans="1:13" ht="15.75">
      <c r="A153" s="5"/>
      <c r="B153" s="283">
        <v>1</v>
      </c>
      <c r="C153" s="232"/>
      <c r="D153" s="268"/>
      <c r="E153" s="265"/>
      <c r="F153" s="64">
        <v>30</v>
      </c>
      <c r="G153" s="110"/>
      <c r="H153" s="116"/>
      <c r="I153"/>
      <c r="K153"/>
      <c r="L153"/>
      <c r="M153"/>
    </row>
    <row r="154" spans="1:13" ht="15.75">
      <c r="A154" s="5"/>
      <c r="B154" s="284">
        <v>2</v>
      </c>
      <c r="C154" s="232"/>
      <c r="D154" s="268"/>
      <c r="E154" s="265"/>
      <c r="F154" s="64">
        <v>26</v>
      </c>
      <c r="G154" s="110"/>
      <c r="H154" s="116"/>
      <c r="I154"/>
      <c r="K154"/>
      <c r="L154"/>
      <c r="M154"/>
    </row>
    <row r="155" spans="1:13" ht="15.75">
      <c r="A155" s="5"/>
      <c r="B155" s="285">
        <v>3</v>
      </c>
      <c r="C155" s="232"/>
      <c r="D155" s="268"/>
      <c r="E155" s="265"/>
      <c r="F155" s="64">
        <v>23</v>
      </c>
      <c r="G155" s="110"/>
      <c r="H155" s="116"/>
      <c r="I155"/>
      <c r="K155"/>
      <c r="L155"/>
      <c r="M155"/>
    </row>
    <row r="156" spans="1:13" ht="15.75">
      <c r="A156" s="5"/>
      <c r="B156" s="46">
        <v>4</v>
      </c>
      <c r="C156" s="232"/>
      <c r="D156" s="13"/>
      <c r="E156" s="265"/>
      <c r="F156" s="64">
        <v>21</v>
      </c>
      <c r="G156" s="110"/>
      <c r="H156" s="116"/>
      <c r="I156"/>
      <c r="K156"/>
      <c r="L156"/>
      <c r="M156"/>
    </row>
    <row r="157" spans="1:13" ht="15.75">
      <c r="A157" s="5"/>
      <c r="B157" s="90">
        <v>8</v>
      </c>
      <c r="C157" s="232"/>
      <c r="D157" s="268"/>
      <c r="E157" s="289"/>
      <c r="F157" s="64">
        <v>20</v>
      </c>
      <c r="G157" s="110"/>
      <c r="H157" s="116"/>
      <c r="I157"/>
      <c r="K157"/>
      <c r="L157"/>
      <c r="M157"/>
    </row>
    <row r="158" spans="1:13" ht="15.75">
      <c r="A158" s="5"/>
      <c r="B158" s="46">
        <v>5</v>
      </c>
      <c r="C158" s="232"/>
      <c r="D158" s="268"/>
      <c r="E158" s="299"/>
      <c r="F158" s="64">
        <v>19</v>
      </c>
      <c r="G158" s="110"/>
      <c r="H158" s="116"/>
      <c r="I158"/>
      <c r="K158"/>
      <c r="L158"/>
      <c r="M158"/>
    </row>
    <row r="159" spans="1:13" ht="15.75">
      <c r="A159" s="5"/>
      <c r="B159" s="46">
        <v>6</v>
      </c>
      <c r="C159" s="232"/>
      <c r="D159" s="268"/>
      <c r="E159" s="299"/>
      <c r="F159" s="35">
        <v>18</v>
      </c>
      <c r="G159" s="110"/>
      <c r="H159" s="116"/>
      <c r="I159"/>
      <c r="K159"/>
      <c r="L159"/>
      <c r="M159"/>
    </row>
    <row r="160" spans="1:13" ht="15.75">
      <c r="A160" s="5"/>
      <c r="B160" s="46">
        <v>7</v>
      </c>
      <c r="C160" s="232"/>
      <c r="D160" s="13"/>
      <c r="E160" s="233"/>
      <c r="F160" s="35"/>
      <c r="G160" s="110"/>
      <c r="H160" s="116"/>
      <c r="I160"/>
      <c r="K160"/>
      <c r="L160"/>
      <c r="M160"/>
    </row>
    <row r="161" spans="1:13" ht="15.75">
      <c r="A161" s="36">
        <v>3</v>
      </c>
      <c r="B161" s="45" t="s">
        <v>43</v>
      </c>
      <c r="C161" s="28" t="s">
        <v>44</v>
      </c>
      <c r="D161" s="20" t="s">
        <v>95</v>
      </c>
      <c r="E161" s="54" t="s">
        <v>24</v>
      </c>
      <c r="F161" s="54">
        <v>10.9</v>
      </c>
      <c r="G161" s="110"/>
      <c r="H161" s="116"/>
      <c r="I161"/>
      <c r="K161"/>
      <c r="L161"/>
      <c r="M161"/>
    </row>
    <row r="162" spans="1:13" ht="15.75">
      <c r="A162" s="36">
        <v>3</v>
      </c>
      <c r="B162" s="45" t="s">
        <v>43</v>
      </c>
      <c r="C162" s="28" t="s">
        <v>44</v>
      </c>
      <c r="D162" s="20" t="s">
        <v>71</v>
      </c>
      <c r="E162" s="54" t="s">
        <v>24</v>
      </c>
      <c r="F162" s="54">
        <v>10.9</v>
      </c>
      <c r="G162" s="110"/>
      <c r="H162" s="116"/>
      <c r="I162"/>
      <c r="K162"/>
      <c r="L162"/>
      <c r="M162"/>
    </row>
    <row r="163" spans="1:13" ht="15.75">
      <c r="A163" s="36">
        <v>3</v>
      </c>
      <c r="B163" s="45" t="s">
        <v>43</v>
      </c>
      <c r="C163" s="96" t="s">
        <v>44</v>
      </c>
      <c r="D163" s="20" t="s">
        <v>102</v>
      </c>
      <c r="E163" s="54" t="s">
        <v>24</v>
      </c>
      <c r="F163" s="54">
        <v>10.9</v>
      </c>
      <c r="G163" s="110"/>
      <c r="H163" s="116"/>
      <c r="I163"/>
      <c r="K163"/>
      <c r="L163"/>
      <c r="M163"/>
    </row>
    <row r="164" spans="1:13" ht="15.75">
      <c r="A164" s="36">
        <v>3</v>
      </c>
      <c r="B164" s="45" t="s">
        <v>43</v>
      </c>
      <c r="C164" s="28" t="s">
        <v>44</v>
      </c>
      <c r="D164" s="20" t="s">
        <v>72</v>
      </c>
      <c r="E164" s="54" t="s">
        <v>24</v>
      </c>
      <c r="F164" s="54">
        <v>10.9</v>
      </c>
      <c r="G164" s="110"/>
      <c r="H164" s="116"/>
      <c r="I164"/>
      <c r="K164"/>
      <c r="L164"/>
      <c r="M164"/>
    </row>
    <row r="165" spans="1:13" ht="15.75">
      <c r="A165" s="36">
        <v>3</v>
      </c>
      <c r="B165" s="45" t="s">
        <v>43</v>
      </c>
      <c r="C165" s="28" t="s">
        <v>44</v>
      </c>
      <c r="D165" s="20" t="s">
        <v>82</v>
      </c>
      <c r="E165" s="54" t="s">
        <v>24</v>
      </c>
      <c r="F165" s="54">
        <v>10.9</v>
      </c>
      <c r="G165" s="110"/>
      <c r="H165" s="116"/>
      <c r="I165"/>
      <c r="K165"/>
      <c r="L165"/>
      <c r="M165"/>
    </row>
    <row r="166" spans="1:13" ht="15.75">
      <c r="A166" s="36">
        <v>3</v>
      </c>
      <c r="B166" s="45" t="s">
        <v>43</v>
      </c>
      <c r="C166" s="117" t="s">
        <v>44</v>
      </c>
      <c r="D166" s="20" t="s">
        <v>32</v>
      </c>
      <c r="E166" s="54" t="s">
        <v>24</v>
      </c>
      <c r="F166" s="54">
        <v>10.9</v>
      </c>
      <c r="G166" s="110"/>
      <c r="H166" s="116"/>
      <c r="I166"/>
      <c r="K166"/>
      <c r="L166"/>
      <c r="M166"/>
    </row>
    <row r="167" spans="1:13" ht="15.75">
      <c r="A167" s="36">
        <v>3</v>
      </c>
      <c r="B167" s="45" t="s">
        <v>43</v>
      </c>
      <c r="C167" s="28" t="s">
        <v>44</v>
      </c>
      <c r="D167" s="20" t="s">
        <v>33</v>
      </c>
      <c r="E167" s="54" t="s">
        <v>24</v>
      </c>
      <c r="F167" s="54">
        <v>10.9</v>
      </c>
      <c r="G167" s="110"/>
      <c r="H167" s="116"/>
      <c r="I167"/>
      <c r="K167"/>
      <c r="L167"/>
      <c r="M167"/>
    </row>
    <row r="168" spans="1:13" ht="15.75">
      <c r="A168" s="36">
        <v>3</v>
      </c>
      <c r="B168" s="45" t="s">
        <v>43</v>
      </c>
      <c r="C168" s="28" t="s">
        <v>44</v>
      </c>
      <c r="D168" s="20" t="s">
        <v>90</v>
      </c>
      <c r="E168" s="54" t="s">
        <v>24</v>
      </c>
      <c r="F168" s="54">
        <v>10.9</v>
      </c>
      <c r="G168" s="110"/>
      <c r="H168" s="116"/>
      <c r="I168"/>
      <c r="K168"/>
      <c r="L168"/>
      <c r="M168"/>
    </row>
    <row r="169" spans="1:13" ht="15.75">
      <c r="A169" s="36">
        <v>3</v>
      </c>
      <c r="B169" s="45" t="s">
        <v>43</v>
      </c>
      <c r="C169" s="28" t="s">
        <v>44</v>
      </c>
      <c r="D169" s="20" t="s">
        <v>5</v>
      </c>
      <c r="E169" s="54" t="s">
        <v>24</v>
      </c>
      <c r="F169" s="54">
        <v>10.9</v>
      </c>
      <c r="G169" s="110"/>
      <c r="H169" s="116"/>
      <c r="I169"/>
      <c r="K169"/>
      <c r="L169"/>
      <c r="M169"/>
    </row>
    <row r="170" spans="1:13" ht="15.75">
      <c r="A170" s="36">
        <v>3</v>
      </c>
      <c r="B170" s="45" t="s">
        <v>43</v>
      </c>
      <c r="C170" s="28" t="s">
        <v>44</v>
      </c>
      <c r="D170" s="20" t="s">
        <v>94</v>
      </c>
      <c r="E170" s="54" t="s">
        <v>24</v>
      </c>
      <c r="F170" s="54">
        <v>10.9</v>
      </c>
      <c r="G170" s="110"/>
      <c r="H170" s="116"/>
      <c r="I170"/>
      <c r="K170"/>
      <c r="L170"/>
      <c r="M170"/>
    </row>
    <row r="171" spans="1:13" ht="15.75">
      <c r="A171" s="36">
        <v>3</v>
      </c>
      <c r="B171" s="45" t="s">
        <v>43</v>
      </c>
      <c r="C171" s="28" t="s">
        <v>44</v>
      </c>
      <c r="D171" s="20" t="s">
        <v>104</v>
      </c>
      <c r="E171" s="54" t="s">
        <v>24</v>
      </c>
      <c r="F171" s="54">
        <v>10.9</v>
      </c>
      <c r="G171" s="110"/>
      <c r="H171" s="116"/>
      <c r="I171"/>
      <c r="K171"/>
      <c r="L171"/>
      <c r="M171"/>
    </row>
    <row r="172" spans="1:13" ht="15.75">
      <c r="A172" s="36">
        <v>3</v>
      </c>
      <c r="B172" s="45" t="s">
        <v>43</v>
      </c>
      <c r="C172" s="28" t="s">
        <v>44</v>
      </c>
      <c r="D172" s="20" t="s">
        <v>76</v>
      </c>
      <c r="E172" s="54" t="s">
        <v>24</v>
      </c>
      <c r="F172" s="54">
        <v>10.9</v>
      </c>
      <c r="G172" s="110"/>
      <c r="H172" s="116"/>
      <c r="I172"/>
      <c r="K172"/>
      <c r="L172"/>
      <c r="M172"/>
    </row>
    <row r="173" spans="1:13" ht="15.75">
      <c r="A173" s="36">
        <v>3</v>
      </c>
      <c r="B173" s="45" t="s">
        <v>43</v>
      </c>
      <c r="C173" s="28" t="s">
        <v>44</v>
      </c>
      <c r="D173" s="20" t="s">
        <v>32</v>
      </c>
      <c r="E173" s="54" t="s">
        <v>24</v>
      </c>
      <c r="F173" s="54">
        <v>10.9</v>
      </c>
      <c r="G173" s="110"/>
      <c r="H173" s="116"/>
      <c r="I173"/>
      <c r="K173"/>
      <c r="L173"/>
      <c r="M173"/>
    </row>
    <row r="174" spans="1:13" ht="15.75">
      <c r="A174" s="36">
        <v>3</v>
      </c>
      <c r="B174" s="45" t="s">
        <v>43</v>
      </c>
      <c r="C174" s="28" t="s">
        <v>44</v>
      </c>
      <c r="D174" s="20" t="s">
        <v>33</v>
      </c>
      <c r="E174" s="54" t="s">
        <v>24</v>
      </c>
      <c r="F174" s="54">
        <v>10.9</v>
      </c>
      <c r="G174" s="110"/>
      <c r="H174" s="116"/>
      <c r="I174"/>
      <c r="K174"/>
      <c r="L174"/>
      <c r="M174"/>
    </row>
    <row r="175" spans="1:13" ht="15.75">
      <c r="A175" s="36">
        <v>3</v>
      </c>
      <c r="B175" s="45" t="s">
        <v>43</v>
      </c>
      <c r="C175" s="28" t="s">
        <v>44</v>
      </c>
      <c r="D175" s="20" t="s">
        <v>90</v>
      </c>
      <c r="E175" s="54" t="s">
        <v>24</v>
      </c>
      <c r="F175" s="54">
        <v>10.9</v>
      </c>
      <c r="G175" s="110"/>
      <c r="H175" s="116"/>
      <c r="I175"/>
      <c r="K175"/>
      <c r="L175"/>
      <c r="M175"/>
    </row>
    <row r="176" spans="1:13" ht="15.75">
      <c r="A176" s="36">
        <v>3</v>
      </c>
      <c r="B176" s="45" t="s">
        <v>43</v>
      </c>
      <c r="C176" s="28" t="s">
        <v>44</v>
      </c>
      <c r="D176" s="20" t="s">
        <v>5</v>
      </c>
      <c r="E176" s="54" t="s">
        <v>24</v>
      </c>
      <c r="F176" s="54">
        <v>10.9</v>
      </c>
      <c r="G176" s="110"/>
      <c r="H176" s="116"/>
      <c r="I176"/>
      <c r="K176"/>
      <c r="L176"/>
      <c r="M176"/>
    </row>
    <row r="177" spans="2:13" ht="15.75">
      <c r="B177" s="45" t="s">
        <v>43</v>
      </c>
      <c r="C177" s="28" t="s">
        <v>44</v>
      </c>
      <c r="D177" s="20" t="s">
        <v>94</v>
      </c>
      <c r="E177" s="54" t="s">
        <v>24</v>
      </c>
      <c r="F177" s="54">
        <v>10.9</v>
      </c>
      <c r="G177" s="110"/>
      <c r="H177" s="116"/>
      <c r="I177"/>
      <c r="K177"/>
      <c r="L177"/>
      <c r="M177"/>
    </row>
    <row r="178" spans="2:13" ht="15.75">
      <c r="B178" s="45" t="s">
        <v>43</v>
      </c>
      <c r="C178" s="28" t="s">
        <v>44</v>
      </c>
      <c r="D178" s="20" t="s">
        <v>104</v>
      </c>
      <c r="E178" s="54" t="s">
        <v>24</v>
      </c>
      <c r="F178" s="54">
        <v>10.9</v>
      </c>
      <c r="G178" s="110"/>
      <c r="H178" s="116"/>
      <c r="I178"/>
      <c r="K178"/>
      <c r="L178"/>
      <c r="M178"/>
    </row>
    <row r="179" spans="2:13" ht="15.75">
      <c r="B179" s="45" t="s">
        <v>43</v>
      </c>
      <c r="C179" s="28" t="s">
        <v>44</v>
      </c>
      <c r="D179" s="20" t="s">
        <v>76</v>
      </c>
      <c r="E179" s="54" t="s">
        <v>24</v>
      </c>
      <c r="F179" s="54">
        <v>10.9</v>
      </c>
      <c r="G179" s="110"/>
      <c r="H179" s="116"/>
      <c r="I179"/>
      <c r="K179"/>
      <c r="L179"/>
      <c r="M179"/>
    </row>
  </sheetData>
  <sortState ref="Q34:S40">
    <sortCondition descending="1" ref="S34:S40"/>
  </sortState>
  <phoneticPr fontId="59" type="noConversion"/>
  <pageMargins left="0.48333333333333334" right="0.54166666666666663" top="0.6333333333333333" bottom="0.60833333333333328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9"/>
  <sheetViews>
    <sheetView zoomScaleNormal="100" workbookViewId="0">
      <selection activeCell="I102" sqref="I102"/>
    </sheetView>
  </sheetViews>
  <sheetFormatPr defaultRowHeight="12.75"/>
  <cols>
    <col min="1" max="1" width="5.140625" customWidth="1"/>
    <col min="2" max="2" width="6.7109375" customWidth="1"/>
    <col min="3" max="3" width="25.140625" customWidth="1"/>
    <col min="4" max="4" width="14.28515625" customWidth="1"/>
    <col min="5" max="5" width="8.28515625" customWidth="1"/>
    <col min="6" max="6" width="5.140625" customWidth="1"/>
    <col min="7" max="7" width="5.7109375" customWidth="1"/>
    <col min="8" max="8" width="6.28515625" customWidth="1"/>
    <col min="9" max="9" width="8.7109375" customWidth="1"/>
    <col min="10" max="10" width="12" customWidth="1"/>
    <col min="11" max="11" width="11.7109375" customWidth="1"/>
    <col min="12" max="12" width="6.5703125" customWidth="1"/>
    <col min="13" max="13" width="3.42578125" customWidth="1"/>
    <col min="14" max="14" width="7.7109375" customWidth="1"/>
    <col min="15" max="15" width="26" customWidth="1"/>
    <col min="16" max="16" width="14.28515625" customWidth="1"/>
    <col min="17" max="20" width="4.7109375" customWidth="1"/>
    <col min="21" max="21" width="8.140625" customWidth="1"/>
    <col min="22" max="22" width="3.85546875" customWidth="1"/>
    <col min="23" max="23" width="3.5703125" customWidth="1"/>
    <col min="24" max="24" width="8.7109375" customWidth="1"/>
  </cols>
  <sheetData>
    <row r="1" spans="1:12" ht="16.5">
      <c r="A1" s="56"/>
      <c r="B1" s="57"/>
      <c r="C1" s="58" t="s">
        <v>170</v>
      </c>
      <c r="D1" s="62"/>
      <c r="E1" s="59"/>
      <c r="F1" s="60"/>
      <c r="G1" s="61"/>
      <c r="H1" s="61"/>
      <c r="I1" s="61"/>
      <c r="J1" s="63"/>
      <c r="K1" s="105"/>
      <c r="L1" s="111"/>
    </row>
    <row r="2" spans="1:12" ht="16.5">
      <c r="A2" s="226"/>
      <c r="B2" s="227"/>
      <c r="C2" s="29"/>
      <c r="D2" s="142"/>
      <c r="E2" s="228"/>
      <c r="F2" s="229"/>
      <c r="G2" s="230"/>
      <c r="H2" s="230"/>
      <c r="I2" s="230"/>
      <c r="J2" s="231"/>
      <c r="K2" s="107"/>
      <c r="L2" s="113"/>
    </row>
    <row r="3" spans="1:12" ht="30.75" customHeight="1">
      <c r="A3" s="72"/>
      <c r="B3" s="73" t="s">
        <v>111</v>
      </c>
      <c r="C3" s="74"/>
      <c r="D3" s="75"/>
      <c r="E3" s="76" t="s">
        <v>171</v>
      </c>
      <c r="F3" s="76"/>
      <c r="G3" s="77"/>
      <c r="H3" s="77"/>
      <c r="I3" s="78" t="s">
        <v>148</v>
      </c>
      <c r="J3" s="79"/>
      <c r="K3" s="106"/>
      <c r="L3" s="112"/>
    </row>
    <row r="4" spans="1:12" ht="22.5">
      <c r="A4" s="65" t="s">
        <v>46</v>
      </c>
      <c r="B4" s="66" t="s">
        <v>41</v>
      </c>
      <c r="C4" s="67" t="s">
        <v>0</v>
      </c>
      <c r="D4" s="67" t="s">
        <v>1</v>
      </c>
      <c r="E4" s="68" t="s">
        <v>45</v>
      </c>
      <c r="F4" s="69"/>
      <c r="G4" s="70"/>
      <c r="H4" s="70"/>
      <c r="I4" s="71"/>
      <c r="J4" s="71"/>
      <c r="K4" s="110"/>
      <c r="L4" s="116"/>
    </row>
    <row r="5" spans="1:12" ht="15.75">
      <c r="A5" s="36">
        <v>3</v>
      </c>
      <c r="B5" s="45" t="s">
        <v>43</v>
      </c>
      <c r="C5" s="28" t="s">
        <v>44</v>
      </c>
      <c r="D5" s="20"/>
      <c r="E5" s="36"/>
      <c r="F5" s="53" t="s">
        <v>78</v>
      </c>
      <c r="G5" s="53" t="s">
        <v>79</v>
      </c>
      <c r="H5" s="54"/>
      <c r="I5" s="54" t="s">
        <v>24</v>
      </c>
      <c r="J5" s="54">
        <v>10.9</v>
      </c>
      <c r="K5" s="107" t="s">
        <v>22</v>
      </c>
      <c r="L5" s="113"/>
    </row>
    <row r="6" spans="1:12" ht="15.75">
      <c r="A6" s="5">
        <v>2</v>
      </c>
      <c r="B6" s="46"/>
      <c r="C6" s="89"/>
      <c r="D6" s="13"/>
      <c r="E6" s="11"/>
      <c r="F6" s="12"/>
      <c r="G6" s="12"/>
      <c r="H6" s="12"/>
      <c r="I6" s="15">
        <f t="shared" ref="I6:I11" si="0">SUM(F6:H6)</f>
        <v>0</v>
      </c>
      <c r="J6" s="35"/>
      <c r="K6" s="107"/>
      <c r="L6" s="113">
        <f>SUM(K6:K11)</f>
        <v>0</v>
      </c>
    </row>
    <row r="7" spans="1:12" ht="15.75">
      <c r="A7" s="5">
        <v>2</v>
      </c>
      <c r="B7" s="46"/>
      <c r="C7" s="25"/>
      <c r="D7" s="13"/>
      <c r="E7" s="11"/>
      <c r="F7" s="12"/>
      <c r="G7" s="12"/>
      <c r="H7" s="12"/>
      <c r="I7" s="15">
        <f t="shared" si="0"/>
        <v>0</v>
      </c>
      <c r="J7" s="35"/>
      <c r="K7" s="107"/>
      <c r="L7" s="113"/>
    </row>
    <row r="8" spans="1:12" ht="15.75">
      <c r="A8" s="5">
        <v>1</v>
      </c>
      <c r="B8" s="46"/>
      <c r="C8" s="25"/>
      <c r="D8" s="13"/>
      <c r="E8" s="11"/>
      <c r="F8" s="15"/>
      <c r="G8" s="15"/>
      <c r="H8" s="15"/>
      <c r="I8" s="15">
        <f t="shared" si="0"/>
        <v>0</v>
      </c>
      <c r="J8" s="35"/>
      <c r="K8" s="107"/>
      <c r="L8" s="113"/>
    </row>
    <row r="9" spans="1:12" ht="15.75">
      <c r="A9" s="5">
        <v>1</v>
      </c>
      <c r="B9" s="46"/>
      <c r="C9" s="25"/>
      <c r="D9" s="13"/>
      <c r="E9" s="11"/>
      <c r="F9" s="14"/>
      <c r="G9" s="14"/>
      <c r="H9" s="14"/>
      <c r="I9" s="15">
        <f t="shared" si="0"/>
        <v>0</v>
      </c>
      <c r="J9" s="35"/>
      <c r="K9" s="107"/>
      <c r="L9" s="113"/>
    </row>
    <row r="10" spans="1:12" ht="15.75">
      <c r="A10" s="5">
        <v>1</v>
      </c>
      <c r="B10" s="46"/>
      <c r="C10" s="25"/>
      <c r="D10" s="13"/>
      <c r="E10" s="11"/>
      <c r="F10" s="12"/>
      <c r="G10" s="12"/>
      <c r="H10" s="12"/>
      <c r="I10" s="15">
        <f t="shared" si="0"/>
        <v>0</v>
      </c>
      <c r="J10" s="35"/>
      <c r="K10" s="107"/>
      <c r="L10" s="113"/>
    </row>
    <row r="11" spans="1:12" ht="15.75">
      <c r="A11" s="5">
        <v>1</v>
      </c>
      <c r="B11" s="86"/>
      <c r="C11" s="86"/>
      <c r="D11" s="13"/>
      <c r="E11" s="11"/>
      <c r="F11" s="46"/>
      <c r="G11" s="46"/>
      <c r="H11" s="46"/>
      <c r="I11" s="15">
        <f t="shared" si="0"/>
        <v>0</v>
      </c>
      <c r="J11" s="35"/>
      <c r="K11" s="107"/>
      <c r="L11" s="113"/>
    </row>
    <row r="12" spans="1:12" ht="15.75">
      <c r="A12" s="36">
        <v>3</v>
      </c>
      <c r="B12" s="45" t="s">
        <v>43</v>
      </c>
      <c r="C12" s="28" t="s">
        <v>44</v>
      </c>
      <c r="D12" s="20"/>
      <c r="E12" s="36"/>
      <c r="F12" s="53" t="s">
        <v>78</v>
      </c>
      <c r="G12" s="53" t="s">
        <v>79</v>
      </c>
      <c r="H12" s="54"/>
      <c r="I12" s="54" t="s">
        <v>24</v>
      </c>
      <c r="J12" s="54">
        <v>10.9</v>
      </c>
      <c r="K12" s="108"/>
      <c r="L12" s="114"/>
    </row>
    <row r="13" spans="1:12" ht="15.75">
      <c r="A13" s="5">
        <v>2</v>
      </c>
      <c r="B13" s="47"/>
      <c r="C13" s="25"/>
      <c r="D13" s="13"/>
      <c r="E13" s="11"/>
      <c r="F13" s="12"/>
      <c r="G13" s="12"/>
      <c r="H13" s="12"/>
      <c r="I13" s="15">
        <f t="shared" ref="I13:I18" si="1">SUM(F13:H13)</f>
        <v>0</v>
      </c>
      <c r="J13" s="35"/>
      <c r="K13" s="107"/>
      <c r="L13" s="113">
        <f>SUM(K13:K18)</f>
        <v>0</v>
      </c>
    </row>
    <row r="14" spans="1:12" ht="15.75">
      <c r="A14" s="5">
        <v>2</v>
      </c>
      <c r="B14" s="47"/>
      <c r="C14" s="25"/>
      <c r="D14" s="13"/>
      <c r="E14" s="11"/>
      <c r="F14" s="14"/>
      <c r="G14" s="14"/>
      <c r="H14" s="14"/>
      <c r="I14" s="15">
        <f t="shared" si="1"/>
        <v>0</v>
      </c>
      <c r="J14" s="35"/>
      <c r="K14" s="107"/>
      <c r="L14" s="113"/>
    </row>
    <row r="15" spans="1:12" ht="15.75">
      <c r="A15" s="5">
        <v>1</v>
      </c>
      <c r="B15" s="47"/>
      <c r="C15" s="25"/>
      <c r="D15" s="13"/>
      <c r="E15" s="11"/>
      <c r="F15" s="14"/>
      <c r="G15" s="14"/>
      <c r="H15" s="14"/>
      <c r="I15" s="15">
        <f t="shared" si="1"/>
        <v>0</v>
      </c>
      <c r="J15" s="35"/>
      <c r="K15" s="107"/>
      <c r="L15" s="113"/>
    </row>
    <row r="16" spans="1:12" ht="15.75">
      <c r="A16" s="5">
        <v>1</v>
      </c>
      <c r="B16" s="46"/>
      <c r="C16" s="91"/>
      <c r="D16" s="13"/>
      <c r="E16" s="11"/>
      <c r="F16" s="14"/>
      <c r="G16" s="14"/>
      <c r="H16" s="14"/>
      <c r="I16" s="15">
        <f t="shared" si="1"/>
        <v>0</v>
      </c>
      <c r="J16" s="35"/>
      <c r="K16" s="107"/>
      <c r="L16" s="113"/>
    </row>
    <row r="17" spans="1:12" ht="15.75">
      <c r="A17" s="5">
        <v>1</v>
      </c>
      <c r="B17" s="95"/>
      <c r="C17" s="101"/>
      <c r="D17" s="93"/>
      <c r="E17" s="11"/>
      <c r="F17" s="14"/>
      <c r="G17" s="14"/>
      <c r="H17" s="14"/>
      <c r="I17" s="15">
        <f t="shared" si="1"/>
        <v>0</v>
      </c>
      <c r="J17" s="35"/>
      <c r="K17" s="107"/>
      <c r="L17" s="113"/>
    </row>
    <row r="18" spans="1:12" ht="15.75">
      <c r="A18" s="5">
        <v>1</v>
      </c>
      <c r="B18" s="46"/>
      <c r="C18" s="25"/>
      <c r="D18" s="93"/>
      <c r="E18" s="11"/>
      <c r="F18" s="14"/>
      <c r="G18" s="14"/>
      <c r="H18" s="14"/>
      <c r="I18" s="15">
        <f t="shared" si="1"/>
        <v>0</v>
      </c>
      <c r="J18" s="35"/>
      <c r="K18" s="107" t="s">
        <v>22</v>
      </c>
      <c r="L18" s="113"/>
    </row>
    <row r="19" spans="1:12" ht="18.75" customHeight="1">
      <c r="A19" s="36">
        <v>3</v>
      </c>
      <c r="B19" s="45" t="s">
        <v>43</v>
      </c>
      <c r="C19" s="28" t="s">
        <v>44</v>
      </c>
      <c r="D19" s="20"/>
      <c r="E19" s="36"/>
      <c r="F19" s="53" t="s">
        <v>78</v>
      </c>
      <c r="G19" s="53" t="s">
        <v>79</v>
      </c>
      <c r="H19" s="54"/>
      <c r="I19" s="54" t="s">
        <v>24</v>
      </c>
      <c r="J19" s="54">
        <v>10.9</v>
      </c>
      <c r="K19" s="107" t="s">
        <v>22</v>
      </c>
      <c r="L19" s="113"/>
    </row>
    <row r="20" spans="1:12" ht="15.75">
      <c r="A20" s="5">
        <v>2</v>
      </c>
      <c r="B20" s="46"/>
      <c r="C20" s="25"/>
      <c r="D20" s="13"/>
      <c r="E20" s="11"/>
      <c r="F20" s="14"/>
      <c r="G20" s="14"/>
      <c r="H20" s="14"/>
      <c r="I20" s="15">
        <f t="shared" ref="I20:I25" si="2">SUM(F20:H20)</f>
        <v>0</v>
      </c>
      <c r="J20" s="35"/>
      <c r="K20" s="107"/>
      <c r="L20" s="113">
        <f>SUM(K20:K25)</f>
        <v>0</v>
      </c>
    </row>
    <row r="21" spans="1:12" ht="15.75">
      <c r="A21" s="5">
        <v>1</v>
      </c>
      <c r="B21" s="47"/>
      <c r="C21" s="25"/>
      <c r="D21" s="13"/>
      <c r="E21" s="11"/>
      <c r="F21" s="14"/>
      <c r="G21" s="14"/>
      <c r="H21" s="14"/>
      <c r="I21" s="15">
        <f t="shared" si="2"/>
        <v>0</v>
      </c>
      <c r="J21" s="35"/>
      <c r="K21" s="107"/>
      <c r="L21" s="113"/>
    </row>
    <row r="22" spans="1:12" ht="15.75">
      <c r="A22" s="5">
        <v>1</v>
      </c>
      <c r="B22" s="47"/>
      <c r="C22" s="25"/>
      <c r="D22" s="13"/>
      <c r="E22" s="11"/>
      <c r="F22" s="14"/>
      <c r="G22" s="14"/>
      <c r="H22" s="14"/>
      <c r="I22" s="15">
        <f t="shared" si="2"/>
        <v>0</v>
      </c>
      <c r="J22" s="35"/>
      <c r="K22" s="107"/>
      <c r="L22" s="113"/>
    </row>
    <row r="23" spans="1:12" ht="15.75">
      <c r="A23" s="5">
        <v>1</v>
      </c>
      <c r="B23" s="47"/>
      <c r="C23" s="25"/>
      <c r="D23" s="13"/>
      <c r="E23" s="11"/>
      <c r="F23" s="31"/>
      <c r="G23" s="31"/>
      <c r="H23" s="31"/>
      <c r="I23" s="15">
        <f t="shared" si="2"/>
        <v>0</v>
      </c>
      <c r="J23" s="35"/>
      <c r="K23" s="107"/>
      <c r="L23" s="113"/>
    </row>
    <row r="24" spans="1:12" ht="15.75">
      <c r="A24" s="5">
        <v>1</v>
      </c>
      <c r="B24" s="46"/>
      <c r="C24" s="25"/>
      <c r="D24" s="13"/>
      <c r="E24" s="11"/>
      <c r="F24" s="15"/>
      <c r="G24" s="15"/>
      <c r="H24" s="15"/>
      <c r="I24" s="15">
        <f t="shared" si="2"/>
        <v>0</v>
      </c>
      <c r="J24" s="35"/>
      <c r="K24" s="107"/>
      <c r="L24" s="113"/>
    </row>
    <row r="25" spans="1:12" ht="15.75">
      <c r="A25" s="5">
        <v>0</v>
      </c>
      <c r="B25" s="46"/>
      <c r="C25" s="25"/>
      <c r="D25" s="13"/>
      <c r="E25" s="11"/>
      <c r="F25" s="14"/>
      <c r="G25" s="14"/>
      <c r="H25" s="14"/>
      <c r="I25" s="15">
        <f t="shared" si="2"/>
        <v>0</v>
      </c>
      <c r="J25" s="35"/>
      <c r="K25" s="107"/>
      <c r="L25" s="113"/>
    </row>
    <row r="26" spans="1:12" ht="15.75">
      <c r="A26" s="36">
        <v>3</v>
      </c>
      <c r="B26" s="45" t="s">
        <v>43</v>
      </c>
      <c r="C26" s="28" t="s">
        <v>44</v>
      </c>
      <c r="D26" s="20"/>
      <c r="E26" s="36"/>
      <c r="F26" s="53" t="s">
        <v>78</v>
      </c>
      <c r="G26" s="53" t="s">
        <v>79</v>
      </c>
      <c r="H26" s="54"/>
      <c r="I26" s="54" t="s">
        <v>24</v>
      </c>
      <c r="J26" s="54">
        <v>10.9</v>
      </c>
      <c r="K26" s="107" t="s">
        <v>22</v>
      </c>
      <c r="L26" s="113"/>
    </row>
    <row r="27" spans="1:12" ht="15.75">
      <c r="A27" s="5">
        <v>1</v>
      </c>
      <c r="B27" s="88"/>
      <c r="C27" s="25"/>
      <c r="D27" s="13"/>
      <c r="E27" s="11"/>
      <c r="F27" s="15"/>
      <c r="G27" s="14"/>
      <c r="H27" s="14"/>
      <c r="I27" s="15">
        <f t="shared" ref="I27:I32" si="3">SUM(F27:H27)</f>
        <v>0</v>
      </c>
      <c r="J27" s="35"/>
      <c r="K27" s="107"/>
      <c r="L27" s="113">
        <f>SUM(K27:K32)</f>
        <v>0</v>
      </c>
    </row>
    <row r="28" spans="1:12" ht="15.75">
      <c r="A28" s="5">
        <v>1</v>
      </c>
      <c r="B28" s="46"/>
      <c r="C28" s="25"/>
      <c r="D28" s="13"/>
      <c r="E28" s="11"/>
      <c r="F28" s="15"/>
      <c r="G28" s="14"/>
      <c r="H28" s="14"/>
      <c r="I28" s="15">
        <f t="shared" si="3"/>
        <v>0</v>
      </c>
      <c r="J28" s="35"/>
      <c r="K28" s="107"/>
      <c r="L28" s="113"/>
    </row>
    <row r="29" spans="1:12" ht="15.75">
      <c r="A29" s="5">
        <v>1</v>
      </c>
      <c r="B29" s="46"/>
      <c r="C29" s="25"/>
      <c r="D29" s="13"/>
      <c r="E29" s="11"/>
      <c r="F29" s="15"/>
      <c r="G29" s="15"/>
      <c r="H29" s="15"/>
      <c r="I29" s="15">
        <f t="shared" si="3"/>
        <v>0</v>
      </c>
      <c r="J29" s="35"/>
      <c r="K29" s="107"/>
      <c r="L29" s="118"/>
    </row>
    <row r="30" spans="1:12" ht="15.75">
      <c r="A30" s="5"/>
      <c r="B30" s="46"/>
      <c r="C30" s="25"/>
      <c r="D30" s="13"/>
      <c r="E30" s="11"/>
      <c r="F30" s="12"/>
      <c r="G30" s="12"/>
      <c r="H30" s="12"/>
      <c r="I30" s="15">
        <f t="shared" si="3"/>
        <v>0</v>
      </c>
      <c r="J30" s="35"/>
      <c r="K30" s="107"/>
      <c r="L30" s="118"/>
    </row>
    <row r="31" spans="1:12" ht="15.75">
      <c r="A31" s="5">
        <v>1</v>
      </c>
      <c r="B31" s="46"/>
      <c r="C31" s="25"/>
      <c r="D31" s="13"/>
      <c r="E31" s="11"/>
      <c r="F31" s="12"/>
      <c r="G31" s="12"/>
      <c r="H31" s="12"/>
      <c r="I31" s="15">
        <f t="shared" si="3"/>
        <v>0</v>
      </c>
      <c r="J31" s="35"/>
      <c r="K31" s="107"/>
      <c r="L31" s="113"/>
    </row>
    <row r="32" spans="1:12" ht="15.75">
      <c r="A32" s="5">
        <v>1</v>
      </c>
      <c r="B32" s="46"/>
      <c r="C32" s="25"/>
      <c r="D32" s="13"/>
      <c r="E32" s="11"/>
      <c r="F32" s="15"/>
      <c r="G32" s="14"/>
      <c r="H32" s="14"/>
      <c r="I32" s="15">
        <f t="shared" si="3"/>
        <v>0</v>
      </c>
      <c r="J32" s="97" t="s">
        <v>22</v>
      </c>
      <c r="K32" s="110"/>
      <c r="L32" s="113"/>
    </row>
    <row r="33" spans="1:12" ht="15.75">
      <c r="A33" s="36">
        <v>3</v>
      </c>
      <c r="B33" s="45" t="s">
        <v>43</v>
      </c>
      <c r="C33" s="28"/>
      <c r="D33" s="20"/>
      <c r="E33" s="36"/>
      <c r="F33" s="53" t="s">
        <v>78</v>
      </c>
      <c r="G33" s="53" t="s">
        <v>79</v>
      </c>
      <c r="H33" s="54"/>
      <c r="I33" s="54" t="s">
        <v>24</v>
      </c>
      <c r="J33" s="54">
        <v>10.9</v>
      </c>
      <c r="K33" s="107" t="s">
        <v>22</v>
      </c>
      <c r="L33" s="113"/>
    </row>
    <row r="34" spans="1:12" ht="15.75">
      <c r="A34" s="5">
        <v>2</v>
      </c>
      <c r="B34" s="46"/>
      <c r="C34" s="25"/>
      <c r="D34" s="13"/>
      <c r="E34" s="11"/>
      <c r="F34" s="15"/>
      <c r="G34" s="14"/>
      <c r="H34" s="14"/>
      <c r="I34" s="15">
        <f t="shared" ref="I34:I39" si="4">SUM(F34:H34)</f>
        <v>0</v>
      </c>
      <c r="J34" s="98" t="s">
        <v>22</v>
      </c>
      <c r="K34" s="107"/>
      <c r="L34" s="113">
        <f>SUM(K34:K39)</f>
        <v>0</v>
      </c>
    </row>
    <row r="35" spans="1:12" ht="15.75">
      <c r="A35" s="5">
        <v>2</v>
      </c>
      <c r="B35" s="46"/>
      <c r="C35" s="25"/>
      <c r="D35" s="13"/>
      <c r="E35" s="11"/>
      <c r="F35" s="15"/>
      <c r="G35" s="14"/>
      <c r="H35" s="14"/>
      <c r="I35" s="15">
        <f t="shared" si="4"/>
        <v>0</v>
      </c>
      <c r="J35" s="98" t="s">
        <v>22</v>
      </c>
      <c r="K35" s="107"/>
      <c r="L35" s="113"/>
    </row>
    <row r="36" spans="1:12" ht="15.75">
      <c r="A36" s="5">
        <v>1</v>
      </c>
      <c r="B36" s="46"/>
      <c r="C36" s="25"/>
      <c r="D36" s="13"/>
      <c r="E36" s="11"/>
      <c r="F36" s="15"/>
      <c r="G36" s="14"/>
      <c r="H36" s="14"/>
      <c r="I36" s="15">
        <f t="shared" si="4"/>
        <v>0</v>
      </c>
      <c r="J36" s="98" t="s">
        <v>22</v>
      </c>
      <c r="K36" s="107"/>
      <c r="L36" s="113"/>
    </row>
    <row r="37" spans="1:12" ht="15.75">
      <c r="A37" s="5">
        <v>1</v>
      </c>
      <c r="B37" s="90"/>
      <c r="C37" s="91"/>
      <c r="D37" s="13"/>
      <c r="E37" s="11"/>
      <c r="F37" s="15"/>
      <c r="G37" s="14"/>
      <c r="H37" s="14"/>
      <c r="I37" s="15">
        <f t="shared" si="4"/>
        <v>0</v>
      </c>
      <c r="J37" s="98" t="s">
        <v>22</v>
      </c>
      <c r="K37" s="107"/>
      <c r="L37" s="118">
        <f>H34+H36+H37</f>
        <v>0</v>
      </c>
    </row>
    <row r="38" spans="1:12" ht="15.75">
      <c r="A38" s="5">
        <v>1</v>
      </c>
      <c r="B38" s="88"/>
      <c r="C38" s="91"/>
      <c r="D38" s="13"/>
      <c r="E38" s="11"/>
      <c r="F38" s="15"/>
      <c r="G38" s="14"/>
      <c r="H38" s="14"/>
      <c r="I38" s="15">
        <f t="shared" si="4"/>
        <v>0</v>
      </c>
      <c r="J38" s="35"/>
      <c r="K38" s="107"/>
      <c r="L38" s="113"/>
    </row>
    <row r="39" spans="1:12" ht="15.75">
      <c r="A39" s="5">
        <v>0</v>
      </c>
      <c r="B39" s="46"/>
      <c r="C39" s="25"/>
      <c r="D39" s="13"/>
      <c r="E39" s="11"/>
      <c r="F39" s="15"/>
      <c r="G39" s="14"/>
      <c r="H39" s="14"/>
      <c r="I39" s="15">
        <f t="shared" si="4"/>
        <v>0</v>
      </c>
      <c r="J39" s="97" t="s">
        <v>22</v>
      </c>
      <c r="K39" s="107"/>
      <c r="L39" s="113"/>
    </row>
    <row r="40" spans="1:12" ht="15.75">
      <c r="A40" s="36">
        <v>3</v>
      </c>
      <c r="B40" s="45" t="s">
        <v>43</v>
      </c>
      <c r="C40" s="28" t="s">
        <v>44</v>
      </c>
      <c r="D40" s="20"/>
      <c r="E40" s="36"/>
      <c r="F40" s="53" t="s">
        <v>78</v>
      </c>
      <c r="G40" s="53" t="s">
        <v>79</v>
      </c>
      <c r="H40" s="54"/>
      <c r="I40" s="54" t="s">
        <v>24</v>
      </c>
      <c r="J40" s="54">
        <v>10.9</v>
      </c>
      <c r="K40" s="107"/>
      <c r="L40" s="113"/>
    </row>
    <row r="41" spans="1:12" ht="15.75">
      <c r="A41" s="5">
        <v>2</v>
      </c>
      <c r="B41" s="46"/>
      <c r="C41" s="25"/>
      <c r="D41" s="13"/>
      <c r="E41" s="11"/>
      <c r="F41" s="12"/>
      <c r="G41" s="12"/>
      <c r="H41" s="12"/>
      <c r="I41" s="15">
        <f t="shared" ref="I41:I46" si="5">SUM(F41:H41)</f>
        <v>0</v>
      </c>
      <c r="J41" s="35"/>
      <c r="K41" s="107"/>
      <c r="L41" s="113">
        <f>SUM(K41:K46)</f>
        <v>0</v>
      </c>
    </row>
    <row r="42" spans="1:12" ht="15.75">
      <c r="A42" s="5">
        <v>2</v>
      </c>
      <c r="B42" s="46"/>
      <c r="C42" s="25"/>
      <c r="D42" s="13"/>
      <c r="E42" s="11"/>
      <c r="F42" s="12"/>
      <c r="G42" s="12"/>
      <c r="H42" s="12"/>
      <c r="I42" s="15">
        <f t="shared" si="5"/>
        <v>0</v>
      </c>
      <c r="J42" s="35"/>
      <c r="K42" s="107"/>
      <c r="L42" s="113"/>
    </row>
    <row r="43" spans="1:12" ht="15.75">
      <c r="A43" s="5">
        <v>1</v>
      </c>
      <c r="B43" s="46"/>
      <c r="C43" s="25"/>
      <c r="D43" s="13"/>
      <c r="E43" s="11"/>
      <c r="F43" s="15"/>
      <c r="G43" s="14"/>
      <c r="H43" s="14"/>
      <c r="I43" s="15">
        <f t="shared" si="5"/>
        <v>0</v>
      </c>
      <c r="J43" s="35"/>
      <c r="K43" s="107"/>
      <c r="L43" s="113" t="s">
        <v>22</v>
      </c>
    </row>
    <row r="44" spans="1:12" ht="15.75">
      <c r="A44" s="5">
        <v>1</v>
      </c>
      <c r="B44" s="46"/>
      <c r="C44" s="25"/>
      <c r="D44" s="13"/>
      <c r="E44" s="11"/>
      <c r="F44" s="15"/>
      <c r="G44" s="14"/>
      <c r="H44" s="14"/>
      <c r="I44" s="15">
        <f t="shared" si="5"/>
        <v>0</v>
      </c>
      <c r="J44" s="35"/>
      <c r="K44" s="107" t="s">
        <v>22</v>
      </c>
      <c r="L44" s="113"/>
    </row>
    <row r="45" spans="1:12" ht="15.75">
      <c r="A45" s="5">
        <v>1</v>
      </c>
      <c r="B45" s="46"/>
      <c r="D45" s="13"/>
      <c r="E45" s="11"/>
      <c r="F45" s="12"/>
      <c r="G45" s="12"/>
      <c r="H45" s="12"/>
      <c r="I45" s="15">
        <f t="shared" si="5"/>
        <v>0</v>
      </c>
      <c r="J45" s="35"/>
      <c r="K45" s="107"/>
      <c r="L45" s="113"/>
    </row>
    <row r="46" spans="1:12" ht="15.75">
      <c r="A46" s="5">
        <v>0</v>
      </c>
      <c r="B46" s="46"/>
      <c r="C46" s="25"/>
      <c r="D46" s="13"/>
      <c r="E46" s="11"/>
      <c r="F46" s="12"/>
      <c r="G46" s="94"/>
      <c r="H46" s="94"/>
      <c r="I46" s="15">
        <f t="shared" si="5"/>
        <v>0</v>
      </c>
      <c r="J46" s="35"/>
      <c r="K46" s="107"/>
      <c r="L46" s="113"/>
    </row>
    <row r="47" spans="1:12" ht="15.75">
      <c r="A47" s="36">
        <v>3</v>
      </c>
      <c r="B47" s="45" t="s">
        <v>43</v>
      </c>
      <c r="C47" s="28"/>
      <c r="D47" s="20"/>
      <c r="E47" s="36"/>
      <c r="F47" s="53" t="s">
        <v>78</v>
      </c>
      <c r="G47" s="53" t="s">
        <v>79</v>
      </c>
      <c r="H47" s="54"/>
      <c r="I47" s="54" t="s">
        <v>24</v>
      </c>
      <c r="J47" s="54">
        <v>10.9</v>
      </c>
      <c r="K47" s="107" t="s">
        <v>22</v>
      </c>
      <c r="L47" s="113"/>
    </row>
    <row r="48" spans="1:12" ht="15.75">
      <c r="A48" s="5">
        <v>1</v>
      </c>
      <c r="B48" s="46"/>
      <c r="C48" s="30"/>
      <c r="D48" s="13"/>
      <c r="E48" s="11"/>
      <c r="F48" s="31"/>
      <c r="G48" s="32"/>
      <c r="H48" s="32"/>
      <c r="I48" s="15">
        <f t="shared" ref="I48:I53" si="6">SUM(F48:H48)</f>
        <v>0</v>
      </c>
      <c r="J48" s="35"/>
      <c r="K48" s="107"/>
      <c r="L48" s="113">
        <f>SUM(K48:K53)</f>
        <v>0</v>
      </c>
    </row>
    <row r="49" spans="1:12" ht="15.75">
      <c r="A49" s="5">
        <v>1</v>
      </c>
      <c r="B49" s="46"/>
      <c r="C49" s="30"/>
      <c r="D49" s="13"/>
      <c r="E49" s="11"/>
      <c r="F49" s="31"/>
      <c r="G49" s="31"/>
      <c r="H49" s="31"/>
      <c r="I49" s="15">
        <f t="shared" si="6"/>
        <v>0</v>
      </c>
      <c r="J49" s="35"/>
      <c r="K49" s="107"/>
      <c r="L49" s="113"/>
    </row>
    <row r="50" spans="1:12" ht="15.75">
      <c r="A50" s="5">
        <v>1</v>
      </c>
      <c r="B50" s="46"/>
      <c r="C50" s="30"/>
      <c r="D50" s="13"/>
      <c r="E50" s="11"/>
      <c r="F50" s="31"/>
      <c r="G50" s="31"/>
      <c r="H50" s="31"/>
      <c r="I50" s="15">
        <f t="shared" si="6"/>
        <v>0</v>
      </c>
      <c r="J50" s="35"/>
      <c r="K50" s="107"/>
      <c r="L50" s="113"/>
    </row>
    <row r="51" spans="1:12" ht="15.75">
      <c r="A51" s="5">
        <v>1</v>
      </c>
      <c r="B51" s="46"/>
      <c r="C51" s="30"/>
      <c r="D51" s="13"/>
      <c r="E51" s="11"/>
      <c r="F51" s="31"/>
      <c r="G51" s="32"/>
      <c r="H51" s="32"/>
      <c r="I51" s="15">
        <f t="shared" si="6"/>
        <v>0</v>
      </c>
      <c r="J51" s="35"/>
      <c r="K51" s="107"/>
      <c r="L51" s="113"/>
    </row>
    <row r="52" spans="1:12" ht="15.75">
      <c r="A52" s="5">
        <v>1</v>
      </c>
      <c r="B52" s="46"/>
      <c r="C52" s="30"/>
      <c r="D52" s="13"/>
      <c r="E52" s="11"/>
      <c r="F52" s="31"/>
      <c r="G52" s="32"/>
      <c r="H52" s="32"/>
      <c r="I52" s="15">
        <f t="shared" si="6"/>
        <v>0</v>
      </c>
      <c r="J52" s="35"/>
      <c r="K52" s="107"/>
      <c r="L52" s="113"/>
    </row>
    <row r="53" spans="1:12" ht="15.75">
      <c r="A53" s="5">
        <v>0</v>
      </c>
      <c r="B53" s="46"/>
      <c r="C53" s="30"/>
      <c r="D53" s="13"/>
      <c r="E53" s="11"/>
      <c r="F53" s="31"/>
      <c r="G53" s="31"/>
      <c r="H53" s="31"/>
      <c r="I53" s="15">
        <f t="shared" si="6"/>
        <v>0</v>
      </c>
      <c r="J53" s="35"/>
      <c r="K53" s="107"/>
      <c r="L53" s="113"/>
    </row>
    <row r="54" spans="1:12" ht="15.75">
      <c r="A54" s="36">
        <v>3</v>
      </c>
      <c r="B54" s="45" t="s">
        <v>43</v>
      </c>
      <c r="C54" s="28"/>
      <c r="D54" s="20"/>
      <c r="E54" s="36"/>
      <c r="F54" s="53" t="s">
        <v>78</v>
      </c>
      <c r="G54" s="53" t="s">
        <v>79</v>
      </c>
      <c r="H54" s="54"/>
      <c r="I54" s="54" t="s">
        <v>24</v>
      </c>
      <c r="J54" s="54">
        <v>10.9</v>
      </c>
      <c r="K54" s="107" t="s">
        <v>22</v>
      </c>
      <c r="L54" s="113"/>
    </row>
    <row r="55" spans="1:12" ht="15.75">
      <c r="A55" s="5">
        <v>2</v>
      </c>
      <c r="B55" s="46"/>
      <c r="C55" s="25"/>
      <c r="D55" s="13"/>
      <c r="E55" s="11"/>
      <c r="F55" s="15"/>
      <c r="G55" s="14"/>
      <c r="H55" s="14"/>
      <c r="I55" s="15">
        <f t="shared" ref="I55:I60" si="7">SUM(F55:H55)</f>
        <v>0</v>
      </c>
      <c r="J55" s="35" t="s">
        <v>22</v>
      </c>
      <c r="K55" s="107"/>
      <c r="L55" s="113">
        <f>SUM(K55:K60)</f>
        <v>0</v>
      </c>
    </row>
    <row r="56" spans="1:12" ht="15.75">
      <c r="A56" s="5">
        <v>2</v>
      </c>
      <c r="B56" s="88"/>
      <c r="C56" s="91"/>
      <c r="D56" s="13"/>
      <c r="E56" s="11"/>
      <c r="F56" s="15"/>
      <c r="G56" s="14"/>
      <c r="H56" s="14"/>
      <c r="I56" s="15">
        <f t="shared" si="7"/>
        <v>0</v>
      </c>
      <c r="J56" s="35" t="s">
        <v>22</v>
      </c>
      <c r="K56" s="107"/>
      <c r="L56" s="113"/>
    </row>
    <row r="57" spans="1:12" ht="15.75">
      <c r="A57" s="5">
        <v>1</v>
      </c>
      <c r="B57" s="46"/>
      <c r="C57" s="25"/>
      <c r="D57" s="13"/>
      <c r="E57" s="11"/>
      <c r="F57" s="15"/>
      <c r="G57" s="14"/>
      <c r="H57" s="14"/>
      <c r="I57" s="15">
        <f t="shared" si="7"/>
        <v>0</v>
      </c>
      <c r="J57" s="35" t="s">
        <v>22</v>
      </c>
      <c r="K57" s="107"/>
      <c r="L57" s="113"/>
    </row>
    <row r="58" spans="1:12" ht="15.75">
      <c r="A58" s="5">
        <v>1</v>
      </c>
      <c r="B58" s="88"/>
      <c r="C58" s="91"/>
      <c r="D58" s="13"/>
      <c r="E58" s="11"/>
      <c r="F58" s="15"/>
      <c r="G58" s="15"/>
      <c r="H58" s="15"/>
      <c r="I58" s="15">
        <f t="shared" si="7"/>
        <v>0</v>
      </c>
      <c r="J58" s="35" t="s">
        <v>22</v>
      </c>
      <c r="K58" s="107"/>
      <c r="L58" s="113"/>
    </row>
    <row r="59" spans="1:12" ht="15.75">
      <c r="A59" s="5">
        <v>1</v>
      </c>
      <c r="B59" s="46"/>
      <c r="C59" s="25"/>
      <c r="D59" s="13"/>
      <c r="E59" s="11"/>
      <c r="F59" s="15"/>
      <c r="G59" s="14"/>
      <c r="H59" s="14"/>
      <c r="I59" s="15">
        <f t="shared" si="7"/>
        <v>0</v>
      </c>
      <c r="J59" s="35"/>
      <c r="K59" s="107"/>
      <c r="L59" s="113"/>
    </row>
    <row r="60" spans="1:12" ht="15.75">
      <c r="A60" s="5">
        <v>1</v>
      </c>
      <c r="B60" s="46"/>
      <c r="C60" s="25"/>
      <c r="D60" s="13"/>
      <c r="E60" s="11"/>
      <c r="F60" s="15"/>
      <c r="G60" s="14"/>
      <c r="H60" s="14"/>
      <c r="I60" s="15">
        <f t="shared" si="7"/>
        <v>0</v>
      </c>
      <c r="J60" s="35"/>
      <c r="K60" s="107"/>
      <c r="L60" s="113"/>
    </row>
    <row r="61" spans="1:12" ht="15.75">
      <c r="A61" s="36">
        <v>3</v>
      </c>
      <c r="B61" s="45" t="s">
        <v>43</v>
      </c>
      <c r="C61" s="28"/>
      <c r="D61" s="20"/>
      <c r="E61" s="36"/>
      <c r="F61" s="53" t="s">
        <v>78</v>
      </c>
      <c r="G61" s="53" t="s">
        <v>79</v>
      </c>
      <c r="H61" s="54"/>
      <c r="I61" s="54" t="s">
        <v>24</v>
      </c>
      <c r="J61" s="54">
        <v>10.9</v>
      </c>
      <c r="K61" s="107"/>
      <c r="L61" s="113"/>
    </row>
    <row r="62" spans="1:12" ht="15.75">
      <c r="A62" s="5">
        <v>2</v>
      </c>
      <c r="B62" s="46"/>
      <c r="C62" s="25"/>
      <c r="D62" s="13"/>
      <c r="E62" s="11"/>
      <c r="F62" s="15"/>
      <c r="G62" s="14"/>
      <c r="H62" s="14"/>
      <c r="I62" s="15">
        <f t="shared" ref="I62:I67" si="8">SUM(F62:H62)</f>
        <v>0</v>
      </c>
      <c r="J62" s="35"/>
      <c r="K62" s="107"/>
      <c r="L62" s="113">
        <f>SUM(K62:K67)</f>
        <v>0</v>
      </c>
    </row>
    <row r="63" spans="1:12" ht="15.75">
      <c r="A63" s="5">
        <v>2</v>
      </c>
      <c r="B63" s="46"/>
      <c r="C63" s="25"/>
      <c r="D63" s="13"/>
      <c r="E63" s="11"/>
      <c r="F63" s="12"/>
      <c r="G63" s="12"/>
      <c r="H63" s="12"/>
      <c r="I63" s="15">
        <f t="shared" si="8"/>
        <v>0</v>
      </c>
      <c r="J63" s="35"/>
      <c r="K63" s="107"/>
      <c r="L63" s="113"/>
    </row>
    <row r="64" spans="1:12" ht="15.75">
      <c r="A64" s="5">
        <v>1</v>
      </c>
      <c r="B64" s="46"/>
      <c r="C64" s="25"/>
      <c r="D64" s="13"/>
      <c r="E64" s="11"/>
      <c r="F64" s="31"/>
      <c r="G64" s="31"/>
      <c r="H64" s="31"/>
      <c r="I64" s="15">
        <f t="shared" si="8"/>
        <v>0</v>
      </c>
      <c r="J64" s="35"/>
      <c r="K64" s="107"/>
      <c r="L64" s="113"/>
    </row>
    <row r="65" spans="1:12" ht="15.75">
      <c r="A65" s="5">
        <v>1</v>
      </c>
      <c r="B65" s="46"/>
      <c r="C65" s="25"/>
      <c r="D65" s="13"/>
      <c r="E65" s="11"/>
      <c r="F65" s="15"/>
      <c r="G65" s="14"/>
      <c r="H65" s="14"/>
      <c r="I65" s="15">
        <f t="shared" si="8"/>
        <v>0</v>
      </c>
      <c r="J65" s="35"/>
      <c r="K65" s="107"/>
      <c r="L65" s="113"/>
    </row>
    <row r="66" spans="1:12" ht="15.75">
      <c r="A66" s="5">
        <v>1</v>
      </c>
      <c r="B66" s="46"/>
      <c r="C66" s="25"/>
      <c r="D66" s="13"/>
      <c r="E66" s="11"/>
      <c r="F66" s="15"/>
      <c r="G66" s="14"/>
      <c r="H66" s="14"/>
      <c r="I66" s="15">
        <f t="shared" si="8"/>
        <v>0</v>
      </c>
      <c r="J66" s="35"/>
      <c r="K66" s="107"/>
      <c r="L66" s="113"/>
    </row>
    <row r="67" spans="1:12" ht="15.75">
      <c r="A67" s="5">
        <v>1</v>
      </c>
      <c r="B67" s="46"/>
      <c r="C67" s="25"/>
      <c r="D67" s="13"/>
      <c r="E67" s="11"/>
      <c r="F67" s="15"/>
      <c r="G67" s="14"/>
      <c r="H67" s="14"/>
      <c r="I67" s="15">
        <f t="shared" si="8"/>
        <v>0</v>
      </c>
      <c r="J67" s="35"/>
      <c r="K67" s="107"/>
      <c r="L67" s="113"/>
    </row>
    <row r="68" spans="1:12" ht="15.75">
      <c r="A68" s="36">
        <v>3</v>
      </c>
      <c r="B68" s="45" t="s">
        <v>43</v>
      </c>
      <c r="C68" s="28"/>
      <c r="D68" s="20"/>
      <c r="E68" s="36"/>
      <c r="F68" s="53" t="s">
        <v>78</v>
      </c>
      <c r="G68" s="53" t="s">
        <v>79</v>
      </c>
      <c r="H68" s="54"/>
      <c r="I68" s="54" t="s">
        <v>24</v>
      </c>
      <c r="J68" s="54">
        <v>10.9</v>
      </c>
      <c r="K68" s="107"/>
      <c r="L68" s="113"/>
    </row>
    <row r="69" spans="1:12" ht="15.75">
      <c r="A69" s="5">
        <v>2</v>
      </c>
      <c r="B69" s="46"/>
      <c r="C69" s="25"/>
      <c r="D69" s="13"/>
      <c r="E69" s="11"/>
      <c r="F69" s="12"/>
      <c r="G69" s="12"/>
      <c r="H69" s="12"/>
      <c r="I69" s="15">
        <f t="shared" ref="I69:I74" si="9">SUM(F69:H69)</f>
        <v>0</v>
      </c>
      <c r="J69" s="35"/>
      <c r="K69" s="107"/>
      <c r="L69" s="113">
        <f>SUM(K69:K74)</f>
        <v>0</v>
      </c>
    </row>
    <row r="70" spans="1:12" ht="15.75">
      <c r="A70" s="5">
        <v>2</v>
      </c>
      <c r="B70" s="46"/>
      <c r="C70" s="25"/>
      <c r="D70" s="13"/>
      <c r="E70" s="11"/>
      <c r="F70" s="12"/>
      <c r="G70" s="12"/>
      <c r="H70" s="12"/>
      <c r="I70" s="15">
        <f t="shared" si="9"/>
        <v>0</v>
      </c>
      <c r="J70" s="35"/>
      <c r="K70" s="107"/>
      <c r="L70" s="113"/>
    </row>
    <row r="71" spans="1:12" ht="15.75">
      <c r="A71" s="5">
        <v>1</v>
      </c>
      <c r="B71" s="46"/>
      <c r="C71" s="25"/>
      <c r="D71" s="13"/>
      <c r="E71" s="11"/>
      <c r="F71" s="12"/>
      <c r="G71" s="12"/>
      <c r="H71" s="12"/>
      <c r="I71" s="15">
        <f t="shared" si="9"/>
        <v>0</v>
      </c>
      <c r="J71" s="35"/>
      <c r="K71" s="107"/>
      <c r="L71" s="113"/>
    </row>
    <row r="72" spans="1:12" ht="15.75">
      <c r="A72" s="5">
        <v>1</v>
      </c>
      <c r="B72" s="46"/>
      <c r="C72" s="25"/>
      <c r="D72" s="13"/>
      <c r="E72" s="11"/>
      <c r="F72" s="15"/>
      <c r="G72" s="14"/>
      <c r="H72" s="14"/>
      <c r="I72" s="15">
        <f t="shared" si="9"/>
        <v>0</v>
      </c>
      <c r="J72" s="64"/>
      <c r="K72" s="107"/>
      <c r="L72" s="113"/>
    </row>
    <row r="73" spans="1:12" ht="15.75">
      <c r="A73" s="5">
        <v>1</v>
      </c>
      <c r="B73" s="46"/>
      <c r="C73" s="25"/>
      <c r="D73" s="13"/>
      <c r="E73" s="11"/>
      <c r="F73" s="12"/>
      <c r="G73" s="12"/>
      <c r="H73" s="12"/>
      <c r="I73" s="15">
        <f t="shared" si="9"/>
        <v>0</v>
      </c>
      <c r="J73" s="35"/>
      <c r="K73" s="107" t="s">
        <v>22</v>
      </c>
      <c r="L73" s="113"/>
    </row>
    <row r="74" spans="1:12" ht="15.75">
      <c r="A74" s="5">
        <v>2</v>
      </c>
      <c r="B74" s="46"/>
      <c r="C74" s="25"/>
      <c r="D74" s="13"/>
      <c r="E74" s="11"/>
      <c r="F74" s="12"/>
      <c r="G74" s="12"/>
      <c r="H74" s="12"/>
      <c r="I74" s="15">
        <f t="shared" si="9"/>
        <v>0</v>
      </c>
      <c r="J74" s="64"/>
      <c r="K74" s="107" t="s">
        <v>22</v>
      </c>
      <c r="L74" s="113" t="s">
        <v>22</v>
      </c>
    </row>
    <row r="75" spans="1:12" ht="15.75">
      <c r="A75" s="36">
        <v>3</v>
      </c>
      <c r="B75" s="45" t="s">
        <v>43</v>
      </c>
      <c r="C75" s="28"/>
      <c r="D75" s="20"/>
      <c r="E75" s="36"/>
      <c r="F75" s="53" t="s">
        <v>78</v>
      </c>
      <c r="G75" s="53" t="s">
        <v>79</v>
      </c>
      <c r="H75" s="54"/>
      <c r="I75" s="54" t="s">
        <v>24</v>
      </c>
      <c r="J75" s="54">
        <v>10.9</v>
      </c>
      <c r="K75" s="107" t="s">
        <v>22</v>
      </c>
      <c r="L75" s="113"/>
    </row>
    <row r="76" spans="1:12" ht="15.75">
      <c r="A76" s="5">
        <v>2</v>
      </c>
      <c r="B76" s="46"/>
      <c r="C76" s="25"/>
      <c r="D76" s="13"/>
      <c r="E76" s="11"/>
      <c r="F76" s="12"/>
      <c r="G76" s="12"/>
      <c r="H76" s="12"/>
      <c r="I76" s="15">
        <f t="shared" ref="I76:I81" si="10">SUM(F76:H76)</f>
        <v>0</v>
      </c>
      <c r="J76" s="35"/>
      <c r="K76" s="107"/>
      <c r="L76" s="113">
        <f>SUM(K76:K81)</f>
        <v>0</v>
      </c>
    </row>
    <row r="77" spans="1:12" ht="15.75">
      <c r="A77" s="5">
        <v>2</v>
      </c>
      <c r="B77" s="46"/>
      <c r="C77" s="92"/>
      <c r="D77" s="13"/>
      <c r="E77" s="11"/>
      <c r="F77" s="15"/>
      <c r="G77" s="14"/>
      <c r="H77" s="14"/>
      <c r="I77" s="15">
        <f t="shared" si="10"/>
        <v>0</v>
      </c>
      <c r="J77" s="35"/>
      <c r="K77" s="107"/>
      <c r="L77" s="113"/>
    </row>
    <row r="78" spans="1:12" ht="15.75">
      <c r="A78" s="5">
        <v>2</v>
      </c>
      <c r="B78" s="46"/>
      <c r="C78" s="25"/>
      <c r="D78" s="13"/>
      <c r="E78" s="11"/>
      <c r="F78" s="12"/>
      <c r="G78" s="12"/>
      <c r="H78" s="12"/>
      <c r="I78" s="15">
        <f t="shared" si="10"/>
        <v>0</v>
      </c>
      <c r="J78" s="35"/>
      <c r="K78" s="107"/>
      <c r="L78" s="113"/>
    </row>
    <row r="79" spans="1:12" ht="15.75">
      <c r="A79" s="5">
        <v>2</v>
      </c>
      <c r="B79" s="46"/>
      <c r="C79" s="25"/>
      <c r="D79" s="13"/>
      <c r="E79" s="11"/>
      <c r="F79" s="12"/>
      <c r="G79" s="12"/>
      <c r="H79" s="12"/>
      <c r="I79" s="15">
        <f t="shared" si="10"/>
        <v>0</v>
      </c>
      <c r="J79" s="35"/>
      <c r="K79" s="107"/>
      <c r="L79" s="113"/>
    </row>
    <row r="80" spans="1:12" ht="15.75">
      <c r="A80" s="5">
        <v>1</v>
      </c>
      <c r="B80" s="46"/>
      <c r="C80" s="87"/>
      <c r="D80" s="13"/>
      <c r="E80" s="11"/>
      <c r="F80" s="12"/>
      <c r="G80" s="12"/>
      <c r="H80" s="12"/>
      <c r="I80" s="15">
        <f t="shared" si="10"/>
        <v>0</v>
      </c>
      <c r="J80" s="35"/>
      <c r="K80" s="107"/>
      <c r="L80" s="113"/>
    </row>
    <row r="81" spans="1:12" ht="15.75">
      <c r="A81" s="5">
        <v>0</v>
      </c>
      <c r="B81" s="46"/>
      <c r="C81" s="25"/>
      <c r="D81" s="13"/>
      <c r="E81" s="11"/>
      <c r="F81" s="12"/>
      <c r="G81" s="12"/>
      <c r="H81" s="12"/>
      <c r="I81" s="15">
        <f t="shared" si="10"/>
        <v>0</v>
      </c>
      <c r="J81" s="35"/>
      <c r="K81" s="107"/>
      <c r="L81" s="113"/>
    </row>
    <row r="82" spans="1:12" ht="15.75">
      <c r="A82" s="36">
        <v>3</v>
      </c>
      <c r="B82" s="45"/>
      <c r="C82" s="28"/>
      <c r="D82" s="20"/>
      <c r="E82" s="36"/>
      <c r="F82" s="53" t="s">
        <v>78</v>
      </c>
      <c r="G82" s="53" t="s">
        <v>79</v>
      </c>
      <c r="H82" s="54"/>
      <c r="I82" s="54" t="s">
        <v>24</v>
      </c>
      <c r="J82" s="54">
        <v>10.9</v>
      </c>
      <c r="K82" s="107" t="s">
        <v>22</v>
      </c>
      <c r="L82" s="113"/>
    </row>
    <row r="83" spans="1:12" ht="15.75">
      <c r="A83" s="5">
        <v>1</v>
      </c>
      <c r="B83" s="88"/>
      <c r="C83" s="91"/>
      <c r="D83" s="13"/>
      <c r="E83" s="11"/>
      <c r="F83" s="15"/>
      <c r="G83" s="14"/>
      <c r="H83" s="14"/>
      <c r="I83" s="15">
        <f t="shared" ref="I83:I88" si="11">SUM(F83:H83)</f>
        <v>0</v>
      </c>
      <c r="J83" s="35"/>
      <c r="K83" s="107"/>
      <c r="L83" s="113"/>
    </row>
    <row r="84" spans="1:12" ht="15.75">
      <c r="A84" s="5">
        <v>1</v>
      </c>
      <c r="B84" s="47"/>
      <c r="C84" s="30"/>
      <c r="D84" s="13"/>
      <c r="E84" s="11"/>
      <c r="F84" s="31"/>
      <c r="G84" s="31"/>
      <c r="H84" s="31"/>
      <c r="I84" s="15">
        <f t="shared" si="11"/>
        <v>0</v>
      </c>
      <c r="J84" s="35"/>
      <c r="K84" s="107" t="s">
        <v>22</v>
      </c>
      <c r="L84" s="113">
        <f>SUM(K83:K87)</f>
        <v>0</v>
      </c>
    </row>
    <row r="85" spans="1:12" ht="15.75">
      <c r="A85" s="5">
        <v>2</v>
      </c>
      <c r="B85" s="46"/>
      <c r="C85" s="155"/>
      <c r="D85" s="13"/>
      <c r="E85" s="11"/>
      <c r="F85" s="31"/>
      <c r="G85" s="31"/>
      <c r="H85" s="31"/>
      <c r="I85" s="15">
        <f t="shared" si="11"/>
        <v>0</v>
      </c>
      <c r="J85" s="64" t="s">
        <v>22</v>
      </c>
      <c r="K85" s="107" t="s">
        <v>22</v>
      </c>
      <c r="L85" s="113"/>
    </row>
    <row r="86" spans="1:12" ht="15.75">
      <c r="A86" s="5">
        <v>1</v>
      </c>
      <c r="B86" s="47"/>
      <c r="C86" s="30"/>
      <c r="D86" s="13"/>
      <c r="E86" s="11"/>
      <c r="F86" s="12"/>
      <c r="G86" s="12"/>
      <c r="H86" s="12"/>
      <c r="I86" s="15">
        <f t="shared" si="11"/>
        <v>0</v>
      </c>
      <c r="J86" s="35"/>
      <c r="K86" s="107"/>
      <c r="L86" s="113"/>
    </row>
    <row r="87" spans="1:12" ht="15.75">
      <c r="A87" s="5">
        <v>1</v>
      </c>
      <c r="B87" s="46"/>
      <c r="C87" s="30"/>
      <c r="D87" s="13"/>
      <c r="E87" s="11"/>
      <c r="F87" s="31"/>
      <c r="G87" s="31"/>
      <c r="H87" s="31"/>
      <c r="I87" s="15">
        <f t="shared" si="11"/>
        <v>0</v>
      </c>
      <c r="J87" s="35"/>
      <c r="K87" s="107"/>
      <c r="L87" s="113"/>
    </row>
    <row r="88" spans="1:12" ht="15.75">
      <c r="A88" s="5">
        <v>1</v>
      </c>
      <c r="B88" s="46"/>
      <c r="C88" s="30"/>
      <c r="D88" s="13"/>
      <c r="E88" s="11"/>
      <c r="F88" s="31"/>
      <c r="G88" s="31"/>
      <c r="H88" s="31"/>
      <c r="I88" s="15">
        <f t="shared" si="11"/>
        <v>0</v>
      </c>
      <c r="J88" s="35"/>
      <c r="K88" s="107" t="s">
        <v>22</v>
      </c>
      <c r="L88" s="113"/>
    </row>
    <row r="89" spans="1:12" ht="15.75">
      <c r="A89" s="55" t="s">
        <v>80</v>
      </c>
      <c r="B89" s="48">
        <v>1</v>
      </c>
      <c r="C89" s="23" t="s">
        <v>99</v>
      </c>
      <c r="D89" s="24" t="s">
        <v>42</v>
      </c>
      <c r="E89" s="17"/>
      <c r="F89" s="52" t="s">
        <v>78</v>
      </c>
      <c r="G89" s="52" t="s">
        <v>79</v>
      </c>
      <c r="H89" s="52"/>
      <c r="I89" s="34" t="s">
        <v>24</v>
      </c>
      <c r="J89" s="34" t="s">
        <v>30</v>
      </c>
      <c r="K89" s="107"/>
      <c r="L89" s="113"/>
    </row>
    <row r="90" spans="1:12" ht="15.75">
      <c r="A90" s="55" t="s">
        <v>80</v>
      </c>
      <c r="B90" s="48">
        <v>2</v>
      </c>
      <c r="C90" s="23" t="s">
        <v>74</v>
      </c>
      <c r="D90" s="24" t="s">
        <v>42</v>
      </c>
      <c r="E90" s="17"/>
      <c r="F90" s="52" t="s">
        <v>78</v>
      </c>
      <c r="G90" s="52" t="s">
        <v>79</v>
      </c>
      <c r="H90" s="52"/>
      <c r="I90" s="34" t="s">
        <v>24</v>
      </c>
      <c r="J90" s="34" t="s">
        <v>30</v>
      </c>
      <c r="K90" s="107"/>
      <c r="L90" s="113"/>
    </row>
    <row r="91" spans="1:12" ht="15.75">
      <c r="A91" s="55" t="s">
        <v>80</v>
      </c>
      <c r="B91" s="48">
        <v>3</v>
      </c>
      <c r="C91" s="26" t="s">
        <v>75</v>
      </c>
      <c r="D91" s="24" t="s">
        <v>42</v>
      </c>
      <c r="E91" s="17"/>
      <c r="F91" s="52" t="s">
        <v>78</v>
      </c>
      <c r="G91" s="52" t="s">
        <v>79</v>
      </c>
      <c r="H91" s="52"/>
      <c r="I91" s="34" t="s">
        <v>24</v>
      </c>
      <c r="J91" s="34" t="s">
        <v>30</v>
      </c>
      <c r="K91" s="107"/>
      <c r="L91" s="113"/>
    </row>
    <row r="92" spans="1:12" ht="15.75">
      <c r="A92" s="55" t="s">
        <v>80</v>
      </c>
      <c r="B92" s="48">
        <v>4</v>
      </c>
      <c r="C92" s="23" t="s">
        <v>97</v>
      </c>
      <c r="D92" s="24" t="s">
        <v>42</v>
      </c>
      <c r="E92" s="17"/>
      <c r="F92" s="52" t="s">
        <v>78</v>
      </c>
      <c r="G92" s="52" t="s">
        <v>79</v>
      </c>
      <c r="H92" s="52"/>
      <c r="I92" s="34" t="s">
        <v>24</v>
      </c>
      <c r="J92" s="34" t="s">
        <v>30</v>
      </c>
      <c r="K92" s="107"/>
      <c r="L92" s="113"/>
    </row>
    <row r="93" spans="1:12" ht="15.75">
      <c r="A93" s="55" t="s">
        <v>80</v>
      </c>
      <c r="B93" s="50">
        <v>5</v>
      </c>
      <c r="C93" s="27" t="s">
        <v>98</v>
      </c>
      <c r="D93" s="24" t="s">
        <v>42</v>
      </c>
      <c r="E93" s="17"/>
      <c r="F93" s="52" t="s">
        <v>78</v>
      </c>
      <c r="G93" s="52" t="s">
        <v>79</v>
      </c>
      <c r="H93" s="52"/>
      <c r="I93" s="34" t="s">
        <v>24</v>
      </c>
      <c r="J93" s="34" t="s">
        <v>30</v>
      </c>
      <c r="K93" s="107"/>
      <c r="L93" s="113"/>
    </row>
    <row r="94" spans="1:12" ht="15.75">
      <c r="A94" s="55" t="s">
        <v>80</v>
      </c>
      <c r="B94" s="49">
        <v>6</v>
      </c>
      <c r="C94" s="26" t="s">
        <v>77</v>
      </c>
      <c r="D94" s="24" t="s">
        <v>42</v>
      </c>
      <c r="E94" s="17"/>
      <c r="F94" s="52" t="s">
        <v>78</v>
      </c>
      <c r="G94" s="52" t="s">
        <v>79</v>
      </c>
      <c r="H94" s="52"/>
      <c r="I94" s="34" t="s">
        <v>24</v>
      </c>
      <c r="J94" s="34" t="s">
        <v>30</v>
      </c>
      <c r="K94" s="109"/>
      <c r="L94" s="115"/>
    </row>
    <row r="95" spans="1:12" ht="15.75">
      <c r="K95" s="110"/>
      <c r="L95" s="116"/>
    </row>
    <row r="96" spans="1:12" ht="15.75">
      <c r="K96" s="110"/>
      <c r="L96" s="116"/>
    </row>
    <row r="97" spans="1:12" ht="15.75">
      <c r="K97" s="110"/>
      <c r="L97" s="116"/>
    </row>
    <row r="98" spans="1:12" ht="15.75">
      <c r="B98" s="142"/>
      <c r="C98" s="142"/>
      <c r="D98" s="142"/>
      <c r="E98" s="142"/>
      <c r="F98" s="142"/>
      <c r="G98" s="142"/>
      <c r="H98" s="142"/>
      <c r="I98" s="142"/>
      <c r="J98" s="142"/>
      <c r="K98" s="107"/>
      <c r="L98" s="311"/>
    </row>
    <row r="99" spans="1:12" ht="16.5">
      <c r="B99" s="227"/>
      <c r="C99" s="29"/>
      <c r="D99" s="142"/>
      <c r="E99" s="228"/>
      <c r="F99" s="229"/>
      <c r="G99" s="230"/>
      <c r="H99" s="230"/>
      <c r="I99" s="230"/>
      <c r="J99" s="231"/>
      <c r="K99" s="107"/>
      <c r="L99" s="311"/>
    </row>
    <row r="100" spans="1:12" ht="15.75">
      <c r="B100" s="73" t="s">
        <v>76</v>
      </c>
      <c r="C100" s="74"/>
      <c r="D100" s="75"/>
      <c r="E100" s="76"/>
      <c r="F100" s="76"/>
      <c r="G100" s="316"/>
      <c r="H100" s="316"/>
      <c r="I100" s="317"/>
      <c r="J100" s="141"/>
      <c r="K100" s="318"/>
      <c r="L100" s="311"/>
    </row>
    <row r="101" spans="1:12" ht="15.75">
      <c r="A101" s="65"/>
      <c r="B101" s="66" t="s">
        <v>80</v>
      </c>
      <c r="C101" s="67" t="s">
        <v>0</v>
      </c>
      <c r="D101" s="67" t="s">
        <v>1</v>
      </c>
      <c r="E101" s="71"/>
      <c r="F101" s="315"/>
      <c r="G101" s="107"/>
      <c r="H101" s="311"/>
      <c r="I101" s="142"/>
      <c r="J101" s="142"/>
      <c r="K101" s="142"/>
      <c r="L101" s="142"/>
    </row>
    <row r="102" spans="1:12" ht="15.75">
      <c r="A102" s="55"/>
      <c r="B102" s="48"/>
      <c r="C102" s="23" t="s">
        <v>99</v>
      </c>
      <c r="D102" s="24" t="s">
        <v>42</v>
      </c>
      <c r="E102" s="34" t="s">
        <v>24</v>
      </c>
      <c r="F102" s="34" t="s">
        <v>30</v>
      </c>
      <c r="G102" s="110"/>
      <c r="H102" s="116"/>
      <c r="J102" s="286"/>
      <c r="K102" s="214" t="s">
        <v>144</v>
      </c>
    </row>
    <row r="103" spans="1:12" ht="15.75">
      <c r="A103" s="5"/>
      <c r="B103" s="283">
        <v>1</v>
      </c>
      <c r="C103" s="275"/>
      <c r="D103" s="268"/>
      <c r="E103" s="265"/>
      <c r="F103" s="64">
        <v>30</v>
      </c>
      <c r="G103" s="110"/>
      <c r="H103" s="116"/>
      <c r="J103" s="282"/>
      <c r="K103" s="214" t="s">
        <v>146</v>
      </c>
    </row>
    <row r="104" spans="1:12" ht="15.75">
      <c r="A104" s="5"/>
      <c r="B104" s="284">
        <v>2</v>
      </c>
      <c r="C104" s="276"/>
      <c r="D104" s="268"/>
      <c r="E104" s="264"/>
      <c r="F104" s="64">
        <v>26</v>
      </c>
      <c r="G104" s="110"/>
      <c r="H104" s="116"/>
    </row>
    <row r="105" spans="1:12" ht="15.75">
      <c r="A105" s="5"/>
      <c r="B105" s="285">
        <v>3</v>
      </c>
      <c r="C105" s="277"/>
      <c r="D105" s="268"/>
      <c r="E105" s="265"/>
      <c r="F105" s="64">
        <v>23</v>
      </c>
      <c r="G105" s="110"/>
      <c r="H105" s="116"/>
    </row>
    <row r="106" spans="1:12" ht="15.75">
      <c r="A106" s="5"/>
      <c r="B106" s="46">
        <v>4</v>
      </c>
      <c r="C106" s="276"/>
      <c r="D106" s="268"/>
      <c r="E106" s="264"/>
      <c r="F106" s="64">
        <v>21</v>
      </c>
      <c r="G106" s="110"/>
      <c r="H106" s="116"/>
    </row>
    <row r="107" spans="1:12" ht="15.75">
      <c r="A107" s="5"/>
      <c r="B107" s="46">
        <v>5</v>
      </c>
      <c r="C107" s="276"/>
      <c r="D107" s="270"/>
      <c r="E107" s="299"/>
      <c r="F107" s="64">
        <v>20</v>
      </c>
      <c r="G107" s="281"/>
      <c r="H107" s="116"/>
    </row>
    <row r="108" spans="1:12" ht="15.75">
      <c r="A108" s="5"/>
      <c r="B108" s="46">
        <v>6</v>
      </c>
      <c r="C108" s="278"/>
      <c r="D108" s="270"/>
      <c r="E108" s="300"/>
      <c r="F108" s="64">
        <v>19</v>
      </c>
      <c r="G108" s="281"/>
      <c r="H108" s="116"/>
    </row>
    <row r="109" spans="1:12" ht="15.75">
      <c r="A109" s="5"/>
      <c r="B109" s="46">
        <v>7</v>
      </c>
      <c r="C109" s="279"/>
      <c r="D109" s="268"/>
      <c r="E109" s="290"/>
      <c r="F109" s="64">
        <v>18</v>
      </c>
      <c r="G109" s="110"/>
      <c r="H109" s="116"/>
    </row>
    <row r="110" spans="1:12" ht="15.75">
      <c r="A110" s="5"/>
      <c r="B110" s="46">
        <v>8</v>
      </c>
      <c r="C110" s="279"/>
      <c r="D110" s="268"/>
      <c r="E110" s="264"/>
      <c r="F110" s="64">
        <v>17</v>
      </c>
      <c r="G110" s="110"/>
      <c r="H110" s="116"/>
    </row>
    <row r="111" spans="1:12" ht="15.75">
      <c r="A111" s="5"/>
      <c r="B111" s="46">
        <v>9</v>
      </c>
      <c r="C111" s="276"/>
      <c r="D111" s="268"/>
      <c r="E111" s="264"/>
      <c r="F111" s="64">
        <v>16</v>
      </c>
      <c r="G111" s="110"/>
      <c r="H111" s="116"/>
    </row>
    <row r="112" spans="1:12" ht="15.75">
      <c r="A112" s="5"/>
      <c r="B112" s="46">
        <v>10</v>
      </c>
      <c r="C112" s="278"/>
      <c r="D112" s="268"/>
      <c r="E112" s="265"/>
      <c r="F112" s="64">
        <v>15</v>
      </c>
      <c r="G112" s="110"/>
      <c r="H112" s="116"/>
    </row>
    <row r="113" spans="1:8" ht="15.75">
      <c r="A113" s="5"/>
      <c r="B113" s="46"/>
      <c r="C113" s="263"/>
      <c r="D113" s="268"/>
      <c r="E113" s="269"/>
      <c r="F113" s="64"/>
      <c r="G113" s="110"/>
      <c r="H113" s="116"/>
    </row>
    <row r="114" spans="1:8" ht="15.75">
      <c r="A114" s="55"/>
      <c r="B114" s="48"/>
      <c r="C114" s="271" t="s">
        <v>74</v>
      </c>
      <c r="D114" s="272" t="s">
        <v>42</v>
      </c>
      <c r="E114" s="51" t="s">
        <v>24</v>
      </c>
      <c r="F114" s="51" t="s">
        <v>30</v>
      </c>
      <c r="G114" s="110"/>
      <c r="H114" s="116"/>
    </row>
    <row r="115" spans="1:8" ht="15.75">
      <c r="A115" s="5"/>
      <c r="B115" s="283">
        <v>1</v>
      </c>
      <c r="C115" s="232"/>
      <c r="D115" s="268"/>
      <c r="E115" s="299"/>
      <c r="F115" s="64">
        <v>30</v>
      </c>
      <c r="G115" s="110"/>
      <c r="H115" s="116"/>
    </row>
    <row r="116" spans="1:8" ht="15.75">
      <c r="A116" s="5"/>
      <c r="B116" s="284">
        <v>2</v>
      </c>
      <c r="C116" s="232"/>
      <c r="D116" s="268"/>
      <c r="E116" s="299"/>
      <c r="F116" s="64">
        <v>26</v>
      </c>
      <c r="G116" s="110"/>
      <c r="H116" s="116"/>
    </row>
    <row r="117" spans="1:8" ht="15.75">
      <c r="A117" s="5"/>
      <c r="B117" s="285">
        <v>3</v>
      </c>
      <c r="C117" s="232"/>
      <c r="D117" s="268"/>
      <c r="E117" s="289"/>
      <c r="F117" s="64">
        <v>23</v>
      </c>
      <c r="G117" s="107"/>
      <c r="H117" s="116"/>
    </row>
    <row r="118" spans="1:8" ht="15.75">
      <c r="A118" s="5"/>
      <c r="B118" s="46">
        <v>4</v>
      </c>
      <c r="C118" s="232"/>
      <c r="D118" s="268"/>
      <c r="E118" s="269"/>
      <c r="F118" s="64"/>
      <c r="G118" s="107"/>
      <c r="H118" s="116"/>
    </row>
    <row r="119" spans="1:8" ht="15.75">
      <c r="A119" s="55"/>
      <c r="B119" s="48"/>
      <c r="C119" s="273" t="s">
        <v>75</v>
      </c>
      <c r="D119" s="272" t="s">
        <v>42</v>
      </c>
      <c r="E119" s="51" t="s">
        <v>24</v>
      </c>
      <c r="F119" s="51" t="s">
        <v>30</v>
      </c>
      <c r="G119" s="110"/>
      <c r="H119" s="116"/>
    </row>
    <row r="120" spans="1:8" ht="15.75">
      <c r="A120" s="5"/>
      <c r="B120" s="283">
        <v>1</v>
      </c>
      <c r="C120" s="232"/>
      <c r="D120" s="268"/>
      <c r="E120" s="265"/>
      <c r="F120" s="64">
        <v>30</v>
      </c>
      <c r="G120" s="110"/>
      <c r="H120" s="116"/>
    </row>
    <row r="121" spans="1:8" ht="15.75">
      <c r="A121" s="5"/>
      <c r="B121" s="284">
        <v>2</v>
      </c>
      <c r="C121" s="232"/>
      <c r="D121" s="268"/>
      <c r="E121" s="265"/>
      <c r="F121" s="64">
        <v>26</v>
      </c>
      <c r="G121" s="110"/>
      <c r="H121" s="116"/>
    </row>
    <row r="122" spans="1:8" ht="15.75">
      <c r="A122" s="5"/>
      <c r="B122" s="285">
        <v>3</v>
      </c>
      <c r="C122" s="232"/>
      <c r="D122" s="268"/>
      <c r="E122" s="265"/>
      <c r="F122" s="64">
        <v>23</v>
      </c>
      <c r="G122" s="110"/>
      <c r="H122" s="116"/>
    </row>
    <row r="123" spans="1:8" ht="15.75">
      <c r="A123" s="5"/>
      <c r="B123" s="46">
        <v>4</v>
      </c>
      <c r="C123" s="232"/>
      <c r="D123" s="268"/>
      <c r="E123" s="265"/>
      <c r="F123" s="64">
        <v>21</v>
      </c>
      <c r="G123" s="110"/>
      <c r="H123" s="116"/>
    </row>
    <row r="124" spans="1:8" ht="15.75">
      <c r="A124" s="5"/>
      <c r="B124" s="46">
        <v>5</v>
      </c>
      <c r="C124" s="232"/>
      <c r="D124" s="268"/>
      <c r="E124" s="265"/>
      <c r="F124" s="64">
        <v>20</v>
      </c>
      <c r="G124" s="110"/>
      <c r="H124" s="116"/>
    </row>
    <row r="125" spans="1:8" ht="15.75">
      <c r="A125" s="5"/>
      <c r="B125" s="46">
        <v>6</v>
      </c>
      <c r="C125" s="232"/>
      <c r="D125" s="268"/>
      <c r="E125" s="265"/>
      <c r="F125" s="64">
        <v>19</v>
      </c>
      <c r="G125" s="110"/>
      <c r="H125" s="116"/>
    </row>
    <row r="126" spans="1:8" ht="15.75">
      <c r="A126" s="5"/>
      <c r="B126" s="46">
        <v>7</v>
      </c>
      <c r="C126" s="232"/>
      <c r="D126" s="268"/>
      <c r="E126" s="265"/>
      <c r="F126" s="64">
        <v>18</v>
      </c>
      <c r="G126" s="110"/>
      <c r="H126" s="116"/>
    </row>
    <row r="127" spans="1:8" ht="15.75">
      <c r="A127" s="5"/>
      <c r="B127" s="46">
        <v>8</v>
      </c>
      <c r="C127" s="232"/>
      <c r="D127" s="268"/>
      <c r="E127" s="265"/>
      <c r="F127" s="64">
        <v>17</v>
      </c>
      <c r="G127" s="110"/>
      <c r="H127" s="116"/>
    </row>
    <row r="128" spans="1:8" ht="15.75">
      <c r="A128" s="5"/>
      <c r="B128" s="46">
        <v>9</v>
      </c>
      <c r="C128" s="263"/>
      <c r="D128" s="268"/>
      <c r="E128" s="265"/>
      <c r="F128" s="64">
        <v>16</v>
      </c>
      <c r="G128" s="110"/>
      <c r="H128" s="116"/>
    </row>
    <row r="129" spans="1:8" ht="15.75">
      <c r="A129" s="55"/>
      <c r="B129" s="48"/>
      <c r="C129" s="271" t="s">
        <v>97</v>
      </c>
      <c r="D129" s="272" t="s">
        <v>42</v>
      </c>
      <c r="E129" s="51" t="s">
        <v>24</v>
      </c>
      <c r="F129" s="51" t="s">
        <v>30</v>
      </c>
      <c r="G129" s="110"/>
      <c r="H129" s="116"/>
    </row>
    <row r="130" spans="1:8" ht="15.75">
      <c r="A130" s="5"/>
      <c r="B130" s="283">
        <v>1</v>
      </c>
      <c r="C130" s="232"/>
      <c r="D130" s="268"/>
      <c r="E130" s="265"/>
      <c r="F130" s="64">
        <v>30</v>
      </c>
      <c r="G130" s="110"/>
      <c r="H130" s="116"/>
    </row>
    <row r="131" spans="1:8" ht="15.75">
      <c r="A131" s="5"/>
      <c r="B131" s="284">
        <v>2</v>
      </c>
      <c r="C131" s="232"/>
      <c r="D131" s="268"/>
      <c r="E131" s="265"/>
      <c r="F131" s="64">
        <v>26</v>
      </c>
      <c r="G131" s="110"/>
      <c r="H131" s="116"/>
    </row>
    <row r="132" spans="1:8" ht="15.75">
      <c r="A132" s="5"/>
      <c r="B132" s="285">
        <v>3</v>
      </c>
      <c r="C132" s="232"/>
      <c r="D132" s="268"/>
      <c r="E132" s="265"/>
      <c r="F132" s="64">
        <v>23</v>
      </c>
      <c r="G132" s="110"/>
      <c r="H132" s="116"/>
    </row>
    <row r="133" spans="1:8" ht="15.75">
      <c r="A133" s="5"/>
      <c r="B133" s="46">
        <v>4</v>
      </c>
      <c r="C133" s="232"/>
      <c r="D133" s="268"/>
      <c r="E133" s="265"/>
      <c r="F133" s="64">
        <v>21</v>
      </c>
      <c r="G133" s="110"/>
      <c r="H133" s="116"/>
    </row>
    <row r="134" spans="1:8" ht="15.75">
      <c r="A134" s="5"/>
      <c r="B134" s="88">
        <v>5</v>
      </c>
      <c r="C134" s="232"/>
      <c r="D134" s="268"/>
      <c r="E134" s="265"/>
      <c r="F134" s="64">
        <v>20</v>
      </c>
      <c r="G134" s="110"/>
      <c r="H134" s="116"/>
    </row>
    <row r="135" spans="1:8" ht="15.75">
      <c r="A135" s="5"/>
      <c r="B135" s="46">
        <v>6</v>
      </c>
      <c r="C135" s="232"/>
      <c r="D135" s="268"/>
      <c r="E135" s="265"/>
      <c r="F135" s="64">
        <v>19</v>
      </c>
      <c r="G135" s="110"/>
      <c r="H135" s="116"/>
    </row>
    <row r="136" spans="1:8" ht="15.75">
      <c r="A136" s="5"/>
      <c r="B136" s="88">
        <v>7</v>
      </c>
      <c r="C136" s="232"/>
      <c r="D136" s="268"/>
      <c r="E136" s="265"/>
      <c r="F136" s="64">
        <v>18</v>
      </c>
      <c r="G136" s="110"/>
      <c r="H136" s="116"/>
    </row>
    <row r="137" spans="1:8" ht="15.75">
      <c r="A137" s="5"/>
      <c r="B137" s="46">
        <v>8</v>
      </c>
      <c r="C137" s="232"/>
      <c r="D137" s="268"/>
      <c r="E137" s="265"/>
      <c r="F137" s="64">
        <v>17</v>
      </c>
      <c r="G137" s="110"/>
      <c r="H137" s="116"/>
    </row>
    <row r="138" spans="1:8" ht="15.75">
      <c r="A138" s="5"/>
      <c r="B138" s="46">
        <v>4.0999999999999996</v>
      </c>
      <c r="C138" s="263"/>
      <c r="D138" s="268" t="s">
        <v>22</v>
      </c>
      <c r="E138" s="269"/>
      <c r="F138" s="64"/>
      <c r="G138" s="110"/>
      <c r="H138" s="116"/>
    </row>
    <row r="139" spans="1:8" ht="15.75">
      <c r="A139" s="55"/>
      <c r="B139" s="50"/>
      <c r="C139" s="274" t="s">
        <v>98</v>
      </c>
      <c r="D139" s="272" t="s">
        <v>42</v>
      </c>
      <c r="E139" s="51" t="s">
        <v>24</v>
      </c>
      <c r="F139" s="51" t="s">
        <v>30</v>
      </c>
      <c r="G139" s="110"/>
      <c r="H139" s="116"/>
    </row>
    <row r="140" spans="1:8" ht="15.75">
      <c r="A140" s="5"/>
      <c r="B140" s="283">
        <v>1</v>
      </c>
      <c r="C140" s="232"/>
      <c r="D140" s="268"/>
      <c r="E140" s="299"/>
      <c r="F140" s="64">
        <v>30</v>
      </c>
      <c r="G140" s="281"/>
      <c r="H140" s="116"/>
    </row>
    <row r="141" spans="1:8" ht="15.75">
      <c r="A141" s="5"/>
      <c r="B141" s="284">
        <v>2</v>
      </c>
      <c r="C141" s="232"/>
      <c r="D141" s="268"/>
      <c r="E141" s="299"/>
      <c r="F141" s="64">
        <v>26</v>
      </c>
      <c r="G141" s="281"/>
      <c r="H141" s="116"/>
    </row>
    <row r="142" spans="1:8" ht="15.75">
      <c r="A142" s="5"/>
      <c r="B142" s="285">
        <v>3</v>
      </c>
      <c r="C142" s="232"/>
      <c r="D142" s="268"/>
      <c r="E142" s="265"/>
      <c r="F142" s="64">
        <v>23</v>
      </c>
      <c r="G142" s="110"/>
      <c r="H142" s="116"/>
    </row>
    <row r="143" spans="1:8" ht="15.75">
      <c r="A143" s="5"/>
      <c r="B143" s="90">
        <v>4</v>
      </c>
      <c r="C143" s="232"/>
      <c r="D143" s="268"/>
      <c r="E143" s="265"/>
      <c r="F143" s="64">
        <v>21</v>
      </c>
      <c r="G143" s="110"/>
      <c r="H143" s="116"/>
    </row>
    <row r="144" spans="1:8" ht="15.75">
      <c r="A144" s="5"/>
      <c r="B144" s="46">
        <v>5</v>
      </c>
      <c r="C144" s="232"/>
      <c r="D144" s="268"/>
      <c r="E144" s="265"/>
      <c r="F144" s="64">
        <v>20</v>
      </c>
      <c r="G144" s="110"/>
      <c r="H144" s="116"/>
    </row>
    <row r="145" spans="1:8" ht="15.75">
      <c r="A145" s="5"/>
      <c r="B145" s="90">
        <v>6</v>
      </c>
      <c r="C145" s="232"/>
      <c r="D145" s="268"/>
      <c r="E145" s="265"/>
      <c r="F145" s="64">
        <v>19</v>
      </c>
      <c r="G145" s="110"/>
      <c r="H145" s="116"/>
    </row>
    <row r="146" spans="1:8" ht="15.75">
      <c r="A146" s="5"/>
      <c r="B146" s="46">
        <v>7</v>
      </c>
      <c r="C146" s="232"/>
      <c r="D146" s="268"/>
      <c r="E146" s="265"/>
      <c r="F146" s="64">
        <v>18</v>
      </c>
      <c r="G146" s="110"/>
      <c r="H146" s="116"/>
    </row>
    <row r="147" spans="1:8" ht="15.75">
      <c r="A147" s="5"/>
      <c r="B147" s="90">
        <v>8</v>
      </c>
      <c r="C147" s="232"/>
      <c r="D147" s="268"/>
      <c r="E147" s="265"/>
      <c r="F147" s="64">
        <v>17</v>
      </c>
      <c r="G147" s="110"/>
      <c r="H147" s="116"/>
    </row>
    <row r="148" spans="1:8" ht="15.75">
      <c r="A148" s="5"/>
      <c r="B148" s="46">
        <v>9</v>
      </c>
      <c r="C148" s="232"/>
      <c r="D148" s="268"/>
      <c r="E148" s="265"/>
      <c r="F148" s="64">
        <v>16</v>
      </c>
      <c r="G148" s="110"/>
      <c r="H148" s="116"/>
    </row>
    <row r="149" spans="1:8" ht="15.75">
      <c r="A149" s="5"/>
      <c r="B149" s="90">
        <v>10</v>
      </c>
      <c r="C149" s="235"/>
      <c r="D149" s="268"/>
      <c r="E149" s="265"/>
      <c r="F149" s="64">
        <v>15</v>
      </c>
      <c r="G149" s="110"/>
      <c r="H149" s="116"/>
    </row>
    <row r="150" spans="1:8" ht="15.75">
      <c r="A150" s="5"/>
      <c r="B150" s="46">
        <v>11</v>
      </c>
      <c r="C150" s="235"/>
      <c r="D150" s="268"/>
      <c r="E150" s="265"/>
      <c r="F150" s="64">
        <v>14</v>
      </c>
      <c r="G150" s="110"/>
      <c r="H150" s="116"/>
    </row>
    <row r="151" spans="1:8" ht="17.25" customHeight="1">
      <c r="A151" s="5"/>
      <c r="B151" s="90">
        <v>12</v>
      </c>
      <c r="C151" s="263"/>
      <c r="D151" s="268"/>
      <c r="E151" s="265"/>
      <c r="F151" s="64">
        <v>13</v>
      </c>
      <c r="G151" s="110"/>
      <c r="H151" s="116"/>
    </row>
    <row r="152" spans="1:8" ht="18.75" customHeight="1">
      <c r="A152" s="55"/>
      <c r="B152" s="49"/>
      <c r="C152" s="273" t="s">
        <v>77</v>
      </c>
      <c r="D152" s="272" t="s">
        <v>42</v>
      </c>
      <c r="E152" s="51" t="s">
        <v>24</v>
      </c>
      <c r="F152" s="51" t="s">
        <v>30</v>
      </c>
      <c r="G152" s="110"/>
      <c r="H152" s="116"/>
    </row>
    <row r="153" spans="1:8" ht="15.75">
      <c r="A153" s="5"/>
      <c r="B153" s="283">
        <v>1</v>
      </c>
      <c r="C153" s="232"/>
      <c r="D153" s="268"/>
      <c r="E153" s="265"/>
      <c r="F153" s="64">
        <v>30</v>
      </c>
      <c r="G153" s="110"/>
      <c r="H153" s="116"/>
    </row>
    <row r="154" spans="1:8" ht="15.75">
      <c r="A154" s="5"/>
      <c r="B154" s="284">
        <v>2</v>
      </c>
      <c r="C154" s="232"/>
      <c r="D154" s="268"/>
      <c r="E154" s="265"/>
      <c r="F154" s="64">
        <v>26</v>
      </c>
      <c r="G154" s="110"/>
      <c r="H154" s="116"/>
    </row>
    <row r="155" spans="1:8" ht="15.75">
      <c r="A155" s="5"/>
      <c r="B155" s="285">
        <v>3</v>
      </c>
      <c r="C155" s="232"/>
      <c r="D155" s="268"/>
      <c r="E155" s="265"/>
      <c r="F155" s="64">
        <v>23</v>
      </c>
      <c r="G155" s="110"/>
      <c r="H155" s="116"/>
    </row>
    <row r="156" spans="1:8" ht="15.75">
      <c r="A156" s="5"/>
      <c r="B156" s="46">
        <v>4</v>
      </c>
      <c r="C156" s="232"/>
      <c r="D156" s="13"/>
      <c r="E156" s="265"/>
      <c r="F156" s="64">
        <v>21</v>
      </c>
      <c r="G156" s="110"/>
      <c r="H156" s="116"/>
    </row>
    <row r="157" spans="1:8" ht="15.75">
      <c r="A157" s="5"/>
      <c r="B157" s="90">
        <v>8</v>
      </c>
      <c r="C157" s="232"/>
      <c r="D157" s="268"/>
      <c r="E157" s="289"/>
      <c r="F157" s="64">
        <v>20</v>
      </c>
      <c r="G157" s="110"/>
      <c r="H157" s="116"/>
    </row>
    <row r="158" spans="1:8" ht="15.75">
      <c r="A158" s="5"/>
      <c r="B158" s="46">
        <v>5</v>
      </c>
      <c r="C158" s="232"/>
      <c r="D158" s="268"/>
      <c r="E158" s="299"/>
      <c r="F158" s="64">
        <v>19</v>
      </c>
      <c r="G158" s="110"/>
      <c r="H158" s="116"/>
    </row>
    <row r="159" spans="1:8" ht="15.75">
      <c r="A159" s="5"/>
      <c r="B159" s="46">
        <v>6</v>
      </c>
      <c r="C159" s="232"/>
      <c r="D159" s="268"/>
      <c r="E159" s="299"/>
      <c r="F159" s="35">
        <v>18</v>
      </c>
      <c r="G159" s="110"/>
      <c r="H159" s="116"/>
    </row>
    <row r="160" spans="1:8" ht="15.75">
      <c r="A160" s="5"/>
      <c r="B160" s="46">
        <v>7</v>
      </c>
      <c r="C160" s="232"/>
      <c r="D160" s="13"/>
      <c r="E160" s="233"/>
      <c r="F160" s="35"/>
      <c r="G160" s="110"/>
      <c r="H160" s="116"/>
    </row>
    <row r="161" spans="1:8" ht="15.75">
      <c r="A161" s="36">
        <v>3</v>
      </c>
      <c r="B161" s="45" t="s">
        <v>43</v>
      </c>
      <c r="C161" s="28" t="s">
        <v>44</v>
      </c>
      <c r="D161" s="20" t="s">
        <v>95</v>
      </c>
      <c r="E161" s="54" t="s">
        <v>24</v>
      </c>
      <c r="F161" s="54">
        <v>10.9</v>
      </c>
      <c r="G161" s="110"/>
      <c r="H161" s="116"/>
    </row>
    <row r="162" spans="1:8" ht="15.75">
      <c r="A162" s="36">
        <v>3</v>
      </c>
      <c r="B162" s="45" t="s">
        <v>43</v>
      </c>
      <c r="C162" s="28" t="s">
        <v>44</v>
      </c>
      <c r="D162" s="20" t="s">
        <v>71</v>
      </c>
      <c r="E162" s="54" t="s">
        <v>24</v>
      </c>
      <c r="F162" s="54">
        <v>10.9</v>
      </c>
      <c r="G162" s="110"/>
      <c r="H162" s="116"/>
    </row>
    <row r="163" spans="1:8" ht="15.75">
      <c r="A163" s="36">
        <v>3</v>
      </c>
      <c r="B163" s="45" t="s">
        <v>43</v>
      </c>
      <c r="C163" s="96" t="s">
        <v>44</v>
      </c>
      <c r="D163" s="20" t="s">
        <v>102</v>
      </c>
      <c r="E163" s="54" t="s">
        <v>24</v>
      </c>
      <c r="F163" s="54">
        <v>10.9</v>
      </c>
      <c r="G163" s="110"/>
      <c r="H163" s="116"/>
    </row>
    <row r="164" spans="1:8" ht="15.75">
      <c r="A164" s="36">
        <v>3</v>
      </c>
      <c r="B164" s="45" t="s">
        <v>43</v>
      </c>
      <c r="C164" s="28" t="s">
        <v>44</v>
      </c>
      <c r="D164" s="20" t="s">
        <v>72</v>
      </c>
      <c r="E164" s="54" t="s">
        <v>24</v>
      </c>
      <c r="F164" s="54">
        <v>10.9</v>
      </c>
      <c r="G164" s="110"/>
      <c r="H164" s="116"/>
    </row>
    <row r="165" spans="1:8" ht="15.75">
      <c r="A165" s="36">
        <v>3</v>
      </c>
      <c r="B165" s="45" t="s">
        <v>43</v>
      </c>
      <c r="C165" s="28" t="s">
        <v>44</v>
      </c>
      <c r="D165" s="20" t="s">
        <v>82</v>
      </c>
      <c r="E165" s="54" t="s">
        <v>24</v>
      </c>
      <c r="F165" s="54">
        <v>10.9</v>
      </c>
      <c r="G165" s="110"/>
      <c r="H165" s="116"/>
    </row>
    <row r="166" spans="1:8" ht="15.75">
      <c r="A166" s="36">
        <v>3</v>
      </c>
      <c r="B166" s="45" t="s">
        <v>43</v>
      </c>
      <c r="C166" s="117" t="s">
        <v>44</v>
      </c>
      <c r="D166" s="20" t="s">
        <v>32</v>
      </c>
      <c r="E166" s="54" t="s">
        <v>24</v>
      </c>
      <c r="F166" s="54">
        <v>10.9</v>
      </c>
      <c r="G166" s="110"/>
      <c r="H166" s="116"/>
    </row>
    <row r="167" spans="1:8" ht="15.75">
      <c r="A167" s="36">
        <v>3</v>
      </c>
      <c r="B167" s="45" t="s">
        <v>43</v>
      </c>
      <c r="C167" s="28" t="s">
        <v>44</v>
      </c>
      <c r="D167" s="20" t="s">
        <v>33</v>
      </c>
      <c r="E167" s="54" t="s">
        <v>24</v>
      </c>
      <c r="F167" s="54">
        <v>10.9</v>
      </c>
      <c r="G167" s="110"/>
      <c r="H167" s="116"/>
    </row>
    <row r="168" spans="1:8" ht="15.75">
      <c r="A168" s="36">
        <v>3</v>
      </c>
      <c r="B168" s="45" t="s">
        <v>43</v>
      </c>
      <c r="C168" s="28" t="s">
        <v>44</v>
      </c>
      <c r="D168" s="20" t="s">
        <v>90</v>
      </c>
      <c r="E168" s="54" t="s">
        <v>24</v>
      </c>
      <c r="F168" s="54">
        <v>10.9</v>
      </c>
      <c r="G168" s="110"/>
      <c r="H168" s="116"/>
    </row>
    <row r="169" spans="1:8" ht="15.75">
      <c r="A169" s="36">
        <v>3</v>
      </c>
      <c r="B169" s="45" t="s">
        <v>43</v>
      </c>
      <c r="C169" s="28" t="s">
        <v>44</v>
      </c>
      <c r="D169" s="20" t="s">
        <v>5</v>
      </c>
      <c r="E169" s="54" t="s">
        <v>24</v>
      </c>
      <c r="F169" s="54">
        <v>10.9</v>
      </c>
      <c r="G169" s="110"/>
      <c r="H169" s="116"/>
    </row>
    <row r="170" spans="1:8" ht="15.75">
      <c r="A170" s="36">
        <v>3</v>
      </c>
      <c r="B170" s="45" t="s">
        <v>43</v>
      </c>
      <c r="C170" s="28" t="s">
        <v>44</v>
      </c>
      <c r="D170" s="20" t="s">
        <v>94</v>
      </c>
      <c r="E170" s="54" t="s">
        <v>24</v>
      </c>
      <c r="F170" s="54">
        <v>10.9</v>
      </c>
      <c r="G170" s="110"/>
      <c r="H170" s="116"/>
    </row>
    <row r="171" spans="1:8" ht="15.75">
      <c r="A171" s="36">
        <v>3</v>
      </c>
      <c r="B171" s="45" t="s">
        <v>43</v>
      </c>
      <c r="C171" s="28" t="s">
        <v>44</v>
      </c>
      <c r="D171" s="20" t="s">
        <v>104</v>
      </c>
      <c r="E171" s="54" t="s">
        <v>24</v>
      </c>
      <c r="F171" s="54">
        <v>10.9</v>
      </c>
      <c r="G171" s="110"/>
      <c r="H171" s="116"/>
    </row>
    <row r="172" spans="1:8" ht="15.75">
      <c r="A172" s="36">
        <v>3</v>
      </c>
      <c r="B172" s="45" t="s">
        <v>43</v>
      </c>
      <c r="C172" s="28" t="s">
        <v>44</v>
      </c>
      <c r="D172" s="20" t="s">
        <v>76</v>
      </c>
      <c r="E172" s="54" t="s">
        <v>24</v>
      </c>
      <c r="F172" s="54">
        <v>10.9</v>
      </c>
      <c r="G172" s="110"/>
      <c r="H172" s="116"/>
    </row>
    <row r="173" spans="1:8" ht="15.75">
      <c r="A173" s="36">
        <v>3</v>
      </c>
      <c r="B173" s="45" t="s">
        <v>43</v>
      </c>
      <c r="C173" s="28" t="s">
        <v>44</v>
      </c>
      <c r="D173" s="20" t="s">
        <v>32</v>
      </c>
      <c r="E173" s="54" t="s">
        <v>24</v>
      </c>
      <c r="F173" s="54">
        <v>10.9</v>
      </c>
      <c r="G173" s="110"/>
      <c r="H173" s="116"/>
    </row>
    <row r="174" spans="1:8" ht="15.75">
      <c r="A174" s="36">
        <v>3</v>
      </c>
      <c r="B174" s="45" t="s">
        <v>43</v>
      </c>
      <c r="C174" s="28" t="s">
        <v>44</v>
      </c>
      <c r="D174" s="20" t="s">
        <v>33</v>
      </c>
      <c r="E174" s="54" t="s">
        <v>24</v>
      </c>
      <c r="F174" s="54">
        <v>10.9</v>
      </c>
      <c r="G174" s="110"/>
      <c r="H174" s="116"/>
    </row>
    <row r="175" spans="1:8" ht="15.75">
      <c r="A175" s="36">
        <v>3</v>
      </c>
      <c r="B175" s="45" t="s">
        <v>43</v>
      </c>
      <c r="C175" s="28" t="s">
        <v>44</v>
      </c>
      <c r="D175" s="20" t="s">
        <v>90</v>
      </c>
      <c r="E175" s="54" t="s">
        <v>24</v>
      </c>
      <c r="F175" s="54">
        <v>10.9</v>
      </c>
      <c r="G175" s="110"/>
      <c r="H175" s="116"/>
    </row>
    <row r="176" spans="1:8" ht="15.75">
      <c r="A176" s="36">
        <v>3</v>
      </c>
      <c r="B176" s="45" t="s">
        <v>43</v>
      </c>
      <c r="C176" s="28" t="s">
        <v>44</v>
      </c>
      <c r="D176" s="20" t="s">
        <v>5</v>
      </c>
      <c r="E176" s="54" t="s">
        <v>24</v>
      </c>
      <c r="F176" s="54">
        <v>10.9</v>
      </c>
      <c r="G176" s="110"/>
      <c r="H176" s="116"/>
    </row>
    <row r="177" spans="2:8" ht="15.75">
      <c r="B177" s="45" t="s">
        <v>43</v>
      </c>
      <c r="C177" s="28" t="s">
        <v>44</v>
      </c>
      <c r="D177" s="20" t="s">
        <v>94</v>
      </c>
      <c r="E177" s="54" t="s">
        <v>24</v>
      </c>
      <c r="F177" s="54">
        <v>10.9</v>
      </c>
      <c r="G177" s="110"/>
      <c r="H177" s="116"/>
    </row>
    <row r="178" spans="2:8" ht="15.75">
      <c r="B178" s="45" t="s">
        <v>43</v>
      </c>
      <c r="C178" s="28" t="s">
        <v>44</v>
      </c>
      <c r="D178" s="20" t="s">
        <v>104</v>
      </c>
      <c r="E178" s="54" t="s">
        <v>24</v>
      </c>
      <c r="F178" s="54">
        <v>10.9</v>
      </c>
      <c r="G178" s="110"/>
      <c r="H178" s="116"/>
    </row>
    <row r="179" spans="2:8" ht="15.75">
      <c r="B179" s="45" t="s">
        <v>43</v>
      </c>
      <c r="C179" s="28" t="s">
        <v>44</v>
      </c>
      <c r="D179" s="20" t="s">
        <v>76</v>
      </c>
      <c r="E179" s="54" t="s">
        <v>24</v>
      </c>
      <c r="F179" s="54">
        <v>10.9</v>
      </c>
      <c r="G179" s="110"/>
      <c r="H179" s="116"/>
    </row>
  </sheetData>
  <sortState ref="C137:D137">
    <sortCondition ref="C136"/>
  </sortState>
  <phoneticPr fontId="38" type="noConversion"/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7"/>
  <sheetViews>
    <sheetView view="pageLayout" workbookViewId="0">
      <selection activeCell="I11" sqref="I11"/>
    </sheetView>
  </sheetViews>
  <sheetFormatPr defaultRowHeight="12.75"/>
  <cols>
    <col min="1" max="1" width="4.28515625" customWidth="1"/>
    <col min="2" max="2" width="7.7109375" customWidth="1"/>
    <col min="3" max="3" width="26" customWidth="1"/>
    <col min="4" max="4" width="15.5703125" style="211" customWidth="1"/>
    <col min="5" max="5" width="5.28515625" customWidth="1"/>
    <col min="6" max="8" width="4.28515625" customWidth="1"/>
    <col min="9" max="9" width="8.140625" customWidth="1"/>
    <col min="10" max="10" width="5.140625" customWidth="1"/>
    <col min="11" max="11" width="3.5703125" customWidth="1"/>
    <col min="12" max="12" width="8.7109375" customWidth="1"/>
    <col min="13" max="13" width="4.28515625" customWidth="1"/>
    <col min="14" max="14" width="7.7109375" customWidth="1"/>
    <col min="15" max="15" width="26" customWidth="1"/>
    <col min="16" max="16" width="15.5703125" customWidth="1"/>
    <col min="17" max="17" width="4.7109375" customWidth="1"/>
    <col min="18" max="20" width="4.28515625" customWidth="1"/>
    <col min="21" max="21" width="8.140625" customWidth="1"/>
    <col min="22" max="22" width="5.140625" customWidth="1"/>
    <col min="23" max="23" width="3.5703125" customWidth="1"/>
    <col min="24" max="24" width="8.7109375" customWidth="1"/>
  </cols>
  <sheetData>
    <row r="1" spans="1:12" ht="18.75">
      <c r="A1" s="56"/>
      <c r="B1" s="57"/>
      <c r="C1" s="157" t="s">
        <v>136</v>
      </c>
      <c r="D1" s="203"/>
      <c r="E1" s="59"/>
      <c r="F1" s="60"/>
      <c r="G1" s="61"/>
      <c r="H1" s="61"/>
      <c r="I1" s="160"/>
      <c r="J1" s="63"/>
      <c r="K1" s="105"/>
      <c r="L1" s="169"/>
    </row>
    <row r="2" spans="1:12" ht="18">
      <c r="A2" s="72"/>
      <c r="B2" s="73" t="s">
        <v>111</v>
      </c>
      <c r="C2" s="76" t="s">
        <v>137</v>
      </c>
      <c r="D2" s="204"/>
      <c r="E2" s="161" t="s">
        <v>140</v>
      </c>
      <c r="F2" s="76"/>
      <c r="G2" s="77"/>
      <c r="H2" s="77"/>
      <c r="I2" s="77"/>
      <c r="J2" s="79"/>
      <c r="K2" s="110"/>
      <c r="L2" s="169"/>
    </row>
    <row r="3" spans="1:12" ht="21" customHeight="1">
      <c r="A3" s="65" t="s">
        <v>46</v>
      </c>
      <c r="B3" s="66" t="s">
        <v>41</v>
      </c>
      <c r="C3" s="67" t="s">
        <v>0</v>
      </c>
      <c r="D3" s="205" t="s">
        <v>1</v>
      </c>
      <c r="E3" s="163" t="s">
        <v>45</v>
      </c>
      <c r="F3" s="69"/>
      <c r="G3" s="70"/>
      <c r="H3" s="70"/>
      <c r="I3" s="71"/>
      <c r="J3" s="71"/>
      <c r="K3" s="110"/>
      <c r="L3" s="169"/>
    </row>
    <row r="4" spans="1:12" ht="16.5" customHeight="1">
      <c r="A4" s="164">
        <v>3</v>
      </c>
      <c r="B4" s="165" t="s">
        <v>43</v>
      </c>
      <c r="C4" s="166" t="s">
        <v>44</v>
      </c>
      <c r="D4" s="206" t="s">
        <v>82</v>
      </c>
      <c r="E4" s="168"/>
      <c r="F4" s="167" t="s">
        <v>78</v>
      </c>
      <c r="G4" s="167" t="s">
        <v>79</v>
      </c>
      <c r="H4" s="168" t="s">
        <v>109</v>
      </c>
      <c r="I4" s="168" t="s">
        <v>24</v>
      </c>
      <c r="J4" s="168">
        <v>10.9</v>
      </c>
      <c r="K4" s="107" t="s">
        <v>22</v>
      </c>
      <c r="L4" s="169"/>
    </row>
    <row r="5" spans="1:12" ht="16.5" customHeight="1">
      <c r="A5" s="5">
        <v>2</v>
      </c>
      <c r="B5" s="46">
        <v>5.0999999999999996</v>
      </c>
      <c r="C5" s="182" t="s">
        <v>110</v>
      </c>
      <c r="D5" s="207" t="s">
        <v>82</v>
      </c>
      <c r="E5" s="190">
        <v>0</v>
      </c>
      <c r="F5" s="193">
        <v>94</v>
      </c>
      <c r="G5" s="193">
        <v>96</v>
      </c>
      <c r="H5" s="193">
        <v>95</v>
      </c>
      <c r="I5" s="191">
        <f>SUM(F5:H5)</f>
        <v>285</v>
      </c>
      <c r="J5" s="195"/>
      <c r="K5" s="107">
        <f t="shared" ref="K5:K45" si="0">E5+I5</f>
        <v>285</v>
      </c>
      <c r="L5" s="169">
        <f>SUM(K5:K9)</f>
        <v>842</v>
      </c>
    </row>
    <row r="6" spans="1:12" ht="16.5" customHeight="1">
      <c r="A6" s="5">
        <v>2</v>
      </c>
      <c r="B6" s="46">
        <v>6.1</v>
      </c>
      <c r="C6" s="183" t="s">
        <v>35</v>
      </c>
      <c r="D6" s="207" t="s">
        <v>82</v>
      </c>
      <c r="E6" s="190">
        <v>5</v>
      </c>
      <c r="F6" s="193">
        <v>93</v>
      </c>
      <c r="G6" s="193">
        <v>90</v>
      </c>
      <c r="H6" s="193">
        <v>89</v>
      </c>
      <c r="I6" s="191">
        <f>SUM(F6:H6)</f>
        <v>272</v>
      </c>
      <c r="J6" s="195"/>
      <c r="K6" s="107">
        <f t="shared" si="0"/>
        <v>277</v>
      </c>
      <c r="L6" s="169"/>
    </row>
    <row r="7" spans="1:12" ht="16.5" customHeight="1">
      <c r="A7" s="5">
        <v>1</v>
      </c>
      <c r="B7" s="46">
        <v>6.1</v>
      </c>
      <c r="C7" s="183" t="s">
        <v>17</v>
      </c>
      <c r="D7" s="207" t="s">
        <v>82</v>
      </c>
      <c r="E7" s="190">
        <v>5</v>
      </c>
      <c r="F7" s="191">
        <v>92</v>
      </c>
      <c r="G7" s="191">
        <v>92</v>
      </c>
      <c r="H7" s="191">
        <v>91</v>
      </c>
      <c r="I7" s="191">
        <f>SUM(F7:H7)</f>
        <v>275</v>
      </c>
      <c r="J7" s="195"/>
      <c r="K7" s="107">
        <f t="shared" si="0"/>
        <v>280</v>
      </c>
      <c r="L7" s="169"/>
    </row>
    <row r="8" spans="1:12" ht="16.5" customHeight="1">
      <c r="A8" s="5">
        <v>1</v>
      </c>
      <c r="B8" s="46">
        <v>6.1</v>
      </c>
      <c r="C8" s="183" t="s">
        <v>93</v>
      </c>
      <c r="D8" s="207" t="s">
        <v>82</v>
      </c>
      <c r="E8" s="190">
        <v>5</v>
      </c>
      <c r="F8" s="192">
        <v>86</v>
      </c>
      <c r="G8" s="192">
        <v>83</v>
      </c>
      <c r="H8" s="192">
        <v>83</v>
      </c>
      <c r="I8" s="191">
        <f>SUM(F8:H8)</f>
        <v>252</v>
      </c>
      <c r="J8" s="195"/>
      <c r="K8" s="107" t="s">
        <v>22</v>
      </c>
      <c r="L8" s="169"/>
    </row>
    <row r="9" spans="1:12" ht="16.5" customHeight="1">
      <c r="A9" s="5">
        <v>1</v>
      </c>
      <c r="B9" s="46">
        <v>6.1</v>
      </c>
      <c r="C9" s="183" t="s">
        <v>96</v>
      </c>
      <c r="D9" s="207" t="s">
        <v>82</v>
      </c>
      <c r="E9" s="190">
        <v>5</v>
      </c>
      <c r="F9" s="193"/>
      <c r="G9" s="193"/>
      <c r="H9" s="193"/>
      <c r="I9" s="191">
        <f>SUM(F9:H9)</f>
        <v>0</v>
      </c>
      <c r="J9" s="195"/>
      <c r="K9" s="107" t="s">
        <v>22</v>
      </c>
      <c r="L9" s="169"/>
    </row>
    <row r="10" spans="1:12" ht="16.5" customHeight="1">
      <c r="A10" s="164">
        <v>3</v>
      </c>
      <c r="B10" s="165" t="s">
        <v>43</v>
      </c>
      <c r="C10" s="184" t="s">
        <v>44</v>
      </c>
      <c r="D10" s="206" t="s">
        <v>95</v>
      </c>
      <c r="E10" s="168"/>
      <c r="F10" s="167" t="s">
        <v>78</v>
      </c>
      <c r="G10" s="167" t="s">
        <v>79</v>
      </c>
      <c r="H10" s="168" t="s">
        <v>109</v>
      </c>
      <c r="I10" s="168" t="s">
        <v>24</v>
      </c>
      <c r="J10" s="168">
        <v>10.9</v>
      </c>
      <c r="K10" s="156" t="s">
        <v>22</v>
      </c>
      <c r="L10" s="170" t="s">
        <v>22</v>
      </c>
    </row>
    <row r="11" spans="1:12" ht="16.5" customHeight="1">
      <c r="A11" s="5">
        <v>2</v>
      </c>
      <c r="B11" s="47">
        <v>6.1</v>
      </c>
      <c r="C11" s="183" t="s">
        <v>91</v>
      </c>
      <c r="D11" s="207" t="s">
        <v>95</v>
      </c>
      <c r="E11" s="190">
        <v>5</v>
      </c>
      <c r="F11" s="193">
        <v>93</v>
      </c>
      <c r="G11" s="193">
        <v>90</v>
      </c>
      <c r="H11" s="193">
        <v>86</v>
      </c>
      <c r="I11" s="191">
        <f>SUM(F11:H11)</f>
        <v>269</v>
      </c>
      <c r="J11" s="195"/>
      <c r="K11" s="107">
        <f t="shared" si="0"/>
        <v>274</v>
      </c>
      <c r="L11" s="169">
        <f>SUM(K11:K15)</f>
        <v>830</v>
      </c>
    </row>
    <row r="12" spans="1:12" ht="16.5" customHeight="1">
      <c r="A12" s="5">
        <v>2</v>
      </c>
      <c r="B12" s="47">
        <v>6.1</v>
      </c>
      <c r="C12" s="183" t="s">
        <v>83</v>
      </c>
      <c r="D12" s="207" t="s">
        <v>95</v>
      </c>
      <c r="E12" s="190">
        <v>5</v>
      </c>
      <c r="F12" s="192">
        <v>85</v>
      </c>
      <c r="G12" s="192">
        <v>90</v>
      </c>
      <c r="H12" s="192">
        <v>86</v>
      </c>
      <c r="I12" s="191">
        <f>SUM(F12:H12)</f>
        <v>261</v>
      </c>
      <c r="J12" s="195"/>
      <c r="K12" s="107" t="s">
        <v>22</v>
      </c>
      <c r="L12" s="169"/>
    </row>
    <row r="13" spans="1:12" ht="16.5" customHeight="1">
      <c r="A13" s="5">
        <v>1</v>
      </c>
      <c r="B13" s="47">
        <v>3.1</v>
      </c>
      <c r="C13" s="183" t="s">
        <v>66</v>
      </c>
      <c r="D13" s="207" t="s">
        <v>95</v>
      </c>
      <c r="E13" s="190">
        <v>8</v>
      </c>
      <c r="F13" s="192">
        <v>87</v>
      </c>
      <c r="G13" s="192">
        <v>89</v>
      </c>
      <c r="H13" s="192">
        <v>85</v>
      </c>
      <c r="I13" s="191">
        <f>SUM(F13:H13)</f>
        <v>261</v>
      </c>
      <c r="J13" s="195"/>
      <c r="K13" s="107" t="s">
        <v>22</v>
      </c>
      <c r="L13" s="169"/>
    </row>
    <row r="14" spans="1:12" ht="16.5" customHeight="1">
      <c r="A14" s="5">
        <v>1</v>
      </c>
      <c r="B14" s="46">
        <v>6.1</v>
      </c>
      <c r="C14" s="185" t="s">
        <v>21</v>
      </c>
      <c r="D14" s="207" t="s">
        <v>95</v>
      </c>
      <c r="E14" s="190">
        <v>5</v>
      </c>
      <c r="F14" s="192">
        <v>92</v>
      </c>
      <c r="G14" s="192">
        <v>89</v>
      </c>
      <c r="H14" s="192">
        <v>86</v>
      </c>
      <c r="I14" s="191">
        <f>SUM(F14:H14)</f>
        <v>267</v>
      </c>
      <c r="J14" s="195"/>
      <c r="K14" s="107">
        <f t="shared" si="0"/>
        <v>272</v>
      </c>
      <c r="L14" s="169"/>
    </row>
    <row r="15" spans="1:12" ht="16.5" customHeight="1">
      <c r="A15" s="5">
        <v>1</v>
      </c>
      <c r="B15" s="95">
        <v>5.0999999999999996</v>
      </c>
      <c r="C15" s="186" t="s">
        <v>70</v>
      </c>
      <c r="D15" s="208" t="s">
        <v>95</v>
      </c>
      <c r="E15" s="190">
        <v>0</v>
      </c>
      <c r="F15" s="192">
        <v>95</v>
      </c>
      <c r="G15" s="192">
        <v>96</v>
      </c>
      <c r="H15" s="192">
        <v>93</v>
      </c>
      <c r="I15" s="191">
        <f>SUM(F15:H15)</f>
        <v>284</v>
      </c>
      <c r="J15" s="195"/>
      <c r="K15" s="107">
        <f t="shared" si="0"/>
        <v>284</v>
      </c>
      <c r="L15" s="169"/>
    </row>
    <row r="16" spans="1:12" ht="16.5" customHeight="1">
      <c r="A16" s="164">
        <v>3</v>
      </c>
      <c r="B16" s="165" t="s">
        <v>43</v>
      </c>
      <c r="C16" s="184" t="s">
        <v>44</v>
      </c>
      <c r="D16" s="206" t="s">
        <v>71</v>
      </c>
      <c r="E16" s="168"/>
      <c r="F16" s="167" t="s">
        <v>78</v>
      </c>
      <c r="G16" s="167" t="s">
        <v>79</v>
      </c>
      <c r="H16" s="168" t="s">
        <v>109</v>
      </c>
      <c r="I16" s="168" t="s">
        <v>24</v>
      </c>
      <c r="J16" s="168">
        <v>10.9</v>
      </c>
      <c r="K16" s="156" t="s">
        <v>22</v>
      </c>
      <c r="L16" s="169"/>
    </row>
    <row r="17" spans="1:12" ht="16.5" customHeight="1">
      <c r="A17" s="5">
        <v>2</v>
      </c>
      <c r="B17" s="46">
        <v>6.1</v>
      </c>
      <c r="C17" s="183" t="s">
        <v>13</v>
      </c>
      <c r="D17" s="207" t="s">
        <v>71</v>
      </c>
      <c r="E17" s="190">
        <v>5</v>
      </c>
      <c r="F17" s="192">
        <v>88</v>
      </c>
      <c r="G17" s="192">
        <v>83</v>
      </c>
      <c r="H17" s="192">
        <v>88</v>
      </c>
      <c r="I17" s="191">
        <f t="shared" ref="I17:I28" si="1">SUM(F17:H17)</f>
        <v>259</v>
      </c>
      <c r="J17" s="195"/>
      <c r="K17" s="107" t="s">
        <v>22</v>
      </c>
      <c r="L17" s="169">
        <f>SUM(K17:K21)</f>
        <v>834</v>
      </c>
    </row>
    <row r="18" spans="1:12" ht="16.5" customHeight="1">
      <c r="A18" s="5">
        <v>1</v>
      </c>
      <c r="B18" s="47">
        <v>5.0999999999999996</v>
      </c>
      <c r="C18" s="183" t="s">
        <v>34</v>
      </c>
      <c r="D18" s="207" t="s">
        <v>71</v>
      </c>
      <c r="E18" s="190">
        <v>0</v>
      </c>
      <c r="F18" s="192">
        <v>93</v>
      </c>
      <c r="G18" s="192">
        <v>93</v>
      </c>
      <c r="H18" s="192">
        <v>96</v>
      </c>
      <c r="I18" s="191">
        <f t="shared" si="1"/>
        <v>282</v>
      </c>
      <c r="J18" s="195"/>
      <c r="K18" s="107">
        <f t="shared" si="0"/>
        <v>282</v>
      </c>
      <c r="L18" s="169"/>
    </row>
    <row r="19" spans="1:12" ht="16.5" customHeight="1">
      <c r="A19" s="5">
        <v>1</v>
      </c>
      <c r="B19" s="47">
        <v>5.0999999999999996</v>
      </c>
      <c r="C19" s="183" t="s">
        <v>25</v>
      </c>
      <c r="D19" s="207" t="s">
        <v>71</v>
      </c>
      <c r="E19" s="190">
        <v>0</v>
      </c>
      <c r="F19" s="192"/>
      <c r="G19" s="192"/>
      <c r="H19" s="192"/>
      <c r="I19" s="191">
        <f t="shared" si="1"/>
        <v>0</v>
      </c>
      <c r="J19" s="195"/>
      <c r="K19" s="107">
        <f t="shared" si="0"/>
        <v>0</v>
      </c>
      <c r="L19" s="169"/>
    </row>
    <row r="20" spans="1:12" ht="16.5" customHeight="1">
      <c r="A20" s="5">
        <v>1</v>
      </c>
      <c r="B20" s="47">
        <v>6.1</v>
      </c>
      <c r="C20" s="183" t="s">
        <v>16</v>
      </c>
      <c r="D20" s="207" t="s">
        <v>71</v>
      </c>
      <c r="E20" s="190">
        <v>5</v>
      </c>
      <c r="F20" s="194">
        <v>83</v>
      </c>
      <c r="G20" s="194">
        <v>90</v>
      </c>
      <c r="H20" s="194">
        <v>92</v>
      </c>
      <c r="I20" s="191">
        <f t="shared" si="1"/>
        <v>265</v>
      </c>
      <c r="J20" s="195"/>
      <c r="K20" s="107">
        <f t="shared" si="0"/>
        <v>270</v>
      </c>
      <c r="L20" s="169"/>
    </row>
    <row r="21" spans="1:12" ht="16.5" customHeight="1">
      <c r="A21" s="5">
        <v>1</v>
      </c>
      <c r="B21" s="46">
        <v>5.0999999999999996</v>
      </c>
      <c r="C21" s="183" t="s">
        <v>85</v>
      </c>
      <c r="D21" s="207" t="s">
        <v>71</v>
      </c>
      <c r="E21" s="190">
        <v>0</v>
      </c>
      <c r="F21" s="191">
        <v>97</v>
      </c>
      <c r="G21" s="191">
        <v>91</v>
      </c>
      <c r="H21" s="191">
        <v>94</v>
      </c>
      <c r="I21" s="191">
        <f t="shared" si="1"/>
        <v>282</v>
      </c>
      <c r="J21" s="195"/>
      <c r="K21" s="107">
        <f t="shared" si="0"/>
        <v>282</v>
      </c>
      <c r="L21" s="169"/>
    </row>
    <row r="22" spans="1:12" ht="16.5" customHeight="1">
      <c r="A22" s="164">
        <v>3</v>
      </c>
      <c r="B22" s="165" t="s">
        <v>43</v>
      </c>
      <c r="C22" s="184" t="s">
        <v>44</v>
      </c>
      <c r="D22" s="206" t="s">
        <v>90</v>
      </c>
      <c r="E22" s="168"/>
      <c r="F22" s="167" t="s">
        <v>78</v>
      </c>
      <c r="G22" s="167" t="s">
        <v>79</v>
      </c>
      <c r="H22" s="168" t="s">
        <v>109</v>
      </c>
      <c r="I22" s="168" t="s">
        <v>24</v>
      </c>
      <c r="J22" s="168">
        <v>10.9</v>
      </c>
      <c r="K22" s="156" t="s">
        <v>22</v>
      </c>
      <c r="L22" s="169"/>
    </row>
    <row r="23" spans="1:12" ht="16.5" customHeight="1">
      <c r="A23" s="5">
        <v>1</v>
      </c>
      <c r="B23" s="88">
        <v>5.0999999999999996</v>
      </c>
      <c r="C23" s="183" t="s">
        <v>20</v>
      </c>
      <c r="D23" s="207" t="s">
        <v>90</v>
      </c>
      <c r="E23" s="190">
        <v>0</v>
      </c>
      <c r="F23" s="191">
        <v>91</v>
      </c>
      <c r="G23" s="192">
        <v>90</v>
      </c>
      <c r="H23" s="192">
        <v>94</v>
      </c>
      <c r="I23" s="191">
        <f t="shared" si="1"/>
        <v>275</v>
      </c>
      <c r="J23" s="195"/>
      <c r="K23" s="107">
        <f t="shared" si="0"/>
        <v>275</v>
      </c>
      <c r="L23" s="169">
        <f>SUM(K23:K28)</f>
        <v>752</v>
      </c>
    </row>
    <row r="24" spans="1:12" ht="16.5" customHeight="1">
      <c r="A24" s="5">
        <v>1</v>
      </c>
      <c r="B24" s="46">
        <v>3.1</v>
      </c>
      <c r="C24" s="183" t="s">
        <v>86</v>
      </c>
      <c r="D24" s="207" t="s">
        <v>90</v>
      </c>
      <c r="E24" s="190">
        <v>8</v>
      </c>
      <c r="F24" s="191">
        <v>77</v>
      </c>
      <c r="G24" s="192">
        <v>56</v>
      </c>
      <c r="H24" s="192">
        <v>76</v>
      </c>
      <c r="I24" s="191">
        <f t="shared" si="1"/>
        <v>209</v>
      </c>
      <c r="J24" s="195"/>
      <c r="K24" s="107" t="s">
        <v>22</v>
      </c>
      <c r="L24" s="169"/>
    </row>
    <row r="25" spans="1:12" ht="16.5" customHeight="1">
      <c r="A25" s="5">
        <v>1</v>
      </c>
      <c r="B25" s="46">
        <v>3.1</v>
      </c>
      <c r="C25" s="183" t="s">
        <v>89</v>
      </c>
      <c r="D25" s="207" t="s">
        <v>90</v>
      </c>
      <c r="E25" s="190">
        <v>8</v>
      </c>
      <c r="F25" s="191"/>
      <c r="G25" s="191"/>
      <c r="H25" s="191"/>
      <c r="I25" s="191">
        <f t="shared" si="1"/>
        <v>0</v>
      </c>
      <c r="J25" s="195"/>
      <c r="K25" s="107" t="s">
        <v>22</v>
      </c>
      <c r="L25" s="169" t="s">
        <v>22</v>
      </c>
    </row>
    <row r="26" spans="1:12" ht="16.5" customHeight="1">
      <c r="A26" s="5"/>
      <c r="B26" s="46">
        <v>3.1</v>
      </c>
      <c r="C26" s="183" t="s">
        <v>87</v>
      </c>
      <c r="D26" s="207" t="s">
        <v>90</v>
      </c>
      <c r="E26" s="190">
        <v>8</v>
      </c>
      <c r="F26" s="193"/>
      <c r="G26" s="193"/>
      <c r="H26" s="193"/>
      <c r="I26" s="191">
        <f t="shared" si="1"/>
        <v>0</v>
      </c>
      <c r="J26" s="195"/>
      <c r="K26" s="107" t="s">
        <v>22</v>
      </c>
      <c r="L26" s="169"/>
    </row>
    <row r="27" spans="1:12" ht="16.5" customHeight="1">
      <c r="A27" s="5">
        <v>1</v>
      </c>
      <c r="B27" s="46">
        <v>5.0999999999999996</v>
      </c>
      <c r="C27" s="183" t="s">
        <v>92</v>
      </c>
      <c r="D27" s="207" t="s">
        <v>90</v>
      </c>
      <c r="E27" s="190">
        <v>0</v>
      </c>
      <c r="F27" s="193">
        <v>78</v>
      </c>
      <c r="G27" s="193">
        <v>70</v>
      </c>
      <c r="H27" s="193">
        <v>85</v>
      </c>
      <c r="I27" s="191">
        <f t="shared" si="1"/>
        <v>233</v>
      </c>
      <c r="J27" s="195"/>
      <c r="K27" s="107">
        <f t="shared" si="0"/>
        <v>233</v>
      </c>
      <c r="L27" s="169"/>
    </row>
    <row r="28" spans="1:12" ht="16.5" customHeight="1">
      <c r="A28" s="5">
        <v>1</v>
      </c>
      <c r="B28" s="46">
        <v>3.1</v>
      </c>
      <c r="C28" s="183" t="s">
        <v>117</v>
      </c>
      <c r="D28" s="207" t="s">
        <v>90</v>
      </c>
      <c r="E28" s="190">
        <v>8</v>
      </c>
      <c r="F28" s="191">
        <v>78</v>
      </c>
      <c r="G28" s="192">
        <v>73</v>
      </c>
      <c r="H28" s="192">
        <v>85</v>
      </c>
      <c r="I28" s="191">
        <f t="shared" si="1"/>
        <v>236</v>
      </c>
      <c r="J28" s="196" t="s">
        <v>22</v>
      </c>
      <c r="K28" s="107">
        <f t="shared" si="0"/>
        <v>244</v>
      </c>
      <c r="L28" s="169" t="s">
        <v>22</v>
      </c>
    </row>
    <row r="29" spans="1:12" ht="16.5" customHeight="1">
      <c r="A29" s="164">
        <v>3</v>
      </c>
      <c r="B29" s="165" t="s">
        <v>43</v>
      </c>
      <c r="C29" s="184" t="s">
        <v>44</v>
      </c>
      <c r="D29" s="206" t="s">
        <v>32</v>
      </c>
      <c r="E29" s="168"/>
      <c r="F29" s="167" t="s">
        <v>78</v>
      </c>
      <c r="G29" s="167" t="s">
        <v>79</v>
      </c>
      <c r="H29" s="168" t="s">
        <v>109</v>
      </c>
      <c r="I29" s="168" t="s">
        <v>24</v>
      </c>
      <c r="J29" s="168">
        <v>10.9</v>
      </c>
      <c r="K29" s="156" t="s">
        <v>22</v>
      </c>
      <c r="L29" s="169"/>
    </row>
    <row r="30" spans="1:12" ht="16.5" customHeight="1">
      <c r="A30" s="5">
        <v>2</v>
      </c>
      <c r="B30" s="46">
        <v>2.1</v>
      </c>
      <c r="C30" s="183" t="s">
        <v>7</v>
      </c>
      <c r="D30" s="207" t="s">
        <v>32</v>
      </c>
      <c r="E30" s="190">
        <v>8</v>
      </c>
      <c r="F30" s="191">
        <v>88</v>
      </c>
      <c r="G30" s="192">
        <v>83</v>
      </c>
      <c r="H30" s="192">
        <v>90</v>
      </c>
      <c r="I30" s="191">
        <f>SUM(F30:H30)</f>
        <v>261</v>
      </c>
      <c r="J30" s="197" t="s">
        <v>22</v>
      </c>
      <c r="K30" s="107">
        <f t="shared" si="0"/>
        <v>269</v>
      </c>
      <c r="L30" s="169">
        <f>SUM(K30:K34)</f>
        <v>826</v>
      </c>
    </row>
    <row r="31" spans="1:12" ht="16.5" customHeight="1">
      <c r="A31" s="5">
        <v>2</v>
      </c>
      <c r="B31" s="46">
        <v>2.1</v>
      </c>
      <c r="C31" s="183" t="s">
        <v>6</v>
      </c>
      <c r="D31" s="207" t="s">
        <v>32</v>
      </c>
      <c r="E31" s="190">
        <v>8</v>
      </c>
      <c r="F31" s="191"/>
      <c r="G31" s="192"/>
      <c r="H31" s="192"/>
      <c r="I31" s="191">
        <f>SUM(F31:H31)</f>
        <v>0</v>
      </c>
      <c r="J31" s="197" t="s">
        <v>22</v>
      </c>
      <c r="K31" s="107" t="s">
        <v>22</v>
      </c>
      <c r="L31" s="169"/>
    </row>
    <row r="32" spans="1:12" ht="16.5" customHeight="1">
      <c r="A32" s="5">
        <v>1</v>
      </c>
      <c r="B32" s="46">
        <v>3.1</v>
      </c>
      <c r="C32" s="183" t="s">
        <v>10</v>
      </c>
      <c r="D32" s="207" t="s">
        <v>32</v>
      </c>
      <c r="E32" s="190">
        <v>8</v>
      </c>
      <c r="F32" s="191">
        <v>88</v>
      </c>
      <c r="G32" s="192">
        <v>91</v>
      </c>
      <c r="H32" s="192">
        <v>90</v>
      </c>
      <c r="I32" s="191">
        <f>SUM(F32:H32)</f>
        <v>269</v>
      </c>
      <c r="J32" s="197" t="s">
        <v>22</v>
      </c>
      <c r="K32" s="107" t="s">
        <v>22</v>
      </c>
      <c r="L32" s="169"/>
    </row>
    <row r="33" spans="1:12" ht="16.5" customHeight="1">
      <c r="A33" s="5">
        <v>1</v>
      </c>
      <c r="B33" s="90">
        <v>5.0999999999999996</v>
      </c>
      <c r="C33" s="185" t="s">
        <v>81</v>
      </c>
      <c r="D33" s="207" t="s">
        <v>32</v>
      </c>
      <c r="E33" s="190">
        <v>0</v>
      </c>
      <c r="F33" s="191">
        <v>93</v>
      </c>
      <c r="G33" s="192">
        <v>94</v>
      </c>
      <c r="H33" s="192">
        <v>93</v>
      </c>
      <c r="I33" s="191">
        <f>SUM(F33:H33)</f>
        <v>280</v>
      </c>
      <c r="J33" s="197" t="s">
        <v>22</v>
      </c>
      <c r="K33" s="107">
        <f t="shared" si="0"/>
        <v>280</v>
      </c>
      <c r="L33" s="169" t="s">
        <v>22</v>
      </c>
    </row>
    <row r="34" spans="1:12" ht="16.5" customHeight="1">
      <c r="A34" s="5">
        <v>1</v>
      </c>
      <c r="B34" s="88">
        <v>5.0999999999999996</v>
      </c>
      <c r="C34" s="185" t="s">
        <v>88</v>
      </c>
      <c r="D34" s="207" t="s">
        <v>32</v>
      </c>
      <c r="E34" s="190">
        <v>0</v>
      </c>
      <c r="F34" s="191">
        <v>93</v>
      </c>
      <c r="G34" s="192">
        <v>90</v>
      </c>
      <c r="H34" s="192">
        <v>94</v>
      </c>
      <c r="I34" s="191">
        <f>SUM(F34:H34)</f>
        <v>277</v>
      </c>
      <c r="J34" s="195"/>
      <c r="K34" s="107">
        <f t="shared" si="0"/>
        <v>277</v>
      </c>
      <c r="L34" s="169"/>
    </row>
    <row r="35" spans="1:12" ht="16.5" customHeight="1">
      <c r="A35" s="164">
        <v>3</v>
      </c>
      <c r="B35" s="165" t="s">
        <v>43</v>
      </c>
      <c r="C35" s="184" t="s">
        <v>44</v>
      </c>
      <c r="D35" s="206" t="s">
        <v>5</v>
      </c>
      <c r="E35" s="168"/>
      <c r="F35" s="167" t="s">
        <v>78</v>
      </c>
      <c r="G35" s="167" t="s">
        <v>79</v>
      </c>
      <c r="H35" s="168" t="s">
        <v>109</v>
      </c>
      <c r="I35" s="168" t="s">
        <v>24</v>
      </c>
      <c r="J35" s="168">
        <v>10.9</v>
      </c>
      <c r="K35" s="156" t="s">
        <v>22</v>
      </c>
      <c r="L35" s="169"/>
    </row>
    <row r="36" spans="1:12" ht="16.5" customHeight="1">
      <c r="A36" s="5">
        <v>2</v>
      </c>
      <c r="B36" s="46">
        <v>2.1</v>
      </c>
      <c r="C36" s="183" t="s">
        <v>4</v>
      </c>
      <c r="D36" s="207" t="s">
        <v>5</v>
      </c>
      <c r="E36" s="190">
        <v>8</v>
      </c>
      <c r="F36" s="193">
        <v>86</v>
      </c>
      <c r="G36" s="193">
        <v>83</v>
      </c>
      <c r="H36" s="193">
        <v>87</v>
      </c>
      <c r="I36" s="191">
        <f>SUM(F36:H36)</f>
        <v>256</v>
      </c>
      <c r="J36" s="195"/>
      <c r="K36" s="107">
        <f t="shared" si="0"/>
        <v>264</v>
      </c>
      <c r="L36" s="169">
        <f>SUM(K36:K39)</f>
        <v>787</v>
      </c>
    </row>
    <row r="37" spans="1:12" ht="16.5" customHeight="1">
      <c r="A37" s="5">
        <v>2</v>
      </c>
      <c r="B37" s="46">
        <v>2.1</v>
      </c>
      <c r="C37" s="183" t="s">
        <v>8</v>
      </c>
      <c r="D37" s="207" t="s">
        <v>5</v>
      </c>
      <c r="E37" s="190">
        <v>8</v>
      </c>
      <c r="F37" s="193">
        <v>87</v>
      </c>
      <c r="G37" s="193">
        <v>82</v>
      </c>
      <c r="H37" s="193">
        <v>83</v>
      </c>
      <c r="I37" s="191">
        <f>SUM(F37:H37)</f>
        <v>252</v>
      </c>
      <c r="J37" s="195"/>
      <c r="K37" s="107">
        <f t="shared" si="0"/>
        <v>260</v>
      </c>
      <c r="L37" s="169"/>
    </row>
    <row r="38" spans="1:12" ht="16.5" customHeight="1">
      <c r="A38" s="5">
        <v>1</v>
      </c>
      <c r="B38" s="46">
        <v>3.1</v>
      </c>
      <c r="C38" s="183" t="s">
        <v>15</v>
      </c>
      <c r="D38" s="207" t="s">
        <v>5</v>
      </c>
      <c r="E38" s="190">
        <v>8</v>
      </c>
      <c r="F38" s="191">
        <v>80</v>
      </c>
      <c r="G38" s="192">
        <v>88</v>
      </c>
      <c r="H38" s="192">
        <v>87</v>
      </c>
      <c r="I38" s="191">
        <f>SUM(F38:H38)</f>
        <v>255</v>
      </c>
      <c r="J38" s="195"/>
      <c r="K38" s="107">
        <f t="shared" si="0"/>
        <v>263</v>
      </c>
      <c r="L38" s="169" t="s">
        <v>22</v>
      </c>
    </row>
    <row r="39" spans="1:12" ht="16.5" customHeight="1">
      <c r="A39" s="5">
        <v>1</v>
      </c>
      <c r="B39" s="46">
        <v>4.0999999999999996</v>
      </c>
      <c r="C39" s="183" t="s">
        <v>84</v>
      </c>
      <c r="D39" s="207" t="s">
        <v>5</v>
      </c>
      <c r="E39" s="190">
        <v>8</v>
      </c>
      <c r="F39" s="191"/>
      <c r="G39" s="192"/>
      <c r="H39" s="192"/>
      <c r="I39" s="191">
        <f>SUM(F39:H39)</f>
        <v>0</v>
      </c>
      <c r="J39" s="195"/>
      <c r="K39" s="107" t="s">
        <v>22</v>
      </c>
      <c r="L39" s="169"/>
    </row>
    <row r="40" spans="1:12" ht="16.5" customHeight="1">
      <c r="A40" s="164">
        <v>3</v>
      </c>
      <c r="B40" s="165" t="s">
        <v>43</v>
      </c>
      <c r="C40" s="184" t="s">
        <v>44</v>
      </c>
      <c r="D40" s="206" t="s">
        <v>94</v>
      </c>
      <c r="E40" s="168"/>
      <c r="F40" s="167" t="s">
        <v>78</v>
      </c>
      <c r="G40" s="167" t="s">
        <v>79</v>
      </c>
      <c r="H40" s="168" t="s">
        <v>109</v>
      </c>
      <c r="I40" s="168" t="s">
        <v>24</v>
      </c>
      <c r="J40" s="168">
        <v>10.9</v>
      </c>
      <c r="K40" s="156" t="s">
        <v>22</v>
      </c>
      <c r="L40" s="169"/>
    </row>
    <row r="41" spans="1:12" ht="16.5" customHeight="1">
      <c r="A41" s="5">
        <v>1</v>
      </c>
      <c r="B41" s="46">
        <v>1.1000000000000001</v>
      </c>
      <c r="C41" s="187" t="s">
        <v>103</v>
      </c>
      <c r="D41" s="207" t="s">
        <v>94</v>
      </c>
      <c r="E41" s="190">
        <v>8</v>
      </c>
      <c r="F41" s="194">
        <v>72</v>
      </c>
      <c r="G41" s="198">
        <v>79</v>
      </c>
      <c r="H41" s="198">
        <v>70</v>
      </c>
      <c r="I41" s="191">
        <f>SUM(F41:H41)</f>
        <v>221</v>
      </c>
      <c r="J41" s="195"/>
      <c r="K41" s="107" t="s">
        <v>22</v>
      </c>
      <c r="L41" s="169">
        <f>SUM(K41:K45)</f>
        <v>772</v>
      </c>
    </row>
    <row r="42" spans="1:12" ht="16.5" customHeight="1">
      <c r="A42" s="5">
        <v>1</v>
      </c>
      <c r="B42" s="46">
        <v>1.1000000000000001</v>
      </c>
      <c r="C42" s="187" t="s">
        <v>38</v>
      </c>
      <c r="D42" s="207" t="s">
        <v>94</v>
      </c>
      <c r="E42" s="190">
        <v>8</v>
      </c>
      <c r="F42" s="194">
        <v>81</v>
      </c>
      <c r="G42" s="194">
        <v>88</v>
      </c>
      <c r="H42" s="194">
        <v>72</v>
      </c>
      <c r="I42" s="191">
        <f>SUM(F42:H42)</f>
        <v>241</v>
      </c>
      <c r="J42" s="195"/>
      <c r="K42" s="107" t="s">
        <v>22</v>
      </c>
      <c r="L42" s="169"/>
    </row>
    <row r="43" spans="1:12" ht="16.5" customHeight="1">
      <c r="A43" s="5">
        <v>1</v>
      </c>
      <c r="B43" s="46">
        <v>1.1000000000000001</v>
      </c>
      <c r="C43" s="187" t="s">
        <v>37</v>
      </c>
      <c r="D43" s="207" t="s">
        <v>94</v>
      </c>
      <c r="E43" s="190">
        <v>8</v>
      </c>
      <c r="F43" s="194">
        <v>84</v>
      </c>
      <c r="G43" s="194">
        <v>81</v>
      </c>
      <c r="H43" s="194">
        <v>77</v>
      </c>
      <c r="I43" s="191">
        <f>SUM(F43:H43)</f>
        <v>242</v>
      </c>
      <c r="J43" s="195"/>
      <c r="K43" s="107">
        <f t="shared" si="0"/>
        <v>250</v>
      </c>
      <c r="L43" s="169"/>
    </row>
    <row r="44" spans="1:12" ht="16.5" customHeight="1">
      <c r="A44" s="5">
        <v>1</v>
      </c>
      <c r="B44" s="46">
        <v>1.1000000000000001</v>
      </c>
      <c r="C44" s="187" t="s">
        <v>69</v>
      </c>
      <c r="D44" s="207" t="s">
        <v>94</v>
      </c>
      <c r="E44" s="190">
        <v>8</v>
      </c>
      <c r="F44" s="194">
        <v>86</v>
      </c>
      <c r="G44" s="198">
        <v>84</v>
      </c>
      <c r="H44" s="198">
        <v>76</v>
      </c>
      <c r="I44" s="191">
        <f>SUM(F44:H44)</f>
        <v>246</v>
      </c>
      <c r="J44" s="195"/>
      <c r="K44" s="107">
        <f t="shared" si="0"/>
        <v>254</v>
      </c>
      <c r="L44" s="169"/>
    </row>
    <row r="45" spans="1:12" ht="16.5" customHeight="1">
      <c r="A45" s="5">
        <v>1</v>
      </c>
      <c r="B45" s="46">
        <v>1.1000000000000001</v>
      </c>
      <c r="C45" s="187" t="s">
        <v>68</v>
      </c>
      <c r="D45" s="207" t="s">
        <v>94</v>
      </c>
      <c r="E45" s="190">
        <v>8</v>
      </c>
      <c r="F45" s="194">
        <v>86</v>
      </c>
      <c r="G45" s="198">
        <v>86</v>
      </c>
      <c r="H45" s="198">
        <v>88</v>
      </c>
      <c r="I45" s="191">
        <f>SUM(F45:H45)</f>
        <v>260</v>
      </c>
      <c r="J45" s="195"/>
      <c r="K45" s="107">
        <f t="shared" si="0"/>
        <v>268</v>
      </c>
      <c r="L45" s="169"/>
    </row>
    <row r="46" spans="1:12" ht="16.5" customHeight="1">
      <c r="A46" s="164">
        <v>3</v>
      </c>
      <c r="B46" s="199" t="s">
        <v>43</v>
      </c>
      <c r="C46" s="184" t="s">
        <v>44</v>
      </c>
      <c r="D46" s="209" t="s">
        <v>33</v>
      </c>
      <c r="E46" s="54"/>
      <c r="F46" s="53" t="s">
        <v>78</v>
      </c>
      <c r="G46" s="53" t="s">
        <v>79</v>
      </c>
      <c r="H46" s="54" t="s">
        <v>109</v>
      </c>
      <c r="I46" s="54" t="s">
        <v>24</v>
      </c>
      <c r="J46" s="54">
        <v>10.9</v>
      </c>
      <c r="K46" s="156" t="s">
        <v>22</v>
      </c>
      <c r="L46" s="171"/>
    </row>
    <row r="47" spans="1:12" ht="16.5" customHeight="1">
      <c r="A47" s="5">
        <v>2</v>
      </c>
      <c r="B47" s="46">
        <v>4.0999999999999996</v>
      </c>
      <c r="C47" s="183" t="s">
        <v>3</v>
      </c>
      <c r="D47" s="207" t="s">
        <v>33</v>
      </c>
      <c r="E47" s="190">
        <v>8</v>
      </c>
      <c r="F47" s="191">
        <v>81</v>
      </c>
      <c r="G47" s="192">
        <v>83</v>
      </c>
      <c r="H47" s="192">
        <v>83</v>
      </c>
      <c r="I47" s="191">
        <f>SUM(F47:H47)</f>
        <v>247</v>
      </c>
      <c r="J47" s="35" t="s">
        <v>22</v>
      </c>
      <c r="K47" s="107">
        <f>E47+I47</f>
        <v>255</v>
      </c>
      <c r="L47" s="169">
        <f>SUM(K47:K51)</f>
        <v>792</v>
      </c>
    </row>
    <row r="48" spans="1:12" ht="16.5" customHeight="1">
      <c r="A48" s="5">
        <v>2</v>
      </c>
      <c r="B48" s="88">
        <v>4.0999999999999996</v>
      </c>
      <c r="C48" s="185" t="s">
        <v>73</v>
      </c>
      <c r="D48" s="207" t="s">
        <v>33</v>
      </c>
      <c r="E48" s="190">
        <v>8</v>
      </c>
      <c r="F48" s="191">
        <v>82</v>
      </c>
      <c r="G48" s="192">
        <v>81</v>
      </c>
      <c r="H48" s="192">
        <v>74</v>
      </c>
      <c r="I48" s="191">
        <f>SUM(F48:H48)</f>
        <v>237</v>
      </c>
      <c r="J48" s="35" t="s">
        <v>22</v>
      </c>
      <c r="K48" s="107" t="s">
        <v>22</v>
      </c>
      <c r="L48" s="171"/>
    </row>
    <row r="49" spans="1:12" ht="16.5" customHeight="1">
      <c r="A49" s="5">
        <v>1</v>
      </c>
      <c r="B49" s="46">
        <v>3.1</v>
      </c>
      <c r="C49" s="183" t="s">
        <v>14</v>
      </c>
      <c r="D49" s="207" t="s">
        <v>33</v>
      </c>
      <c r="E49" s="190">
        <v>8</v>
      </c>
      <c r="F49" s="191">
        <v>73</v>
      </c>
      <c r="G49" s="192">
        <v>80</v>
      </c>
      <c r="H49" s="192">
        <v>82</v>
      </c>
      <c r="I49" s="191">
        <f>SUM(F49:H49)</f>
        <v>235</v>
      </c>
      <c r="J49" s="35" t="s">
        <v>22</v>
      </c>
      <c r="K49" s="107" t="s">
        <v>22</v>
      </c>
      <c r="L49" s="171"/>
    </row>
    <row r="50" spans="1:12" ht="16.5" customHeight="1">
      <c r="A50" s="5">
        <v>1</v>
      </c>
      <c r="B50" s="46">
        <v>3.1</v>
      </c>
      <c r="C50" s="189" t="s">
        <v>18</v>
      </c>
      <c r="D50" s="207" t="s">
        <v>33</v>
      </c>
      <c r="E50" s="190">
        <v>8</v>
      </c>
      <c r="F50" s="194">
        <v>88</v>
      </c>
      <c r="G50" s="194">
        <v>85</v>
      </c>
      <c r="H50" s="194">
        <v>85</v>
      </c>
      <c r="I50" s="191">
        <f>SUM(F50:H50)</f>
        <v>258</v>
      </c>
      <c r="J50" s="35" t="s">
        <v>22</v>
      </c>
      <c r="K50" s="107">
        <f>E50+I50</f>
        <v>266</v>
      </c>
      <c r="L50" s="171"/>
    </row>
    <row r="51" spans="1:12" ht="16.5" customHeight="1">
      <c r="A51" s="5">
        <v>1</v>
      </c>
      <c r="B51" s="46">
        <v>5.0999999999999996</v>
      </c>
      <c r="C51" s="183" t="s">
        <v>105</v>
      </c>
      <c r="D51" s="207" t="s">
        <v>33</v>
      </c>
      <c r="E51" s="190">
        <v>0</v>
      </c>
      <c r="F51" s="191">
        <v>91</v>
      </c>
      <c r="G51" s="192">
        <v>89</v>
      </c>
      <c r="H51" s="192">
        <v>91</v>
      </c>
      <c r="I51" s="191">
        <f>SUM(F51:H51)</f>
        <v>271</v>
      </c>
      <c r="J51" s="35"/>
      <c r="K51" s="107">
        <f>E51+I51</f>
        <v>271</v>
      </c>
      <c r="L51" s="171"/>
    </row>
    <row r="52" spans="1:12" ht="16.5" customHeight="1">
      <c r="A52" s="164">
        <v>3</v>
      </c>
      <c r="B52" s="165" t="s">
        <v>43</v>
      </c>
      <c r="C52" s="184" t="s">
        <v>44</v>
      </c>
      <c r="D52" s="209" t="s">
        <v>72</v>
      </c>
      <c r="E52" s="54"/>
      <c r="F52" s="53" t="s">
        <v>78</v>
      </c>
      <c r="G52" s="53" t="s">
        <v>79</v>
      </c>
      <c r="H52" s="54" t="s">
        <v>109</v>
      </c>
      <c r="I52" s="54" t="s">
        <v>24</v>
      </c>
      <c r="J52" s="168">
        <v>10.9</v>
      </c>
      <c r="K52" s="156" t="s">
        <v>22</v>
      </c>
      <c r="L52" s="171"/>
    </row>
    <row r="53" spans="1:12" ht="16.5" customHeight="1">
      <c r="A53" s="5">
        <v>2</v>
      </c>
      <c r="B53" s="46">
        <v>5.0999999999999996</v>
      </c>
      <c r="C53" s="183" t="s">
        <v>31</v>
      </c>
      <c r="D53" s="207" t="s">
        <v>72</v>
      </c>
      <c r="E53" s="190">
        <v>8</v>
      </c>
      <c r="F53" s="191">
        <v>88</v>
      </c>
      <c r="G53" s="192">
        <v>91</v>
      </c>
      <c r="H53" s="192">
        <v>93</v>
      </c>
      <c r="I53" s="191">
        <f t="shared" ref="I53:I59" si="2">SUM(F53:H53)</f>
        <v>272</v>
      </c>
      <c r="J53" s="35"/>
      <c r="K53" s="107">
        <f>E53+I53</f>
        <v>280</v>
      </c>
      <c r="L53" s="169">
        <f>SUM(K53:K58)</f>
        <v>815</v>
      </c>
    </row>
    <row r="54" spans="1:12" ht="16.5" customHeight="1">
      <c r="A54" s="5">
        <v>2</v>
      </c>
      <c r="B54" s="46">
        <v>2.1</v>
      </c>
      <c r="C54" s="183" t="s">
        <v>40</v>
      </c>
      <c r="D54" s="207" t="s">
        <v>72</v>
      </c>
      <c r="E54" s="190">
        <v>8</v>
      </c>
      <c r="F54" s="193"/>
      <c r="G54" s="193"/>
      <c r="H54" s="193"/>
      <c r="I54" s="191">
        <f t="shared" si="2"/>
        <v>0</v>
      </c>
      <c r="J54" s="35"/>
      <c r="K54" s="107" t="s">
        <v>22</v>
      </c>
      <c r="L54" s="171"/>
    </row>
    <row r="55" spans="1:12" ht="16.5" customHeight="1">
      <c r="A55" s="5">
        <v>1</v>
      </c>
      <c r="B55" s="46">
        <v>3.1</v>
      </c>
      <c r="C55" s="183" t="s">
        <v>19</v>
      </c>
      <c r="D55" s="207" t="s">
        <v>72</v>
      </c>
      <c r="E55" s="190">
        <v>8</v>
      </c>
      <c r="F55" s="194">
        <v>90</v>
      </c>
      <c r="G55" s="194">
        <v>94</v>
      </c>
      <c r="H55" s="194">
        <v>92</v>
      </c>
      <c r="I55" s="191">
        <f t="shared" si="2"/>
        <v>276</v>
      </c>
      <c r="J55" s="35"/>
      <c r="K55" s="107">
        <f>E55+I55</f>
        <v>284</v>
      </c>
      <c r="L55" s="171"/>
    </row>
    <row r="56" spans="1:12" ht="16.5" customHeight="1">
      <c r="A56" s="5">
        <v>1</v>
      </c>
      <c r="B56" s="46">
        <v>3.1</v>
      </c>
      <c r="C56" s="183" t="s">
        <v>9</v>
      </c>
      <c r="D56" s="207" t="s">
        <v>72</v>
      </c>
      <c r="E56" s="190">
        <v>8</v>
      </c>
      <c r="F56" s="191">
        <v>79</v>
      </c>
      <c r="G56" s="192">
        <v>78</v>
      </c>
      <c r="H56" s="192">
        <v>69</v>
      </c>
      <c r="I56" s="191">
        <f t="shared" si="2"/>
        <v>226</v>
      </c>
      <c r="J56" s="35"/>
      <c r="K56" s="107" t="s">
        <v>22</v>
      </c>
      <c r="L56" s="171"/>
    </row>
    <row r="57" spans="1:12" ht="16.5" customHeight="1">
      <c r="A57" s="5">
        <v>1</v>
      </c>
      <c r="B57" s="46">
        <v>4.0999999999999996</v>
      </c>
      <c r="C57" s="183" t="s">
        <v>11</v>
      </c>
      <c r="D57" s="207" t="s">
        <v>72</v>
      </c>
      <c r="E57" s="190">
        <v>8</v>
      </c>
      <c r="F57" s="191">
        <v>86</v>
      </c>
      <c r="G57" s="192">
        <v>83</v>
      </c>
      <c r="H57" s="192">
        <v>74</v>
      </c>
      <c r="I57" s="191">
        <f t="shared" si="2"/>
        <v>243</v>
      </c>
      <c r="J57" s="35"/>
      <c r="K57" s="107">
        <f>E57+I57</f>
        <v>251</v>
      </c>
      <c r="L57" s="171"/>
    </row>
    <row r="58" spans="1:12" ht="16.5" customHeight="1">
      <c r="A58" s="5">
        <v>1</v>
      </c>
      <c r="B58" s="46">
        <v>4.0999999999999996</v>
      </c>
      <c r="C58" s="183" t="s">
        <v>12</v>
      </c>
      <c r="D58" s="207" t="s">
        <v>72</v>
      </c>
      <c r="E58" s="190">
        <v>8</v>
      </c>
      <c r="F58" s="191"/>
      <c r="G58" s="192"/>
      <c r="H58" s="192" t="s">
        <v>139</v>
      </c>
      <c r="I58" s="191">
        <f t="shared" si="2"/>
        <v>0</v>
      </c>
      <c r="J58" s="35"/>
      <c r="K58" s="107" t="s">
        <v>22</v>
      </c>
      <c r="L58" s="171"/>
    </row>
    <row r="59" spans="1:12" ht="16.5" customHeight="1">
      <c r="A59" s="5">
        <v>0</v>
      </c>
      <c r="B59" s="46">
        <v>3.1</v>
      </c>
      <c r="C59" s="187" t="s">
        <v>120</v>
      </c>
      <c r="D59" s="207" t="s">
        <v>129</v>
      </c>
      <c r="E59" s="190">
        <v>8</v>
      </c>
      <c r="F59" s="191"/>
      <c r="G59" s="192"/>
      <c r="H59" s="192"/>
      <c r="I59" s="191">
        <f t="shared" si="2"/>
        <v>0</v>
      </c>
      <c r="J59" s="35"/>
      <c r="K59" s="107" t="s">
        <v>22</v>
      </c>
      <c r="L59" s="171"/>
    </row>
    <row r="60" spans="1:12" ht="16.5" customHeight="1">
      <c r="A60" s="164">
        <v>3</v>
      </c>
      <c r="B60" s="165" t="s">
        <v>43</v>
      </c>
      <c r="C60" s="184" t="s">
        <v>44</v>
      </c>
      <c r="D60" s="209" t="s">
        <v>102</v>
      </c>
      <c r="E60" s="54"/>
      <c r="F60" s="53" t="s">
        <v>78</v>
      </c>
      <c r="G60" s="53" t="s">
        <v>79</v>
      </c>
      <c r="H60" s="54" t="s">
        <v>109</v>
      </c>
      <c r="I60" s="54" t="s">
        <v>24</v>
      </c>
      <c r="J60" s="168">
        <v>10.9</v>
      </c>
      <c r="K60" s="156" t="s">
        <v>22</v>
      </c>
      <c r="L60" s="171"/>
    </row>
    <row r="61" spans="1:12" ht="16.5" customHeight="1">
      <c r="A61" s="5">
        <v>2</v>
      </c>
      <c r="B61" s="46">
        <v>5.0999999999999996</v>
      </c>
      <c r="C61" s="183" t="s">
        <v>2</v>
      </c>
      <c r="D61" s="207" t="s">
        <v>102</v>
      </c>
      <c r="E61" s="190">
        <v>0</v>
      </c>
      <c r="F61" s="193">
        <v>84</v>
      </c>
      <c r="G61" s="193">
        <v>86</v>
      </c>
      <c r="H61" s="193">
        <v>85</v>
      </c>
      <c r="I61" s="191">
        <f t="shared" ref="I61:I66" si="3">SUM(F61:H61)</f>
        <v>255</v>
      </c>
      <c r="J61" s="35"/>
      <c r="K61" s="107">
        <f>E61+I61</f>
        <v>255</v>
      </c>
      <c r="L61" s="169">
        <f>SUM(K61:K66)</f>
        <v>767</v>
      </c>
    </row>
    <row r="62" spans="1:12" ht="16.5" customHeight="1">
      <c r="A62" s="5">
        <v>2</v>
      </c>
      <c r="B62" s="46">
        <v>5.0999999999999996</v>
      </c>
      <c r="C62" s="183" t="s">
        <v>39</v>
      </c>
      <c r="D62" s="207" t="s">
        <v>102</v>
      </c>
      <c r="E62" s="190">
        <v>0</v>
      </c>
      <c r="F62" s="193"/>
      <c r="G62" s="193"/>
      <c r="H62" s="193"/>
      <c r="I62" s="191">
        <f t="shared" si="3"/>
        <v>0</v>
      </c>
      <c r="J62" s="35"/>
      <c r="K62" s="107" t="s">
        <v>22</v>
      </c>
      <c r="L62" s="171"/>
    </row>
    <row r="63" spans="1:12" ht="16.5" customHeight="1">
      <c r="A63" s="5">
        <v>1</v>
      </c>
      <c r="B63" s="46">
        <v>6.1</v>
      </c>
      <c r="C63" s="183" t="s">
        <v>100</v>
      </c>
      <c r="D63" s="207" t="s">
        <v>102</v>
      </c>
      <c r="E63" s="190">
        <v>5</v>
      </c>
      <c r="F63" s="193">
        <v>81</v>
      </c>
      <c r="G63" s="193">
        <v>85</v>
      </c>
      <c r="H63" s="193">
        <v>88</v>
      </c>
      <c r="I63" s="191">
        <f t="shared" si="3"/>
        <v>254</v>
      </c>
      <c r="J63" s="35"/>
      <c r="K63" s="107">
        <f>E63+I63</f>
        <v>259</v>
      </c>
      <c r="L63" s="171"/>
    </row>
    <row r="64" spans="1:12" ht="16.5" customHeight="1">
      <c r="A64" s="5">
        <v>1</v>
      </c>
      <c r="B64" s="46">
        <v>6.1</v>
      </c>
      <c r="C64" s="183" t="s">
        <v>122</v>
      </c>
      <c r="D64" s="207" t="s">
        <v>102</v>
      </c>
      <c r="E64" s="190">
        <v>5</v>
      </c>
      <c r="F64" s="191">
        <v>57</v>
      </c>
      <c r="G64" s="192">
        <v>63</v>
      </c>
      <c r="H64" s="192">
        <v>63</v>
      </c>
      <c r="I64" s="191">
        <f t="shared" si="3"/>
        <v>183</v>
      </c>
      <c r="J64" s="64"/>
      <c r="K64" s="107" t="s">
        <v>22</v>
      </c>
      <c r="L64" s="171"/>
    </row>
    <row r="65" spans="1:12" ht="16.5" customHeight="1">
      <c r="A65" s="5">
        <v>1</v>
      </c>
      <c r="B65" s="46">
        <v>1.1000000000000001</v>
      </c>
      <c r="C65" s="187" t="s">
        <v>121</v>
      </c>
      <c r="D65" s="207" t="s">
        <v>102</v>
      </c>
      <c r="E65" s="190">
        <v>8</v>
      </c>
      <c r="F65" s="194">
        <v>83</v>
      </c>
      <c r="G65" s="194">
        <v>80</v>
      </c>
      <c r="H65" s="194">
        <v>82</v>
      </c>
      <c r="I65" s="191">
        <f t="shared" si="3"/>
        <v>245</v>
      </c>
      <c r="J65" s="35"/>
      <c r="K65" s="107">
        <f>E65+I65</f>
        <v>253</v>
      </c>
      <c r="L65" s="171" t="s">
        <v>22</v>
      </c>
    </row>
    <row r="66" spans="1:12" ht="16.5" customHeight="1">
      <c r="A66" s="5">
        <v>0</v>
      </c>
      <c r="B66" s="46">
        <v>1.1000000000000001</v>
      </c>
      <c r="C66" s="183" t="s">
        <v>133</v>
      </c>
      <c r="D66" s="207" t="s">
        <v>102</v>
      </c>
      <c r="E66" s="190">
        <v>8</v>
      </c>
      <c r="F66" s="194">
        <v>74</v>
      </c>
      <c r="G66" s="194">
        <v>80</v>
      </c>
      <c r="H66" s="194">
        <v>84</v>
      </c>
      <c r="I66" s="191">
        <f t="shared" si="3"/>
        <v>238</v>
      </c>
      <c r="J66" s="35"/>
      <c r="K66" s="107" t="s">
        <v>22</v>
      </c>
      <c r="L66" s="171"/>
    </row>
    <row r="67" spans="1:12" ht="16.5" customHeight="1">
      <c r="A67" s="164">
        <v>3</v>
      </c>
      <c r="B67" s="165" t="s">
        <v>43</v>
      </c>
      <c r="C67" s="184" t="s">
        <v>44</v>
      </c>
      <c r="D67" s="209" t="s">
        <v>128</v>
      </c>
      <c r="E67" s="54"/>
      <c r="F67" s="53" t="s">
        <v>78</v>
      </c>
      <c r="G67" s="53" t="s">
        <v>79</v>
      </c>
      <c r="H67" s="54" t="s">
        <v>109</v>
      </c>
      <c r="I67" s="54" t="s">
        <v>24</v>
      </c>
      <c r="J67" s="168">
        <v>10.9</v>
      </c>
      <c r="K67" s="156" t="s">
        <v>22</v>
      </c>
      <c r="L67" s="171"/>
    </row>
    <row r="68" spans="1:12" ht="16.5" customHeight="1">
      <c r="A68" s="5">
        <v>1</v>
      </c>
      <c r="B68" s="46">
        <v>3.1</v>
      </c>
      <c r="C68" s="187" t="s">
        <v>125</v>
      </c>
      <c r="D68" s="207" t="s">
        <v>128</v>
      </c>
      <c r="E68" s="190">
        <v>8</v>
      </c>
      <c r="F68" s="194"/>
      <c r="G68" s="194"/>
      <c r="H68" s="194"/>
      <c r="I68" s="191">
        <f>SUM(F68:H68)</f>
        <v>0</v>
      </c>
      <c r="J68" s="35"/>
      <c r="K68" s="107" t="s">
        <v>22</v>
      </c>
      <c r="L68" s="169">
        <f>SUM(K68:K70)</f>
        <v>0</v>
      </c>
    </row>
    <row r="69" spans="1:12" ht="16.5" customHeight="1">
      <c r="A69" s="5">
        <v>1</v>
      </c>
      <c r="B69" s="46">
        <v>3.1</v>
      </c>
      <c r="C69" s="187" t="s">
        <v>126</v>
      </c>
      <c r="D69" s="207" t="s">
        <v>128</v>
      </c>
      <c r="E69" s="190">
        <v>8</v>
      </c>
      <c r="F69" s="194"/>
      <c r="G69" s="194"/>
      <c r="H69" s="194"/>
      <c r="I69" s="191">
        <f>SUM(F69:H69)</f>
        <v>0</v>
      </c>
      <c r="J69" s="35"/>
      <c r="K69" s="107" t="s">
        <v>22</v>
      </c>
      <c r="L69" s="171"/>
    </row>
    <row r="70" spans="1:12" ht="16.5" customHeight="1">
      <c r="A70" s="5">
        <v>1</v>
      </c>
      <c r="B70" s="46">
        <v>3.1</v>
      </c>
      <c r="C70" s="187" t="s">
        <v>127</v>
      </c>
      <c r="D70" s="207" t="s">
        <v>128</v>
      </c>
      <c r="E70" s="190">
        <v>8</v>
      </c>
      <c r="F70" s="194"/>
      <c r="G70" s="194"/>
      <c r="H70" s="194"/>
      <c r="I70" s="191">
        <f>SUM(F70:H70)</f>
        <v>0</v>
      </c>
      <c r="J70" s="35"/>
      <c r="K70" s="107" t="s">
        <v>22</v>
      </c>
      <c r="L70" s="171"/>
    </row>
    <row r="71" spans="1:12" ht="16.5" customHeight="1">
      <c r="A71" s="164">
        <v>3</v>
      </c>
      <c r="B71" s="165" t="s">
        <v>43</v>
      </c>
      <c r="C71" s="184" t="s">
        <v>44</v>
      </c>
      <c r="D71" s="209" t="s">
        <v>104</v>
      </c>
      <c r="E71" s="54"/>
      <c r="F71" s="53" t="s">
        <v>78</v>
      </c>
      <c r="G71" s="53" t="s">
        <v>79</v>
      </c>
      <c r="H71" s="54" t="s">
        <v>109</v>
      </c>
      <c r="I71" s="54" t="s">
        <v>24</v>
      </c>
      <c r="J71" s="168">
        <v>10.9</v>
      </c>
      <c r="K71" s="156" t="s">
        <v>22</v>
      </c>
      <c r="L71" s="171"/>
    </row>
    <row r="72" spans="1:12" ht="16.5" customHeight="1">
      <c r="A72" s="5">
        <v>2</v>
      </c>
      <c r="B72" s="46">
        <v>1.1000000000000001</v>
      </c>
      <c r="C72" s="183" t="s">
        <v>131</v>
      </c>
      <c r="D72" s="207" t="s">
        <v>104</v>
      </c>
      <c r="E72" s="190">
        <v>8</v>
      </c>
      <c r="F72" s="193">
        <v>78</v>
      </c>
      <c r="G72" s="193">
        <v>69</v>
      </c>
      <c r="H72" s="193">
        <v>76</v>
      </c>
      <c r="I72" s="191">
        <f>SUM(F72:H72)</f>
        <v>223</v>
      </c>
      <c r="J72" s="35"/>
      <c r="K72" s="107" t="s">
        <v>22</v>
      </c>
      <c r="L72" s="169">
        <f>SUM(K72:K76)</f>
        <v>732</v>
      </c>
    </row>
    <row r="73" spans="1:12" ht="16.5" customHeight="1">
      <c r="A73" s="5">
        <v>2</v>
      </c>
      <c r="B73" s="46">
        <v>1.1000000000000001</v>
      </c>
      <c r="C73" s="188" t="s">
        <v>132</v>
      </c>
      <c r="D73" s="207" t="s">
        <v>104</v>
      </c>
      <c r="E73" s="190">
        <v>8</v>
      </c>
      <c r="F73" s="191">
        <v>80</v>
      </c>
      <c r="G73" s="192">
        <v>76</v>
      </c>
      <c r="H73" s="192">
        <v>81</v>
      </c>
      <c r="I73" s="191">
        <f>SUM(F73:H73)</f>
        <v>237</v>
      </c>
      <c r="J73" s="35"/>
      <c r="K73" s="107">
        <f>E73+I73</f>
        <v>245</v>
      </c>
      <c r="L73" s="171"/>
    </row>
    <row r="74" spans="1:12" ht="16.5" customHeight="1">
      <c r="A74" s="5">
        <v>2</v>
      </c>
      <c r="B74" s="46">
        <v>1.1000000000000001</v>
      </c>
      <c r="C74" s="183" t="s">
        <v>101</v>
      </c>
      <c r="D74" s="207" t="s">
        <v>104</v>
      </c>
      <c r="E74" s="190">
        <v>5</v>
      </c>
      <c r="F74" s="193"/>
      <c r="G74" s="193"/>
      <c r="H74" s="193"/>
      <c r="I74" s="191">
        <f>SUM(F74:H74)</f>
        <v>0</v>
      </c>
      <c r="J74" s="35"/>
      <c r="K74" s="107" t="s">
        <v>22</v>
      </c>
      <c r="L74" s="171"/>
    </row>
    <row r="75" spans="1:12" ht="16.5" customHeight="1">
      <c r="A75" s="5">
        <v>2</v>
      </c>
      <c r="B75" s="46">
        <v>1.1000000000000001</v>
      </c>
      <c r="C75" s="183" t="s">
        <v>36</v>
      </c>
      <c r="D75" s="207" t="s">
        <v>104</v>
      </c>
      <c r="E75" s="190">
        <v>8</v>
      </c>
      <c r="F75" s="193">
        <v>75</v>
      </c>
      <c r="G75" s="193">
        <v>72</v>
      </c>
      <c r="H75" s="193">
        <v>79</v>
      </c>
      <c r="I75" s="191">
        <f>SUM(F75:H75)</f>
        <v>226</v>
      </c>
      <c r="J75" s="35"/>
      <c r="K75" s="107">
        <f>E75+I75</f>
        <v>234</v>
      </c>
      <c r="L75" s="171"/>
    </row>
    <row r="76" spans="1:12" ht="16.5" customHeight="1">
      <c r="A76" s="5">
        <v>1</v>
      </c>
      <c r="B76" s="46">
        <v>1.1000000000000001</v>
      </c>
      <c r="C76" s="187" t="s">
        <v>124</v>
      </c>
      <c r="D76" s="207" t="s">
        <v>104</v>
      </c>
      <c r="E76" s="190">
        <v>8</v>
      </c>
      <c r="F76" s="194">
        <v>82</v>
      </c>
      <c r="G76" s="194">
        <v>86</v>
      </c>
      <c r="H76" s="194">
        <v>77</v>
      </c>
      <c r="I76" s="191">
        <f>SUM(F76:H76)</f>
        <v>245</v>
      </c>
      <c r="J76" s="35"/>
      <c r="K76" s="107">
        <f>E76+I76</f>
        <v>253</v>
      </c>
      <c r="L76" s="171"/>
    </row>
    <row r="77" spans="1:12" ht="16.5" customHeight="1">
      <c r="A77" s="164">
        <v>3</v>
      </c>
      <c r="B77" s="165" t="s">
        <v>43</v>
      </c>
      <c r="C77" s="184" t="s">
        <v>44</v>
      </c>
      <c r="D77" s="209" t="s">
        <v>76</v>
      </c>
      <c r="E77" s="54"/>
      <c r="F77" s="53" t="s">
        <v>78</v>
      </c>
      <c r="G77" s="53" t="s">
        <v>79</v>
      </c>
      <c r="H77" s="54" t="s">
        <v>109</v>
      </c>
      <c r="I77" s="54" t="s">
        <v>24</v>
      </c>
      <c r="J77" s="168">
        <v>10.9</v>
      </c>
      <c r="K77" s="107"/>
      <c r="L77" s="171"/>
    </row>
    <row r="78" spans="1:12" ht="16.5" customHeight="1">
      <c r="A78" s="5">
        <v>1</v>
      </c>
      <c r="B78" s="88">
        <v>4.0999999999999996</v>
      </c>
      <c r="C78" s="185" t="s">
        <v>123</v>
      </c>
      <c r="D78" s="207" t="s">
        <v>76</v>
      </c>
      <c r="E78" s="190">
        <v>0</v>
      </c>
      <c r="F78" s="191">
        <v>85</v>
      </c>
      <c r="G78" s="192">
        <v>85</v>
      </c>
      <c r="H78" s="192">
        <v>81</v>
      </c>
      <c r="I78" s="191">
        <f>SUM(F78:H78)</f>
        <v>251</v>
      </c>
      <c r="J78" s="35"/>
      <c r="K78" s="107"/>
      <c r="L78" s="171"/>
    </row>
    <row r="79" spans="1:12" ht="16.5" customHeight="1">
      <c r="A79" s="5">
        <v>1</v>
      </c>
      <c r="B79" s="47">
        <v>5.0999999999999996</v>
      </c>
      <c r="C79" s="187" t="s">
        <v>106</v>
      </c>
      <c r="D79" s="207" t="s">
        <v>76</v>
      </c>
      <c r="E79" s="190">
        <v>0</v>
      </c>
      <c r="F79" s="194"/>
      <c r="G79" s="194"/>
      <c r="H79" s="194"/>
      <c r="I79" s="191">
        <f>SUM(F79:H79)</f>
        <v>0</v>
      </c>
      <c r="J79" s="35"/>
      <c r="K79" s="107"/>
      <c r="L79" s="171"/>
    </row>
    <row r="80" spans="1:12" ht="16.5" customHeight="1">
      <c r="A80" s="5">
        <v>1</v>
      </c>
      <c r="B80" s="47">
        <v>4.0999999999999996</v>
      </c>
      <c r="C80" s="187" t="s">
        <v>119</v>
      </c>
      <c r="D80" s="207" t="s">
        <v>76</v>
      </c>
      <c r="E80" s="190">
        <v>0</v>
      </c>
      <c r="F80" s="193">
        <v>84</v>
      </c>
      <c r="G80" s="193">
        <v>77</v>
      </c>
      <c r="H80" s="193">
        <v>71</v>
      </c>
      <c r="I80" s="191">
        <f>SUM(F80:H80)</f>
        <v>232</v>
      </c>
      <c r="J80" s="35"/>
      <c r="K80" s="107"/>
      <c r="L80" s="171"/>
    </row>
    <row r="81" spans="1:12" ht="16.5" customHeight="1">
      <c r="A81" s="5">
        <v>1</v>
      </c>
      <c r="B81" s="46">
        <v>1.1000000000000001</v>
      </c>
      <c r="C81" s="187" t="s">
        <v>138</v>
      </c>
      <c r="D81" s="207" t="s">
        <v>76</v>
      </c>
      <c r="E81" s="190">
        <v>0</v>
      </c>
      <c r="F81" s="194">
        <v>58</v>
      </c>
      <c r="G81" s="194">
        <v>75</v>
      </c>
      <c r="H81" s="194">
        <v>58</v>
      </c>
      <c r="I81" s="191">
        <f>SUM(F81:H81)</f>
        <v>191</v>
      </c>
      <c r="J81" s="35"/>
      <c r="K81" s="110"/>
      <c r="L81" s="171"/>
    </row>
    <row r="82" spans="1:12" ht="16.5" customHeight="1">
      <c r="A82" s="5">
        <v>1</v>
      </c>
      <c r="B82" s="46">
        <v>3.1</v>
      </c>
      <c r="C82" s="187" t="s">
        <v>2</v>
      </c>
      <c r="D82" s="207" t="s">
        <v>76</v>
      </c>
      <c r="E82" s="190">
        <v>0</v>
      </c>
      <c r="F82" s="194">
        <v>90</v>
      </c>
      <c r="G82" s="194">
        <v>89</v>
      </c>
      <c r="H82" s="194">
        <v>91</v>
      </c>
      <c r="I82" s="191">
        <f>SUM(F82:H82)</f>
        <v>270</v>
      </c>
      <c r="J82" s="35"/>
      <c r="L82" s="171"/>
    </row>
    <row r="83" spans="1:12" ht="16.5" customHeight="1">
      <c r="A83" s="55" t="s">
        <v>80</v>
      </c>
      <c r="B83" s="48">
        <v>1</v>
      </c>
      <c r="C83" s="176" t="s">
        <v>99</v>
      </c>
      <c r="D83" s="210" t="s">
        <v>22</v>
      </c>
      <c r="E83" s="17"/>
      <c r="F83" s="52" t="s">
        <v>78</v>
      </c>
      <c r="G83" s="52" t="s">
        <v>79</v>
      </c>
      <c r="H83" s="52" t="s">
        <v>109</v>
      </c>
      <c r="I83" s="179" t="s">
        <v>24</v>
      </c>
      <c r="J83" s="34" t="s">
        <v>30</v>
      </c>
      <c r="K83" s="116"/>
      <c r="L83" s="171"/>
    </row>
    <row r="84" spans="1:12" ht="16.5" customHeight="1">
      <c r="A84" s="55" t="s">
        <v>80</v>
      </c>
      <c r="B84" s="48">
        <v>2</v>
      </c>
      <c r="C84" s="176" t="s">
        <v>74</v>
      </c>
      <c r="D84" s="210" t="s">
        <v>22</v>
      </c>
      <c r="E84" s="17"/>
      <c r="F84" s="52" t="s">
        <v>78</v>
      </c>
      <c r="G84" s="52" t="s">
        <v>79</v>
      </c>
      <c r="H84" s="52" t="s">
        <v>109</v>
      </c>
      <c r="I84" s="179" t="s">
        <v>24</v>
      </c>
      <c r="J84" s="34" t="s">
        <v>30</v>
      </c>
      <c r="K84" s="116"/>
      <c r="L84" s="171"/>
    </row>
    <row r="85" spans="1:12" ht="16.5" customHeight="1">
      <c r="A85" s="55" t="s">
        <v>80</v>
      </c>
      <c r="B85" s="48">
        <v>3</v>
      </c>
      <c r="C85" s="177" t="s">
        <v>75</v>
      </c>
      <c r="D85" s="210" t="s">
        <v>22</v>
      </c>
      <c r="E85" s="17"/>
      <c r="F85" s="52" t="s">
        <v>78</v>
      </c>
      <c r="G85" s="52" t="s">
        <v>79</v>
      </c>
      <c r="H85" s="52" t="s">
        <v>109</v>
      </c>
      <c r="I85" s="179" t="s">
        <v>24</v>
      </c>
      <c r="J85" s="34" t="s">
        <v>30</v>
      </c>
      <c r="K85" s="116"/>
      <c r="L85" s="171"/>
    </row>
    <row r="86" spans="1:12" ht="16.5" customHeight="1">
      <c r="A86" s="55" t="s">
        <v>80</v>
      </c>
      <c r="B86" s="48">
        <v>4</v>
      </c>
      <c r="C86" s="176" t="s">
        <v>97</v>
      </c>
      <c r="D86" s="210" t="s">
        <v>22</v>
      </c>
      <c r="E86" s="17"/>
      <c r="F86" s="52" t="s">
        <v>78</v>
      </c>
      <c r="G86" s="52" t="s">
        <v>79</v>
      </c>
      <c r="H86" s="52" t="s">
        <v>109</v>
      </c>
      <c r="I86" s="179" t="s">
        <v>24</v>
      </c>
      <c r="J86" s="34" t="s">
        <v>30</v>
      </c>
      <c r="K86" s="116"/>
      <c r="L86" s="171"/>
    </row>
    <row r="87" spans="1:12" ht="16.5" customHeight="1">
      <c r="A87" s="55" t="s">
        <v>80</v>
      </c>
      <c r="B87" s="50">
        <v>5</v>
      </c>
      <c r="C87" s="178" t="s">
        <v>98</v>
      </c>
      <c r="D87" s="210" t="s">
        <v>22</v>
      </c>
      <c r="E87" s="17"/>
      <c r="F87" s="52" t="s">
        <v>78</v>
      </c>
      <c r="G87" s="52" t="s">
        <v>79</v>
      </c>
      <c r="H87" s="52" t="s">
        <v>109</v>
      </c>
      <c r="I87" s="179" t="s">
        <v>24</v>
      </c>
      <c r="J87" s="34" t="s">
        <v>30</v>
      </c>
      <c r="K87" s="116"/>
      <c r="L87" s="171"/>
    </row>
    <row r="88" spans="1:12" ht="16.5" customHeight="1">
      <c r="A88" s="55" t="s">
        <v>80</v>
      </c>
      <c r="B88" s="49">
        <v>6</v>
      </c>
      <c r="C88" s="177" t="s">
        <v>77</v>
      </c>
      <c r="D88" s="210" t="s">
        <v>22</v>
      </c>
      <c r="E88" s="17"/>
      <c r="F88" s="52" t="s">
        <v>78</v>
      </c>
      <c r="G88" s="52" t="s">
        <v>79</v>
      </c>
      <c r="H88" s="52" t="s">
        <v>109</v>
      </c>
      <c r="I88" s="179" t="s">
        <v>24</v>
      </c>
      <c r="J88" s="34" t="s">
        <v>30</v>
      </c>
      <c r="K88" s="116"/>
      <c r="L88" s="171"/>
    </row>
    <row r="93" spans="1:12" ht="18.75">
      <c r="A93" s="56"/>
      <c r="B93" s="57"/>
      <c r="C93" s="157" t="s">
        <v>136</v>
      </c>
      <c r="D93" s="203"/>
      <c r="E93" s="59"/>
      <c r="F93" s="60"/>
      <c r="G93" s="61"/>
      <c r="H93" s="61"/>
      <c r="I93" s="160"/>
      <c r="J93" s="63"/>
    </row>
    <row r="94" spans="1:12" ht="15.75">
      <c r="A94" s="72"/>
      <c r="B94" s="202" t="s">
        <v>76</v>
      </c>
      <c r="C94" s="76" t="s">
        <v>137</v>
      </c>
      <c r="D94" s="204"/>
      <c r="E94" s="161" t="s">
        <v>140</v>
      </c>
      <c r="F94" s="76"/>
      <c r="G94" s="77"/>
      <c r="H94" s="77"/>
      <c r="I94" s="77"/>
      <c r="J94" s="79"/>
    </row>
    <row r="95" spans="1:12" ht="33.75">
      <c r="A95" s="65" t="s">
        <v>46</v>
      </c>
      <c r="B95" s="66" t="s">
        <v>41</v>
      </c>
      <c r="C95" s="67" t="s">
        <v>0</v>
      </c>
      <c r="D95" s="205" t="s">
        <v>1</v>
      </c>
      <c r="E95" s="163" t="s">
        <v>45</v>
      </c>
      <c r="F95" s="69"/>
      <c r="G95" s="70"/>
      <c r="H95" s="70"/>
      <c r="I95" s="71"/>
      <c r="J95" s="71"/>
    </row>
    <row r="96" spans="1:12" ht="16.5">
      <c r="A96" s="55" t="s">
        <v>80</v>
      </c>
      <c r="B96" s="48">
        <v>1</v>
      </c>
      <c r="C96" s="176" t="s">
        <v>99</v>
      </c>
      <c r="D96" s="210" t="s">
        <v>22</v>
      </c>
      <c r="E96" s="17"/>
      <c r="F96" s="52" t="s">
        <v>78</v>
      </c>
      <c r="G96" s="52" t="s">
        <v>79</v>
      </c>
      <c r="H96" s="52" t="s">
        <v>109</v>
      </c>
      <c r="I96" s="179" t="s">
        <v>24</v>
      </c>
      <c r="J96" s="34" t="s">
        <v>30</v>
      </c>
    </row>
    <row r="97" spans="1:10" ht="18.75" customHeight="1">
      <c r="A97" s="5">
        <v>1</v>
      </c>
      <c r="B97" s="46">
        <v>1.1000000000000001</v>
      </c>
      <c r="C97" s="187" t="s">
        <v>68</v>
      </c>
      <c r="D97" s="207" t="s">
        <v>94</v>
      </c>
      <c r="E97" s="190">
        <v>8</v>
      </c>
      <c r="F97" s="194">
        <v>86</v>
      </c>
      <c r="G97" s="198">
        <v>86</v>
      </c>
      <c r="H97" s="198">
        <v>88</v>
      </c>
      <c r="I97" s="191">
        <f t="shared" ref="I97:I109" si="4">SUM(F97:H97)</f>
        <v>260</v>
      </c>
      <c r="J97" s="195">
        <v>30</v>
      </c>
    </row>
    <row r="98" spans="1:10" ht="18.75">
      <c r="A98" s="5">
        <v>2</v>
      </c>
      <c r="B98" s="46">
        <v>1.1000000000000001</v>
      </c>
      <c r="C98" s="187" t="s">
        <v>69</v>
      </c>
      <c r="D98" s="207" t="s">
        <v>94</v>
      </c>
      <c r="E98" s="190">
        <v>8</v>
      </c>
      <c r="F98" s="194">
        <v>86</v>
      </c>
      <c r="G98" s="198">
        <v>84</v>
      </c>
      <c r="H98" s="198">
        <v>76</v>
      </c>
      <c r="I98" s="191">
        <f t="shared" si="4"/>
        <v>246</v>
      </c>
      <c r="J98" s="195">
        <v>26</v>
      </c>
    </row>
    <row r="99" spans="1:10" ht="18.75">
      <c r="A99" s="5">
        <v>3</v>
      </c>
      <c r="B99" s="46">
        <v>1.1000000000000001</v>
      </c>
      <c r="C99" s="187" t="s">
        <v>124</v>
      </c>
      <c r="D99" s="207" t="s">
        <v>104</v>
      </c>
      <c r="E99" s="190">
        <v>8</v>
      </c>
      <c r="F99" s="194">
        <v>82</v>
      </c>
      <c r="G99" s="194">
        <v>86</v>
      </c>
      <c r="H99" s="194">
        <v>77</v>
      </c>
      <c r="I99" s="191">
        <f t="shared" si="4"/>
        <v>245</v>
      </c>
      <c r="J99" s="35">
        <v>23</v>
      </c>
    </row>
    <row r="100" spans="1:10" ht="18.75">
      <c r="A100" s="5">
        <v>4</v>
      </c>
      <c r="B100" s="46">
        <v>1.1000000000000001</v>
      </c>
      <c r="C100" s="187" t="s">
        <v>121</v>
      </c>
      <c r="D100" s="207" t="s">
        <v>102</v>
      </c>
      <c r="E100" s="190">
        <v>8</v>
      </c>
      <c r="F100" s="194">
        <v>83</v>
      </c>
      <c r="G100" s="194">
        <v>80</v>
      </c>
      <c r="H100" s="194">
        <v>82</v>
      </c>
      <c r="I100" s="191">
        <f t="shared" si="4"/>
        <v>245</v>
      </c>
      <c r="J100" s="35">
        <v>21</v>
      </c>
    </row>
    <row r="101" spans="1:10" ht="18.75">
      <c r="A101" s="5">
        <v>5</v>
      </c>
      <c r="B101" s="46">
        <v>1.1000000000000001</v>
      </c>
      <c r="C101" s="187" t="s">
        <v>37</v>
      </c>
      <c r="D101" s="207" t="s">
        <v>94</v>
      </c>
      <c r="E101" s="190">
        <v>8</v>
      </c>
      <c r="F101" s="194">
        <v>84</v>
      </c>
      <c r="G101" s="194">
        <v>81</v>
      </c>
      <c r="H101" s="194">
        <v>77</v>
      </c>
      <c r="I101" s="191">
        <f t="shared" si="4"/>
        <v>242</v>
      </c>
      <c r="J101" s="195">
        <v>20</v>
      </c>
    </row>
    <row r="102" spans="1:10" ht="18.75">
      <c r="A102" s="5">
        <v>6</v>
      </c>
      <c r="B102" s="46">
        <v>1.1000000000000001</v>
      </c>
      <c r="C102" s="187" t="s">
        <v>38</v>
      </c>
      <c r="D102" s="207" t="s">
        <v>94</v>
      </c>
      <c r="E102" s="190">
        <v>8</v>
      </c>
      <c r="F102" s="194">
        <v>81</v>
      </c>
      <c r="G102" s="194">
        <v>88</v>
      </c>
      <c r="H102" s="194">
        <v>72</v>
      </c>
      <c r="I102" s="191">
        <f t="shared" si="4"/>
        <v>241</v>
      </c>
      <c r="J102" s="35">
        <v>19</v>
      </c>
    </row>
    <row r="103" spans="1:10" ht="18.75">
      <c r="A103" s="5">
        <v>7</v>
      </c>
      <c r="B103" s="46">
        <v>1.1000000000000001</v>
      </c>
      <c r="C103" s="183" t="s">
        <v>133</v>
      </c>
      <c r="D103" s="207" t="s">
        <v>102</v>
      </c>
      <c r="E103" s="190">
        <v>8</v>
      </c>
      <c r="F103" s="194">
        <v>74</v>
      </c>
      <c r="G103" s="194">
        <v>80</v>
      </c>
      <c r="H103" s="194">
        <v>84</v>
      </c>
      <c r="I103" s="191">
        <f t="shared" si="4"/>
        <v>238</v>
      </c>
      <c r="J103" s="195">
        <v>18</v>
      </c>
    </row>
    <row r="104" spans="1:10" ht="18.75">
      <c r="A104" s="5">
        <v>8</v>
      </c>
      <c r="B104" s="46">
        <v>1.1000000000000001</v>
      </c>
      <c r="C104" s="213" t="s">
        <v>132</v>
      </c>
      <c r="D104" s="207" t="s">
        <v>104</v>
      </c>
      <c r="E104" s="190">
        <v>8</v>
      </c>
      <c r="F104" s="191">
        <v>80</v>
      </c>
      <c r="G104" s="192">
        <v>76</v>
      </c>
      <c r="H104" s="192">
        <v>81</v>
      </c>
      <c r="I104" s="191">
        <f t="shared" si="4"/>
        <v>237</v>
      </c>
      <c r="J104" s="35">
        <v>17</v>
      </c>
    </row>
    <row r="105" spans="1:10" ht="18.75">
      <c r="A105" s="5">
        <v>9</v>
      </c>
      <c r="B105" s="46">
        <v>1.1000000000000001</v>
      </c>
      <c r="C105" s="183" t="s">
        <v>36</v>
      </c>
      <c r="D105" s="207" t="s">
        <v>104</v>
      </c>
      <c r="E105" s="190">
        <v>8</v>
      </c>
      <c r="F105" s="193">
        <v>75</v>
      </c>
      <c r="G105" s="193">
        <v>72</v>
      </c>
      <c r="H105" s="193">
        <v>79</v>
      </c>
      <c r="I105" s="191">
        <f t="shared" si="4"/>
        <v>226</v>
      </c>
      <c r="J105" s="195">
        <v>16</v>
      </c>
    </row>
    <row r="106" spans="1:10" ht="18.75">
      <c r="A106" s="5">
        <v>10</v>
      </c>
      <c r="B106" s="46">
        <v>1.1000000000000001</v>
      </c>
      <c r="C106" s="183" t="s">
        <v>131</v>
      </c>
      <c r="D106" s="207" t="s">
        <v>104</v>
      </c>
      <c r="E106" s="190">
        <v>8</v>
      </c>
      <c r="F106" s="193">
        <v>78</v>
      </c>
      <c r="G106" s="193">
        <v>69</v>
      </c>
      <c r="H106" s="193">
        <v>76</v>
      </c>
      <c r="I106" s="191">
        <f t="shared" si="4"/>
        <v>223</v>
      </c>
      <c r="J106" s="35">
        <v>15</v>
      </c>
    </row>
    <row r="107" spans="1:10" ht="18.75">
      <c r="A107" s="5">
        <v>11</v>
      </c>
      <c r="B107" s="172">
        <v>1.1000000000000001</v>
      </c>
      <c r="C107" s="189" t="s">
        <v>103</v>
      </c>
      <c r="D107" s="208" t="s">
        <v>94</v>
      </c>
      <c r="E107" s="190">
        <v>8</v>
      </c>
      <c r="F107" s="194">
        <v>72</v>
      </c>
      <c r="G107" s="198">
        <v>79</v>
      </c>
      <c r="H107" s="198">
        <v>70</v>
      </c>
      <c r="I107" s="191">
        <f t="shared" si="4"/>
        <v>221</v>
      </c>
      <c r="J107" s="195">
        <v>14</v>
      </c>
    </row>
    <row r="108" spans="1:10" ht="18.75">
      <c r="A108" s="5">
        <v>12</v>
      </c>
      <c r="B108" s="46">
        <v>1.1000000000000001</v>
      </c>
      <c r="C108" s="187" t="s">
        <v>138</v>
      </c>
      <c r="D108" s="207" t="s">
        <v>76</v>
      </c>
      <c r="E108" s="190">
        <v>0</v>
      </c>
      <c r="F108" s="194">
        <v>58</v>
      </c>
      <c r="G108" s="194">
        <v>75</v>
      </c>
      <c r="H108" s="194">
        <v>58</v>
      </c>
      <c r="I108" s="191">
        <f t="shared" si="4"/>
        <v>191</v>
      </c>
      <c r="J108" s="35">
        <v>13</v>
      </c>
    </row>
    <row r="109" spans="1:10" ht="18.75">
      <c r="A109" s="5">
        <v>13</v>
      </c>
      <c r="B109" s="46">
        <v>1.1000000000000001</v>
      </c>
      <c r="C109" s="183" t="s">
        <v>101</v>
      </c>
      <c r="D109" s="207" t="s">
        <v>104</v>
      </c>
      <c r="E109" s="190">
        <v>5</v>
      </c>
      <c r="F109" s="193"/>
      <c r="G109" s="193"/>
      <c r="H109" s="193"/>
      <c r="I109" s="191">
        <f t="shared" si="4"/>
        <v>0</v>
      </c>
      <c r="J109" s="35"/>
    </row>
    <row r="110" spans="1:10" ht="16.5">
      <c r="A110" s="55" t="s">
        <v>80</v>
      </c>
      <c r="B110" s="48">
        <v>2</v>
      </c>
      <c r="C110" s="176" t="s">
        <v>74</v>
      </c>
      <c r="D110" s="210" t="s">
        <v>22</v>
      </c>
      <c r="E110" s="17"/>
      <c r="F110" s="52" t="s">
        <v>78</v>
      </c>
      <c r="G110" s="52" t="s">
        <v>79</v>
      </c>
      <c r="H110" s="52" t="s">
        <v>109</v>
      </c>
      <c r="I110" s="179" t="s">
        <v>24</v>
      </c>
      <c r="J110" s="34" t="s">
        <v>30</v>
      </c>
    </row>
    <row r="111" spans="1:10" ht="18.75">
      <c r="A111" s="5">
        <v>1</v>
      </c>
      <c r="B111" s="46">
        <v>2.1</v>
      </c>
      <c r="C111" s="183" t="s">
        <v>7</v>
      </c>
      <c r="D111" s="207" t="s">
        <v>32</v>
      </c>
      <c r="E111" s="190">
        <v>8</v>
      </c>
      <c r="F111" s="191">
        <v>88</v>
      </c>
      <c r="G111" s="192">
        <v>83</v>
      </c>
      <c r="H111" s="192">
        <v>90</v>
      </c>
      <c r="I111" s="191">
        <f>SUM(F111:H111)</f>
        <v>261</v>
      </c>
      <c r="J111" s="195">
        <v>30</v>
      </c>
    </row>
    <row r="112" spans="1:10" ht="18.75">
      <c r="A112" s="5">
        <v>2</v>
      </c>
      <c r="B112" s="46">
        <v>2.1</v>
      </c>
      <c r="C112" s="183" t="s">
        <v>4</v>
      </c>
      <c r="D112" s="207" t="s">
        <v>5</v>
      </c>
      <c r="E112" s="190">
        <v>8</v>
      </c>
      <c r="F112" s="193">
        <v>86</v>
      </c>
      <c r="G112" s="193">
        <v>83</v>
      </c>
      <c r="H112" s="193">
        <v>87</v>
      </c>
      <c r="I112" s="191">
        <f>SUM(F112:H112)</f>
        <v>256</v>
      </c>
      <c r="J112" s="195">
        <v>26</v>
      </c>
    </row>
    <row r="113" spans="1:10" ht="18.75">
      <c r="A113" s="5">
        <v>3</v>
      </c>
      <c r="B113" s="46">
        <v>2.1</v>
      </c>
      <c r="C113" s="183" t="s">
        <v>8</v>
      </c>
      <c r="D113" s="207" t="s">
        <v>5</v>
      </c>
      <c r="E113" s="190">
        <v>8</v>
      </c>
      <c r="F113" s="193">
        <v>87</v>
      </c>
      <c r="G113" s="193">
        <v>82</v>
      </c>
      <c r="H113" s="193">
        <v>83</v>
      </c>
      <c r="I113" s="191">
        <f>SUM(F113:H113)</f>
        <v>252</v>
      </c>
      <c r="J113" s="35">
        <v>23</v>
      </c>
    </row>
    <row r="114" spans="1:10" ht="18.75">
      <c r="A114" s="5">
        <v>4</v>
      </c>
      <c r="B114" s="46">
        <v>2.1</v>
      </c>
      <c r="C114" s="183" t="s">
        <v>6</v>
      </c>
      <c r="D114" s="207" t="s">
        <v>32</v>
      </c>
      <c r="E114" s="190">
        <v>8</v>
      </c>
      <c r="F114" s="191"/>
      <c r="G114" s="192"/>
      <c r="H114" s="192"/>
      <c r="I114" s="191">
        <f>SUM(F114:H114)</f>
        <v>0</v>
      </c>
      <c r="J114" s="197" t="s">
        <v>22</v>
      </c>
    </row>
    <row r="115" spans="1:10" ht="18.75">
      <c r="A115" s="5">
        <v>5</v>
      </c>
      <c r="B115" s="46">
        <v>2.1</v>
      </c>
      <c r="C115" s="183" t="s">
        <v>40</v>
      </c>
      <c r="D115" s="207" t="s">
        <v>72</v>
      </c>
      <c r="E115" s="190">
        <v>8</v>
      </c>
      <c r="F115" s="193"/>
      <c r="G115" s="193"/>
      <c r="H115" s="193"/>
      <c r="I115" s="191">
        <f>SUM(F115:H115)</f>
        <v>0</v>
      </c>
      <c r="J115" s="35" t="s">
        <v>22</v>
      </c>
    </row>
    <row r="116" spans="1:10" ht="16.5">
      <c r="A116" s="55" t="s">
        <v>80</v>
      </c>
      <c r="B116" s="48">
        <v>3</v>
      </c>
      <c r="C116" s="177" t="s">
        <v>75</v>
      </c>
      <c r="D116" s="210" t="s">
        <v>22</v>
      </c>
      <c r="E116" s="17"/>
      <c r="F116" s="52" t="s">
        <v>78</v>
      </c>
      <c r="G116" s="52" t="s">
        <v>79</v>
      </c>
      <c r="H116" s="52" t="s">
        <v>109</v>
      </c>
      <c r="I116" s="179" t="s">
        <v>24</v>
      </c>
      <c r="J116" s="34" t="s">
        <v>30</v>
      </c>
    </row>
    <row r="117" spans="1:10" ht="18.75">
      <c r="A117" s="5">
        <v>1</v>
      </c>
      <c r="B117" s="46">
        <v>3.1</v>
      </c>
      <c r="C117" s="183" t="s">
        <v>19</v>
      </c>
      <c r="D117" s="207" t="s">
        <v>72</v>
      </c>
      <c r="E117" s="190">
        <v>8</v>
      </c>
      <c r="F117" s="194">
        <v>90</v>
      </c>
      <c r="G117" s="194">
        <v>94</v>
      </c>
      <c r="H117" s="194">
        <v>92</v>
      </c>
      <c r="I117" s="191">
        <f t="shared" ref="I117:I132" si="5">SUM(F117:H117)</f>
        <v>276</v>
      </c>
      <c r="J117" s="195">
        <v>30</v>
      </c>
    </row>
    <row r="118" spans="1:10" ht="18.75">
      <c r="A118" s="5">
        <v>2</v>
      </c>
      <c r="B118" s="46">
        <v>3.1</v>
      </c>
      <c r="C118" s="187" t="s">
        <v>2</v>
      </c>
      <c r="D118" s="207" t="s">
        <v>76</v>
      </c>
      <c r="E118" s="190">
        <v>0</v>
      </c>
      <c r="F118" s="194">
        <v>90</v>
      </c>
      <c r="G118" s="194">
        <v>89</v>
      </c>
      <c r="H118" s="194">
        <v>91</v>
      </c>
      <c r="I118" s="191">
        <f t="shared" si="5"/>
        <v>270</v>
      </c>
      <c r="J118" s="195">
        <v>26</v>
      </c>
    </row>
    <row r="119" spans="1:10" ht="18.75">
      <c r="A119" s="5">
        <v>3</v>
      </c>
      <c r="B119" s="46">
        <v>3.1</v>
      </c>
      <c r="C119" s="183" t="s">
        <v>10</v>
      </c>
      <c r="D119" s="207" t="s">
        <v>32</v>
      </c>
      <c r="E119" s="190">
        <v>8</v>
      </c>
      <c r="F119" s="191">
        <v>88</v>
      </c>
      <c r="G119" s="192">
        <v>91</v>
      </c>
      <c r="H119" s="192">
        <v>90</v>
      </c>
      <c r="I119" s="191">
        <f t="shared" si="5"/>
        <v>269</v>
      </c>
      <c r="J119" s="35">
        <v>23</v>
      </c>
    </row>
    <row r="120" spans="1:10" ht="18.75">
      <c r="A120" s="5">
        <v>4</v>
      </c>
      <c r="B120" s="47">
        <v>3.1</v>
      </c>
      <c r="C120" s="183" t="s">
        <v>66</v>
      </c>
      <c r="D120" s="207" t="s">
        <v>95</v>
      </c>
      <c r="E120" s="190">
        <v>8</v>
      </c>
      <c r="F120" s="192">
        <v>87</v>
      </c>
      <c r="G120" s="192">
        <v>89</v>
      </c>
      <c r="H120" s="192">
        <v>85</v>
      </c>
      <c r="I120" s="191">
        <f t="shared" si="5"/>
        <v>261</v>
      </c>
      <c r="J120" s="35">
        <v>21</v>
      </c>
    </row>
    <row r="121" spans="1:10" ht="18.75">
      <c r="A121" s="5">
        <v>5</v>
      </c>
      <c r="B121" s="46">
        <v>3.1</v>
      </c>
      <c r="C121" s="187" t="s">
        <v>18</v>
      </c>
      <c r="D121" s="207" t="s">
        <v>33</v>
      </c>
      <c r="E121" s="190">
        <v>8</v>
      </c>
      <c r="F121" s="194">
        <v>88</v>
      </c>
      <c r="G121" s="194">
        <v>85</v>
      </c>
      <c r="H121" s="194">
        <v>85</v>
      </c>
      <c r="I121" s="191">
        <f t="shared" si="5"/>
        <v>258</v>
      </c>
      <c r="J121" s="195">
        <v>20</v>
      </c>
    </row>
    <row r="122" spans="1:10" ht="18.75">
      <c r="A122" s="5">
        <v>6</v>
      </c>
      <c r="B122" s="46">
        <v>3.1</v>
      </c>
      <c r="C122" s="183" t="s">
        <v>15</v>
      </c>
      <c r="D122" s="207" t="s">
        <v>5</v>
      </c>
      <c r="E122" s="190">
        <v>8</v>
      </c>
      <c r="F122" s="191">
        <v>80</v>
      </c>
      <c r="G122" s="192">
        <v>88</v>
      </c>
      <c r="H122" s="192">
        <v>87</v>
      </c>
      <c r="I122" s="191">
        <f t="shared" si="5"/>
        <v>255</v>
      </c>
      <c r="J122" s="35">
        <v>19</v>
      </c>
    </row>
    <row r="123" spans="1:10" ht="18.75">
      <c r="A123" s="5">
        <v>7</v>
      </c>
      <c r="B123" s="46">
        <v>3.1</v>
      </c>
      <c r="C123" s="183" t="s">
        <v>117</v>
      </c>
      <c r="D123" s="207" t="s">
        <v>90</v>
      </c>
      <c r="E123" s="190">
        <v>8</v>
      </c>
      <c r="F123" s="191">
        <v>78</v>
      </c>
      <c r="G123" s="192">
        <v>73</v>
      </c>
      <c r="H123" s="192">
        <v>85</v>
      </c>
      <c r="I123" s="191">
        <f t="shared" si="5"/>
        <v>236</v>
      </c>
      <c r="J123" s="195">
        <v>18</v>
      </c>
    </row>
    <row r="124" spans="1:10" ht="18.75">
      <c r="A124" s="5">
        <v>8</v>
      </c>
      <c r="B124" s="46">
        <v>3.1</v>
      </c>
      <c r="C124" s="183" t="s">
        <v>14</v>
      </c>
      <c r="D124" s="207" t="s">
        <v>33</v>
      </c>
      <c r="E124" s="190">
        <v>8</v>
      </c>
      <c r="F124" s="191">
        <v>73</v>
      </c>
      <c r="G124" s="192">
        <v>80</v>
      </c>
      <c r="H124" s="192">
        <v>82</v>
      </c>
      <c r="I124" s="191">
        <f t="shared" si="5"/>
        <v>235</v>
      </c>
      <c r="J124" s="35">
        <v>17</v>
      </c>
    </row>
    <row r="125" spans="1:10" ht="18.75">
      <c r="A125" s="5">
        <v>9</v>
      </c>
      <c r="B125" s="46">
        <v>3.1</v>
      </c>
      <c r="C125" s="183" t="s">
        <v>9</v>
      </c>
      <c r="D125" s="207" t="s">
        <v>72</v>
      </c>
      <c r="E125" s="190">
        <v>8</v>
      </c>
      <c r="F125" s="191">
        <v>79</v>
      </c>
      <c r="G125" s="192">
        <v>78</v>
      </c>
      <c r="H125" s="192">
        <v>69</v>
      </c>
      <c r="I125" s="191">
        <f t="shared" si="5"/>
        <v>226</v>
      </c>
      <c r="J125" s="195">
        <v>16</v>
      </c>
    </row>
    <row r="126" spans="1:10" ht="18.75">
      <c r="A126" s="5">
        <v>10</v>
      </c>
      <c r="B126" s="46">
        <v>3.1</v>
      </c>
      <c r="C126" s="183" t="s">
        <v>86</v>
      </c>
      <c r="D126" s="207" t="s">
        <v>90</v>
      </c>
      <c r="E126" s="190">
        <v>8</v>
      </c>
      <c r="F126" s="191">
        <v>77</v>
      </c>
      <c r="G126" s="192">
        <v>56</v>
      </c>
      <c r="H126" s="192">
        <v>76</v>
      </c>
      <c r="I126" s="191">
        <f t="shared" si="5"/>
        <v>209</v>
      </c>
      <c r="J126" s="35">
        <v>15</v>
      </c>
    </row>
    <row r="127" spans="1:10" ht="18.75">
      <c r="A127" s="5">
        <v>11</v>
      </c>
      <c r="B127" s="46">
        <v>3.1</v>
      </c>
      <c r="C127" s="183" t="s">
        <v>89</v>
      </c>
      <c r="D127" s="207" t="s">
        <v>90</v>
      </c>
      <c r="E127" s="190">
        <v>8</v>
      </c>
      <c r="F127" s="191"/>
      <c r="G127" s="191"/>
      <c r="H127" s="191"/>
      <c r="I127" s="191">
        <f t="shared" si="5"/>
        <v>0</v>
      </c>
      <c r="J127" s="195"/>
    </row>
    <row r="128" spans="1:10" ht="18.75">
      <c r="A128" s="5">
        <v>12</v>
      </c>
      <c r="B128" s="46">
        <v>3.1</v>
      </c>
      <c r="C128" s="183" t="s">
        <v>87</v>
      </c>
      <c r="D128" s="207" t="s">
        <v>90</v>
      </c>
      <c r="E128" s="190">
        <v>8</v>
      </c>
      <c r="F128" s="193"/>
      <c r="G128" s="193"/>
      <c r="H128" s="193"/>
      <c r="I128" s="191">
        <f t="shared" si="5"/>
        <v>0</v>
      </c>
      <c r="J128" s="195"/>
    </row>
    <row r="129" spans="1:10" ht="18.75">
      <c r="A129" s="5">
        <v>13</v>
      </c>
      <c r="B129" s="46">
        <v>3.1</v>
      </c>
      <c r="C129" s="187" t="s">
        <v>120</v>
      </c>
      <c r="D129" s="207" t="s">
        <v>129</v>
      </c>
      <c r="E129" s="190">
        <v>8</v>
      </c>
      <c r="F129" s="191"/>
      <c r="G129" s="192"/>
      <c r="H129" s="192"/>
      <c r="I129" s="191">
        <f t="shared" si="5"/>
        <v>0</v>
      </c>
      <c r="J129" s="35"/>
    </row>
    <row r="130" spans="1:10" ht="18.75">
      <c r="A130" s="5">
        <v>14</v>
      </c>
      <c r="B130" s="46">
        <v>3.1</v>
      </c>
      <c r="C130" s="187" t="s">
        <v>125</v>
      </c>
      <c r="D130" s="207" t="s">
        <v>128</v>
      </c>
      <c r="E130" s="190">
        <v>8</v>
      </c>
      <c r="F130" s="194"/>
      <c r="G130" s="194"/>
      <c r="H130" s="194"/>
      <c r="I130" s="191">
        <f t="shared" si="5"/>
        <v>0</v>
      </c>
      <c r="J130" s="35"/>
    </row>
    <row r="131" spans="1:10" ht="18.75">
      <c r="A131" s="5">
        <v>15</v>
      </c>
      <c r="B131" s="46">
        <v>3.1</v>
      </c>
      <c r="C131" s="187" t="s">
        <v>126</v>
      </c>
      <c r="D131" s="207" t="s">
        <v>128</v>
      </c>
      <c r="E131" s="190">
        <v>8</v>
      </c>
      <c r="F131" s="194"/>
      <c r="G131" s="194"/>
      <c r="H131" s="194"/>
      <c r="I131" s="191">
        <f t="shared" si="5"/>
        <v>0</v>
      </c>
      <c r="J131" s="35"/>
    </row>
    <row r="132" spans="1:10" ht="18.75">
      <c r="A132" s="5">
        <v>16</v>
      </c>
      <c r="B132" s="46">
        <v>3.1</v>
      </c>
      <c r="C132" s="187" t="s">
        <v>127</v>
      </c>
      <c r="D132" s="207" t="s">
        <v>128</v>
      </c>
      <c r="E132" s="190">
        <v>8</v>
      </c>
      <c r="F132" s="194"/>
      <c r="G132" s="194"/>
      <c r="H132" s="194"/>
      <c r="I132" s="191">
        <f t="shared" si="5"/>
        <v>0</v>
      </c>
      <c r="J132" s="35"/>
    </row>
    <row r="133" spans="1:10" ht="33">
      <c r="A133" s="55" t="s">
        <v>80</v>
      </c>
      <c r="B133" s="48">
        <v>4</v>
      </c>
      <c r="C133" s="176" t="s">
        <v>97</v>
      </c>
      <c r="D133" s="210" t="s">
        <v>22</v>
      </c>
      <c r="E133" s="17"/>
      <c r="F133" s="52" t="s">
        <v>78</v>
      </c>
      <c r="G133" s="52" t="s">
        <v>79</v>
      </c>
      <c r="H133" s="52" t="s">
        <v>109</v>
      </c>
      <c r="I133" s="179" t="s">
        <v>24</v>
      </c>
      <c r="J133" s="34" t="s">
        <v>30</v>
      </c>
    </row>
    <row r="134" spans="1:10" ht="18.75">
      <c r="A134" s="5">
        <v>1</v>
      </c>
      <c r="B134" s="88">
        <v>4.0999999999999996</v>
      </c>
      <c r="C134" s="185" t="s">
        <v>123</v>
      </c>
      <c r="D134" s="207" t="s">
        <v>76</v>
      </c>
      <c r="E134" s="190">
        <v>0</v>
      </c>
      <c r="F134" s="191">
        <v>85</v>
      </c>
      <c r="G134" s="192">
        <v>85</v>
      </c>
      <c r="H134" s="192">
        <v>81</v>
      </c>
      <c r="I134" s="191">
        <f t="shared" ref="I134:I140" si="6">SUM(F134:H134)</f>
        <v>251</v>
      </c>
      <c r="J134" s="195">
        <v>30</v>
      </c>
    </row>
    <row r="135" spans="1:10" ht="18.75">
      <c r="A135" s="5">
        <v>2</v>
      </c>
      <c r="B135" s="46">
        <v>4.0999999999999996</v>
      </c>
      <c r="C135" s="183" t="s">
        <v>3</v>
      </c>
      <c r="D135" s="207" t="s">
        <v>33</v>
      </c>
      <c r="E135" s="190">
        <v>8</v>
      </c>
      <c r="F135" s="191">
        <v>81</v>
      </c>
      <c r="G135" s="192">
        <v>83</v>
      </c>
      <c r="H135" s="192">
        <v>83</v>
      </c>
      <c r="I135" s="191">
        <f t="shared" si="6"/>
        <v>247</v>
      </c>
      <c r="J135" s="195">
        <v>26</v>
      </c>
    </row>
    <row r="136" spans="1:10" ht="18.75">
      <c r="A136" s="5">
        <v>1</v>
      </c>
      <c r="B136" s="46">
        <v>4.0999999999999996</v>
      </c>
      <c r="C136" s="183" t="s">
        <v>11</v>
      </c>
      <c r="D136" s="207" t="s">
        <v>72</v>
      </c>
      <c r="E136" s="190">
        <v>8</v>
      </c>
      <c r="F136" s="191">
        <v>86</v>
      </c>
      <c r="G136" s="192">
        <v>83</v>
      </c>
      <c r="H136" s="192">
        <v>74</v>
      </c>
      <c r="I136" s="191">
        <f t="shared" si="6"/>
        <v>243</v>
      </c>
      <c r="J136" s="35">
        <v>23</v>
      </c>
    </row>
    <row r="137" spans="1:10" ht="18.75">
      <c r="A137" s="5">
        <v>2</v>
      </c>
      <c r="B137" s="88">
        <v>4.0999999999999996</v>
      </c>
      <c r="C137" s="185" t="s">
        <v>73</v>
      </c>
      <c r="D137" s="207" t="s">
        <v>33</v>
      </c>
      <c r="E137" s="190">
        <v>8</v>
      </c>
      <c r="F137" s="191">
        <v>82</v>
      </c>
      <c r="G137" s="192">
        <v>81</v>
      </c>
      <c r="H137" s="192">
        <v>74</v>
      </c>
      <c r="I137" s="191">
        <f t="shared" si="6"/>
        <v>237</v>
      </c>
      <c r="J137" s="35">
        <v>21</v>
      </c>
    </row>
    <row r="138" spans="1:10" ht="18.75">
      <c r="A138" s="5">
        <v>1</v>
      </c>
      <c r="B138" s="47">
        <v>4.0999999999999996</v>
      </c>
      <c r="C138" s="187" t="s">
        <v>119</v>
      </c>
      <c r="D138" s="207" t="s">
        <v>76</v>
      </c>
      <c r="E138" s="190">
        <v>0</v>
      </c>
      <c r="F138" s="193">
        <v>84</v>
      </c>
      <c r="G138" s="193">
        <v>77</v>
      </c>
      <c r="H138" s="193">
        <v>71</v>
      </c>
      <c r="I138" s="191">
        <f t="shared" si="6"/>
        <v>232</v>
      </c>
      <c r="J138" s="195">
        <v>20</v>
      </c>
    </row>
    <row r="139" spans="1:10" ht="18.75">
      <c r="A139" s="5">
        <v>1</v>
      </c>
      <c r="B139" s="46">
        <v>4.0999999999999996</v>
      </c>
      <c r="C139" s="183" t="s">
        <v>12</v>
      </c>
      <c r="D139" s="207" t="s">
        <v>72</v>
      </c>
      <c r="E139" s="190">
        <v>8</v>
      </c>
      <c r="F139" s="191"/>
      <c r="G139" s="192"/>
      <c r="H139" s="192" t="s">
        <v>139</v>
      </c>
      <c r="I139" s="191">
        <f t="shared" si="6"/>
        <v>0</v>
      </c>
      <c r="J139" s="35"/>
    </row>
    <row r="140" spans="1:10" ht="18.75">
      <c r="A140" s="5">
        <v>1</v>
      </c>
      <c r="B140" s="46">
        <v>4.0999999999999996</v>
      </c>
      <c r="C140" s="183" t="s">
        <v>84</v>
      </c>
      <c r="D140" s="207" t="s">
        <v>5</v>
      </c>
      <c r="E140" s="190">
        <v>8</v>
      </c>
      <c r="F140" s="191"/>
      <c r="G140" s="192"/>
      <c r="H140" s="192"/>
      <c r="I140" s="191">
        <f t="shared" si="6"/>
        <v>0</v>
      </c>
      <c r="J140" s="195"/>
    </row>
    <row r="141" spans="1:10" ht="16.5">
      <c r="A141" s="55" t="s">
        <v>80</v>
      </c>
      <c r="B141" s="50">
        <v>5</v>
      </c>
      <c r="C141" s="212" t="s">
        <v>98</v>
      </c>
      <c r="D141" s="210" t="s">
        <v>22</v>
      </c>
      <c r="E141" s="17"/>
      <c r="F141" s="52" t="s">
        <v>78</v>
      </c>
      <c r="G141" s="52" t="s">
        <v>79</v>
      </c>
      <c r="H141" s="52" t="s">
        <v>109</v>
      </c>
      <c r="I141" s="179" t="s">
        <v>24</v>
      </c>
      <c r="J141" s="34" t="s">
        <v>30</v>
      </c>
    </row>
    <row r="142" spans="1:10" ht="18.75" customHeight="1">
      <c r="A142" s="5">
        <v>1</v>
      </c>
      <c r="B142" s="46">
        <v>5.0999999999999996</v>
      </c>
      <c r="C142" s="182" t="s">
        <v>110</v>
      </c>
      <c r="D142" s="207" t="s">
        <v>82</v>
      </c>
      <c r="E142" s="190">
        <v>0</v>
      </c>
      <c r="F142" s="193">
        <v>94</v>
      </c>
      <c r="G142" s="193">
        <v>96</v>
      </c>
      <c r="H142" s="193">
        <v>95</v>
      </c>
      <c r="I142" s="191">
        <f t="shared" ref="I142:I155" si="7">SUM(F142:H142)</f>
        <v>285</v>
      </c>
      <c r="J142" s="195">
        <v>30</v>
      </c>
    </row>
    <row r="143" spans="1:10" ht="18.75">
      <c r="A143" s="5">
        <v>2</v>
      </c>
      <c r="B143" s="90">
        <v>5.0999999999999996</v>
      </c>
      <c r="C143" s="200" t="s">
        <v>70</v>
      </c>
      <c r="D143" s="207" t="s">
        <v>95</v>
      </c>
      <c r="E143" s="190">
        <v>0</v>
      </c>
      <c r="F143" s="192">
        <v>95</v>
      </c>
      <c r="G143" s="192">
        <v>96</v>
      </c>
      <c r="H143" s="192">
        <v>93</v>
      </c>
      <c r="I143" s="191">
        <f t="shared" si="7"/>
        <v>284</v>
      </c>
      <c r="J143" s="195">
        <v>26</v>
      </c>
    </row>
    <row r="144" spans="1:10" ht="18.75">
      <c r="A144" s="5">
        <v>3</v>
      </c>
      <c r="B144" s="47">
        <v>5.0999999999999996</v>
      </c>
      <c r="C144" s="183" t="s">
        <v>34</v>
      </c>
      <c r="D144" s="207" t="s">
        <v>71</v>
      </c>
      <c r="E144" s="190">
        <v>0</v>
      </c>
      <c r="F144" s="192">
        <v>93</v>
      </c>
      <c r="G144" s="192">
        <v>93</v>
      </c>
      <c r="H144" s="192">
        <v>96</v>
      </c>
      <c r="I144" s="191">
        <f t="shared" si="7"/>
        <v>282</v>
      </c>
      <c r="J144" s="35">
        <v>23</v>
      </c>
    </row>
    <row r="145" spans="1:10" ht="18.75">
      <c r="A145" s="5">
        <v>4</v>
      </c>
      <c r="B145" s="46">
        <v>5.0999999999999996</v>
      </c>
      <c r="C145" s="183" t="s">
        <v>85</v>
      </c>
      <c r="D145" s="207" t="s">
        <v>71</v>
      </c>
      <c r="E145" s="190">
        <v>0</v>
      </c>
      <c r="F145" s="191">
        <v>97</v>
      </c>
      <c r="G145" s="191">
        <v>91</v>
      </c>
      <c r="H145" s="191">
        <v>94</v>
      </c>
      <c r="I145" s="191">
        <f t="shared" si="7"/>
        <v>282</v>
      </c>
      <c r="J145" s="35">
        <v>21</v>
      </c>
    </row>
    <row r="146" spans="1:10" ht="18.75">
      <c r="A146" s="5">
        <v>5</v>
      </c>
      <c r="B146" s="90">
        <v>5.0999999999999996</v>
      </c>
      <c r="C146" s="185" t="s">
        <v>81</v>
      </c>
      <c r="D146" s="207" t="s">
        <v>32</v>
      </c>
      <c r="E146" s="190">
        <v>0</v>
      </c>
      <c r="F146" s="191">
        <v>93</v>
      </c>
      <c r="G146" s="192">
        <v>94</v>
      </c>
      <c r="H146" s="192">
        <v>93</v>
      </c>
      <c r="I146" s="191">
        <f t="shared" si="7"/>
        <v>280</v>
      </c>
      <c r="J146" s="195">
        <v>20</v>
      </c>
    </row>
    <row r="147" spans="1:10" ht="18.75">
      <c r="A147" s="5">
        <v>6</v>
      </c>
      <c r="B147" s="88">
        <v>5.0999999999999996</v>
      </c>
      <c r="C147" s="185" t="s">
        <v>88</v>
      </c>
      <c r="D147" s="207" t="s">
        <v>32</v>
      </c>
      <c r="E147" s="190">
        <v>0</v>
      </c>
      <c r="F147" s="191">
        <v>93</v>
      </c>
      <c r="G147" s="192">
        <v>90</v>
      </c>
      <c r="H147" s="192">
        <v>94</v>
      </c>
      <c r="I147" s="191">
        <f t="shared" si="7"/>
        <v>277</v>
      </c>
      <c r="J147" s="35">
        <v>19</v>
      </c>
    </row>
    <row r="148" spans="1:10" ht="18.75">
      <c r="A148" s="5">
        <v>7</v>
      </c>
      <c r="B148" s="88">
        <v>5.0999999999999996</v>
      </c>
      <c r="C148" s="183" t="s">
        <v>20</v>
      </c>
      <c r="D148" s="207" t="s">
        <v>90</v>
      </c>
      <c r="E148" s="190">
        <v>0</v>
      </c>
      <c r="F148" s="191">
        <v>91</v>
      </c>
      <c r="G148" s="192">
        <v>90</v>
      </c>
      <c r="H148" s="192">
        <v>94</v>
      </c>
      <c r="I148" s="191">
        <f t="shared" si="7"/>
        <v>275</v>
      </c>
      <c r="J148" s="195">
        <v>18</v>
      </c>
    </row>
    <row r="149" spans="1:10" ht="18.75">
      <c r="A149" s="5">
        <v>8</v>
      </c>
      <c r="B149" s="46">
        <v>5.0999999999999996</v>
      </c>
      <c r="C149" s="183" t="s">
        <v>31</v>
      </c>
      <c r="D149" s="207" t="s">
        <v>72</v>
      </c>
      <c r="E149" s="190">
        <v>8</v>
      </c>
      <c r="F149" s="191">
        <v>88</v>
      </c>
      <c r="G149" s="192">
        <v>91</v>
      </c>
      <c r="H149" s="192">
        <v>93</v>
      </c>
      <c r="I149" s="191">
        <f t="shared" si="7"/>
        <v>272</v>
      </c>
      <c r="J149" s="35">
        <v>17</v>
      </c>
    </row>
    <row r="150" spans="1:10" ht="18.75">
      <c r="A150" s="5">
        <v>9</v>
      </c>
      <c r="B150" s="46">
        <v>5.0999999999999996</v>
      </c>
      <c r="C150" s="183" t="s">
        <v>105</v>
      </c>
      <c r="D150" s="207" t="s">
        <v>33</v>
      </c>
      <c r="E150" s="190">
        <v>0</v>
      </c>
      <c r="F150" s="191">
        <v>91</v>
      </c>
      <c r="G150" s="192">
        <v>89</v>
      </c>
      <c r="H150" s="192">
        <v>91</v>
      </c>
      <c r="I150" s="191">
        <f t="shared" si="7"/>
        <v>271</v>
      </c>
      <c r="J150" s="195">
        <v>16</v>
      </c>
    </row>
    <row r="151" spans="1:10" ht="18.75">
      <c r="A151" s="5">
        <v>10</v>
      </c>
      <c r="B151" s="46">
        <v>5.0999999999999996</v>
      </c>
      <c r="C151" s="183" t="s">
        <v>2</v>
      </c>
      <c r="D151" s="207" t="s">
        <v>102</v>
      </c>
      <c r="E151" s="190">
        <v>0</v>
      </c>
      <c r="F151" s="193">
        <v>84</v>
      </c>
      <c r="G151" s="193">
        <v>86</v>
      </c>
      <c r="H151" s="193">
        <v>85</v>
      </c>
      <c r="I151" s="191">
        <f t="shared" si="7"/>
        <v>255</v>
      </c>
      <c r="J151" s="35">
        <v>15</v>
      </c>
    </row>
    <row r="152" spans="1:10" ht="18.75">
      <c r="A152" s="5">
        <v>11</v>
      </c>
      <c r="B152" s="46">
        <v>5.0999999999999996</v>
      </c>
      <c r="C152" s="183" t="s">
        <v>92</v>
      </c>
      <c r="D152" s="207" t="s">
        <v>90</v>
      </c>
      <c r="E152" s="190">
        <v>0</v>
      </c>
      <c r="F152" s="193">
        <v>78</v>
      </c>
      <c r="G152" s="193">
        <v>70</v>
      </c>
      <c r="H152" s="193">
        <v>85</v>
      </c>
      <c r="I152" s="191">
        <f t="shared" si="7"/>
        <v>233</v>
      </c>
      <c r="J152" s="195">
        <v>14</v>
      </c>
    </row>
    <row r="153" spans="1:10" ht="37.5">
      <c r="A153" s="5">
        <v>12</v>
      </c>
      <c r="B153" s="47">
        <v>5.0999999999999996</v>
      </c>
      <c r="C153" s="183" t="s">
        <v>25</v>
      </c>
      <c r="D153" s="207" t="s">
        <v>71</v>
      </c>
      <c r="E153" s="190">
        <v>0</v>
      </c>
      <c r="F153" s="192"/>
      <c r="G153" s="192"/>
      <c r="H153" s="192"/>
      <c r="I153" s="191">
        <f t="shared" si="7"/>
        <v>0</v>
      </c>
      <c r="J153" s="195"/>
    </row>
    <row r="154" spans="1:10" ht="18.75">
      <c r="A154" s="5">
        <v>13</v>
      </c>
      <c r="B154" s="46">
        <v>5.0999999999999996</v>
      </c>
      <c r="C154" s="183" t="s">
        <v>39</v>
      </c>
      <c r="D154" s="207" t="s">
        <v>102</v>
      </c>
      <c r="E154" s="190">
        <v>0</v>
      </c>
      <c r="F154" s="193"/>
      <c r="G154" s="193"/>
      <c r="H154" s="193"/>
      <c r="I154" s="191">
        <f t="shared" si="7"/>
        <v>0</v>
      </c>
      <c r="J154" s="35"/>
    </row>
    <row r="155" spans="1:10" ht="18.75">
      <c r="A155" s="5">
        <v>14</v>
      </c>
      <c r="B155" s="47">
        <v>5.0999999999999996</v>
      </c>
      <c r="C155" s="187" t="s">
        <v>106</v>
      </c>
      <c r="D155" s="207" t="s">
        <v>76</v>
      </c>
      <c r="E155" s="190">
        <v>0</v>
      </c>
      <c r="F155" s="194"/>
      <c r="G155" s="194"/>
      <c r="H155" s="194"/>
      <c r="I155" s="191">
        <f t="shared" si="7"/>
        <v>0</v>
      </c>
      <c r="J155" s="35"/>
    </row>
    <row r="156" spans="1:10" ht="16.5">
      <c r="A156" s="55" t="s">
        <v>80</v>
      </c>
      <c r="B156" s="49">
        <v>6</v>
      </c>
      <c r="C156" s="177" t="s">
        <v>77</v>
      </c>
      <c r="D156" s="210" t="s">
        <v>22</v>
      </c>
      <c r="E156" s="17"/>
      <c r="F156" s="52" t="s">
        <v>78</v>
      </c>
      <c r="G156" s="52" t="s">
        <v>79</v>
      </c>
      <c r="H156" s="52" t="s">
        <v>109</v>
      </c>
      <c r="I156" s="179" t="s">
        <v>24</v>
      </c>
      <c r="J156" s="34" t="s">
        <v>30</v>
      </c>
    </row>
    <row r="157" spans="1:10" ht="18.75">
      <c r="A157" s="5">
        <v>1</v>
      </c>
      <c r="B157" s="46">
        <v>6.1</v>
      </c>
      <c r="C157" s="183" t="s">
        <v>17</v>
      </c>
      <c r="D157" s="207" t="s">
        <v>82</v>
      </c>
      <c r="E157" s="190">
        <v>5</v>
      </c>
      <c r="F157" s="191">
        <v>92</v>
      </c>
      <c r="G157" s="191">
        <v>92</v>
      </c>
      <c r="H157" s="191">
        <v>91</v>
      </c>
      <c r="I157" s="191">
        <f t="shared" ref="I157:I167" si="8">SUM(F157:H157)</f>
        <v>275</v>
      </c>
      <c r="J157" s="195">
        <v>30</v>
      </c>
    </row>
    <row r="158" spans="1:10" ht="18.75">
      <c r="A158" s="5">
        <v>2</v>
      </c>
      <c r="B158" s="46">
        <v>6.1</v>
      </c>
      <c r="C158" s="183" t="s">
        <v>35</v>
      </c>
      <c r="D158" s="207" t="s">
        <v>82</v>
      </c>
      <c r="E158" s="190">
        <v>5</v>
      </c>
      <c r="F158" s="193">
        <v>93</v>
      </c>
      <c r="G158" s="193">
        <v>90</v>
      </c>
      <c r="H158" s="193">
        <v>89</v>
      </c>
      <c r="I158" s="191">
        <f t="shared" si="8"/>
        <v>272</v>
      </c>
      <c r="J158" s="195">
        <v>26</v>
      </c>
    </row>
    <row r="159" spans="1:10" ht="18.75">
      <c r="A159" s="5">
        <v>3</v>
      </c>
      <c r="B159" s="47">
        <v>6.1</v>
      </c>
      <c r="C159" s="183" t="s">
        <v>91</v>
      </c>
      <c r="D159" s="207" t="s">
        <v>95</v>
      </c>
      <c r="E159" s="190">
        <v>5</v>
      </c>
      <c r="F159" s="193">
        <v>93</v>
      </c>
      <c r="G159" s="193">
        <v>90</v>
      </c>
      <c r="H159" s="193">
        <v>86</v>
      </c>
      <c r="I159" s="191">
        <f t="shared" si="8"/>
        <v>269</v>
      </c>
      <c r="J159" s="35">
        <v>23</v>
      </c>
    </row>
    <row r="160" spans="1:10" ht="18.75">
      <c r="A160" s="5">
        <v>4</v>
      </c>
      <c r="B160" s="46">
        <v>6.1</v>
      </c>
      <c r="C160" s="185" t="s">
        <v>21</v>
      </c>
      <c r="D160" s="207" t="s">
        <v>95</v>
      </c>
      <c r="E160" s="190">
        <v>5</v>
      </c>
      <c r="F160" s="192">
        <v>92</v>
      </c>
      <c r="G160" s="192">
        <v>89</v>
      </c>
      <c r="H160" s="192">
        <v>86</v>
      </c>
      <c r="I160" s="191">
        <f t="shared" si="8"/>
        <v>267</v>
      </c>
      <c r="J160" s="35">
        <v>21</v>
      </c>
    </row>
    <row r="161" spans="1:10" ht="18.75">
      <c r="A161" s="5">
        <v>5</v>
      </c>
      <c r="B161" s="47">
        <v>6.1</v>
      </c>
      <c r="C161" s="183" t="s">
        <v>16</v>
      </c>
      <c r="D161" s="207" t="s">
        <v>71</v>
      </c>
      <c r="E161" s="190">
        <v>5</v>
      </c>
      <c r="F161" s="194">
        <v>83</v>
      </c>
      <c r="G161" s="194">
        <v>90</v>
      </c>
      <c r="H161" s="194">
        <v>92</v>
      </c>
      <c r="I161" s="191">
        <f t="shared" si="8"/>
        <v>265</v>
      </c>
      <c r="J161" s="195">
        <v>20</v>
      </c>
    </row>
    <row r="162" spans="1:10" ht="18.75">
      <c r="A162" s="5">
        <v>6</v>
      </c>
      <c r="B162" s="47">
        <v>6.1</v>
      </c>
      <c r="C162" s="183" t="s">
        <v>83</v>
      </c>
      <c r="D162" s="207" t="s">
        <v>95</v>
      </c>
      <c r="E162" s="190">
        <v>5</v>
      </c>
      <c r="F162" s="192">
        <v>85</v>
      </c>
      <c r="G162" s="192">
        <v>90</v>
      </c>
      <c r="H162" s="192">
        <v>86</v>
      </c>
      <c r="I162" s="191">
        <f t="shared" si="8"/>
        <v>261</v>
      </c>
      <c r="J162" s="35">
        <v>19</v>
      </c>
    </row>
    <row r="163" spans="1:10" ht="18.75">
      <c r="A163" s="5">
        <v>7</v>
      </c>
      <c r="B163" s="46">
        <v>6.1</v>
      </c>
      <c r="C163" s="183" t="s">
        <v>13</v>
      </c>
      <c r="D163" s="207" t="s">
        <v>71</v>
      </c>
      <c r="E163" s="190">
        <v>5</v>
      </c>
      <c r="F163" s="192">
        <v>88</v>
      </c>
      <c r="G163" s="192">
        <v>83</v>
      </c>
      <c r="H163" s="192">
        <v>88</v>
      </c>
      <c r="I163" s="191">
        <f t="shared" si="8"/>
        <v>259</v>
      </c>
      <c r="J163" s="195">
        <v>18</v>
      </c>
    </row>
    <row r="164" spans="1:10" ht="18.75">
      <c r="A164" s="5">
        <v>8</v>
      </c>
      <c r="B164" s="46">
        <v>6.1</v>
      </c>
      <c r="C164" s="201" t="s">
        <v>100</v>
      </c>
      <c r="D164" s="207" t="s">
        <v>102</v>
      </c>
      <c r="E164" s="190">
        <v>5</v>
      </c>
      <c r="F164" s="193">
        <v>81</v>
      </c>
      <c r="G164" s="193">
        <v>85</v>
      </c>
      <c r="H164" s="193">
        <v>88</v>
      </c>
      <c r="I164" s="191">
        <f t="shared" si="8"/>
        <v>254</v>
      </c>
      <c r="J164" s="35">
        <v>17</v>
      </c>
    </row>
    <row r="165" spans="1:10" ht="18.75">
      <c r="A165" s="5">
        <v>9</v>
      </c>
      <c r="B165" s="46">
        <v>6.1</v>
      </c>
      <c r="C165" s="183" t="s">
        <v>93</v>
      </c>
      <c r="D165" s="207" t="s">
        <v>82</v>
      </c>
      <c r="E165" s="190">
        <v>5</v>
      </c>
      <c r="F165" s="192">
        <v>86</v>
      </c>
      <c r="G165" s="192">
        <v>83</v>
      </c>
      <c r="H165" s="192">
        <v>83</v>
      </c>
      <c r="I165" s="191">
        <f t="shared" si="8"/>
        <v>252</v>
      </c>
      <c r="J165" s="195">
        <v>16</v>
      </c>
    </row>
    <row r="166" spans="1:10" ht="18.75">
      <c r="A166" s="5">
        <v>10</v>
      </c>
      <c r="B166" s="46">
        <v>6.1</v>
      </c>
      <c r="C166" s="183" t="s">
        <v>122</v>
      </c>
      <c r="D166" s="207" t="s">
        <v>102</v>
      </c>
      <c r="E166" s="190">
        <v>5</v>
      </c>
      <c r="F166" s="191">
        <v>57</v>
      </c>
      <c r="G166" s="192">
        <v>63</v>
      </c>
      <c r="H166" s="192">
        <v>63</v>
      </c>
      <c r="I166" s="191">
        <f t="shared" si="8"/>
        <v>183</v>
      </c>
      <c r="J166" s="35">
        <v>15</v>
      </c>
    </row>
    <row r="167" spans="1:10" ht="18.75">
      <c r="A167" s="5">
        <v>11</v>
      </c>
      <c r="B167" s="46">
        <v>6.1</v>
      </c>
      <c r="C167" s="183" t="s">
        <v>96</v>
      </c>
      <c r="D167" s="207" t="s">
        <v>82</v>
      </c>
      <c r="E167" s="190">
        <v>5</v>
      </c>
      <c r="F167" s="193"/>
      <c r="G167" s="193"/>
      <c r="H167" s="193"/>
      <c r="I167" s="191">
        <f t="shared" si="8"/>
        <v>0</v>
      </c>
      <c r="J167" s="195"/>
    </row>
  </sheetData>
  <sortState ref="B143:J156">
    <sortCondition descending="1" ref="I143:I156"/>
    <sortCondition descending="1" ref="H143:H156"/>
  </sortState>
  <phoneticPr fontId="59" type="noConversion"/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9"/>
  <sheetViews>
    <sheetView workbookViewId="0">
      <selection activeCell="I105" sqref="I105"/>
    </sheetView>
  </sheetViews>
  <sheetFormatPr defaultRowHeight="12.75"/>
  <cols>
    <col min="2" max="2" width="6.5703125" customWidth="1"/>
    <col min="3" max="3" width="17.7109375" customWidth="1"/>
    <col min="4" max="4" width="19.85546875" customWidth="1"/>
    <col min="5" max="5" width="8.140625" customWidth="1"/>
    <col min="6" max="6" width="8.7109375" customWidth="1"/>
    <col min="8" max="8" width="0.42578125" customWidth="1"/>
    <col min="9" max="9" width="8.7109375" customWidth="1"/>
    <col min="10" max="10" width="12.42578125" customWidth="1"/>
  </cols>
  <sheetData>
    <row r="1" spans="1:12" ht="16.5">
      <c r="A1" s="56"/>
      <c r="B1" s="57"/>
      <c r="C1" s="58" t="s">
        <v>172</v>
      </c>
      <c r="D1" s="62"/>
      <c r="E1" s="59"/>
      <c r="F1" s="60"/>
      <c r="G1" s="61"/>
      <c r="H1" s="61"/>
      <c r="I1" s="61"/>
      <c r="J1" s="63"/>
      <c r="K1" s="105"/>
      <c r="L1" s="111"/>
    </row>
    <row r="2" spans="1:12" ht="16.5">
      <c r="A2" s="226"/>
      <c r="B2" s="227"/>
      <c r="C2" s="29"/>
      <c r="D2" s="142"/>
      <c r="E2" s="228"/>
      <c r="F2" s="229"/>
      <c r="G2" s="230"/>
      <c r="H2" s="230"/>
      <c r="I2" s="230"/>
      <c r="J2" s="231"/>
      <c r="K2" s="107"/>
      <c r="L2" s="113"/>
    </row>
    <row r="3" spans="1:12" ht="15.75">
      <c r="A3" s="72"/>
      <c r="B3" s="73" t="s">
        <v>111</v>
      </c>
      <c r="C3" s="74"/>
      <c r="D3" s="75"/>
      <c r="E3" s="76" t="s">
        <v>173</v>
      </c>
      <c r="F3" s="76"/>
      <c r="G3" s="77"/>
      <c r="H3" s="77"/>
      <c r="I3" s="78" t="s">
        <v>148</v>
      </c>
      <c r="J3" s="79"/>
      <c r="K3" s="106"/>
      <c r="L3" s="112"/>
    </row>
    <row r="4" spans="1:12" ht="22.5">
      <c r="A4" s="65" t="s">
        <v>46</v>
      </c>
      <c r="B4" s="66" t="s">
        <v>41</v>
      </c>
      <c r="C4" s="67" t="s">
        <v>0</v>
      </c>
      <c r="D4" s="67" t="s">
        <v>1</v>
      </c>
      <c r="E4" s="68" t="s">
        <v>45</v>
      </c>
      <c r="F4" s="69"/>
      <c r="G4" s="70"/>
      <c r="H4" s="70"/>
      <c r="I4" s="71"/>
      <c r="J4" s="71"/>
      <c r="K4" s="110"/>
      <c r="L4" s="116"/>
    </row>
    <row r="5" spans="1:12" ht="15.75">
      <c r="A5" s="36">
        <v>3</v>
      </c>
      <c r="B5" s="45" t="s">
        <v>43</v>
      </c>
      <c r="C5" s="28" t="s">
        <v>44</v>
      </c>
      <c r="D5" s="20"/>
      <c r="E5" s="36"/>
      <c r="F5" s="53" t="s">
        <v>78</v>
      </c>
      <c r="G5" s="53" t="s">
        <v>79</v>
      </c>
      <c r="H5" s="54"/>
      <c r="I5" s="54" t="s">
        <v>24</v>
      </c>
      <c r="J5" s="54">
        <v>10.9</v>
      </c>
      <c r="K5" s="107" t="s">
        <v>22</v>
      </c>
      <c r="L5" s="113"/>
    </row>
    <row r="6" spans="1:12" ht="18" customHeight="1">
      <c r="A6" s="5">
        <v>2</v>
      </c>
      <c r="B6" s="46"/>
      <c r="C6" s="89"/>
      <c r="D6" s="13"/>
      <c r="E6" s="11"/>
      <c r="F6" s="12"/>
      <c r="G6" s="12"/>
      <c r="H6" s="12"/>
      <c r="I6" s="15">
        <f t="shared" ref="I6:I11" si="0">SUM(F6:H6)</f>
        <v>0</v>
      </c>
      <c r="J6" s="35"/>
      <c r="K6" s="107"/>
      <c r="L6" s="113">
        <f>SUM(K6:K11)</f>
        <v>0</v>
      </c>
    </row>
    <row r="7" spans="1:12" ht="17.25" customHeight="1">
      <c r="A7" s="5">
        <v>2</v>
      </c>
      <c r="B7" s="46"/>
      <c r="C7" s="25"/>
      <c r="D7" s="13"/>
      <c r="E7" s="11"/>
      <c r="F7" s="12"/>
      <c r="G7" s="12"/>
      <c r="H7" s="12"/>
      <c r="I7" s="15">
        <f t="shared" si="0"/>
        <v>0</v>
      </c>
      <c r="J7" s="35"/>
      <c r="K7" s="107"/>
      <c r="L7" s="113"/>
    </row>
    <row r="8" spans="1:12" ht="18" customHeight="1">
      <c r="A8" s="5">
        <v>1</v>
      </c>
      <c r="B8" s="46"/>
      <c r="C8" s="25"/>
      <c r="D8" s="13"/>
      <c r="E8" s="11"/>
      <c r="F8" s="15"/>
      <c r="G8" s="15"/>
      <c r="H8" s="15"/>
      <c r="I8" s="15">
        <f t="shared" si="0"/>
        <v>0</v>
      </c>
      <c r="J8" s="35"/>
      <c r="K8" s="107"/>
      <c r="L8" s="113"/>
    </row>
    <row r="9" spans="1:12" ht="18.75" customHeight="1">
      <c r="A9" s="5">
        <v>1</v>
      </c>
      <c r="B9" s="46"/>
      <c r="C9" s="25"/>
      <c r="D9" s="13"/>
      <c r="E9" s="11"/>
      <c r="F9" s="14"/>
      <c r="G9" s="14"/>
      <c r="H9" s="14"/>
      <c r="I9" s="15">
        <f t="shared" si="0"/>
        <v>0</v>
      </c>
      <c r="J9" s="35"/>
      <c r="K9" s="107"/>
      <c r="L9" s="113"/>
    </row>
    <row r="10" spans="1:12" ht="20.25" customHeight="1">
      <c r="A10" s="5">
        <v>1</v>
      </c>
      <c r="B10" s="46"/>
      <c r="C10" s="25"/>
      <c r="D10" s="13"/>
      <c r="E10" s="11"/>
      <c r="F10" s="12"/>
      <c r="G10" s="12"/>
      <c r="H10" s="12"/>
      <c r="I10" s="15">
        <f t="shared" si="0"/>
        <v>0</v>
      </c>
      <c r="J10" s="35"/>
      <c r="K10" s="107"/>
      <c r="L10" s="113"/>
    </row>
    <row r="11" spans="1:12" ht="17.25" customHeight="1">
      <c r="A11" s="5">
        <v>1</v>
      </c>
      <c r="B11" s="86"/>
      <c r="C11" s="86"/>
      <c r="D11" s="13"/>
      <c r="E11" s="11"/>
      <c r="F11" s="46"/>
      <c r="G11" s="46"/>
      <c r="H11" s="46"/>
      <c r="I11" s="15">
        <f t="shared" si="0"/>
        <v>0</v>
      </c>
      <c r="J11" s="35"/>
      <c r="K11" s="107"/>
      <c r="L11" s="113"/>
    </row>
    <row r="12" spans="1:12" ht="20.25" customHeight="1">
      <c r="A12" s="36">
        <v>3</v>
      </c>
      <c r="B12" s="45" t="s">
        <v>43</v>
      </c>
      <c r="C12" s="28" t="s">
        <v>44</v>
      </c>
      <c r="D12" s="20"/>
      <c r="E12" s="36"/>
      <c r="F12" s="53" t="s">
        <v>78</v>
      </c>
      <c r="G12" s="53" t="s">
        <v>79</v>
      </c>
      <c r="H12" s="54"/>
      <c r="I12" s="54" t="s">
        <v>24</v>
      </c>
      <c r="J12" s="54">
        <v>10.9</v>
      </c>
      <c r="K12" s="108"/>
      <c r="L12" s="114"/>
    </row>
    <row r="13" spans="1:12" ht="18.75" customHeight="1">
      <c r="A13" s="5">
        <v>2</v>
      </c>
      <c r="B13" s="47"/>
      <c r="C13" s="25"/>
      <c r="D13" s="13"/>
      <c r="E13" s="11"/>
      <c r="F13" s="12"/>
      <c r="G13" s="12"/>
      <c r="H13" s="12"/>
      <c r="I13" s="15">
        <f t="shared" ref="I13:I18" si="1">SUM(F13:H13)</f>
        <v>0</v>
      </c>
      <c r="J13" s="35"/>
      <c r="K13" s="107"/>
      <c r="L13" s="113">
        <f>SUM(K13:K18)</f>
        <v>0</v>
      </c>
    </row>
    <row r="14" spans="1:12" ht="20.25" customHeight="1">
      <c r="A14" s="5">
        <v>2</v>
      </c>
      <c r="B14" s="47"/>
      <c r="C14" s="25"/>
      <c r="D14" s="13"/>
      <c r="E14" s="11"/>
      <c r="F14" s="14"/>
      <c r="G14" s="14"/>
      <c r="H14" s="14"/>
      <c r="I14" s="15">
        <f t="shared" si="1"/>
        <v>0</v>
      </c>
      <c r="J14" s="35"/>
      <c r="K14" s="107"/>
      <c r="L14" s="113"/>
    </row>
    <row r="15" spans="1:12" ht="19.5" customHeight="1">
      <c r="A15" s="5">
        <v>1</v>
      </c>
      <c r="B15" s="47"/>
      <c r="C15" s="25"/>
      <c r="D15" s="13"/>
      <c r="E15" s="11"/>
      <c r="F15" s="14"/>
      <c r="G15" s="14"/>
      <c r="H15" s="14"/>
      <c r="I15" s="15">
        <f t="shared" si="1"/>
        <v>0</v>
      </c>
      <c r="J15" s="35"/>
      <c r="K15" s="107"/>
      <c r="L15" s="113"/>
    </row>
    <row r="16" spans="1:12" ht="19.5" customHeight="1">
      <c r="A16" s="5">
        <v>1</v>
      </c>
      <c r="B16" s="46"/>
      <c r="C16" s="91"/>
      <c r="D16" s="13"/>
      <c r="E16" s="11"/>
      <c r="F16" s="14"/>
      <c r="G16" s="14"/>
      <c r="H16" s="14"/>
      <c r="I16" s="15">
        <f t="shared" si="1"/>
        <v>0</v>
      </c>
      <c r="J16" s="35"/>
      <c r="K16" s="107"/>
      <c r="L16" s="113"/>
    </row>
    <row r="17" spans="1:12" ht="15.75">
      <c r="A17" s="5">
        <v>1</v>
      </c>
      <c r="B17" s="95"/>
      <c r="C17" s="101"/>
      <c r="D17" s="93"/>
      <c r="E17" s="11"/>
      <c r="F17" s="14"/>
      <c r="G17" s="14"/>
      <c r="H17" s="14"/>
      <c r="I17" s="15">
        <f t="shared" si="1"/>
        <v>0</v>
      </c>
      <c r="J17" s="35"/>
      <c r="K17" s="107"/>
      <c r="L17" s="113"/>
    </row>
    <row r="18" spans="1:12" ht="21.75" customHeight="1">
      <c r="A18" s="5">
        <v>1</v>
      </c>
      <c r="B18" s="46"/>
      <c r="C18" s="25"/>
      <c r="D18" s="93"/>
      <c r="E18" s="11"/>
      <c r="F18" s="14"/>
      <c r="G18" s="14"/>
      <c r="H18" s="14"/>
      <c r="I18" s="15">
        <f t="shared" si="1"/>
        <v>0</v>
      </c>
      <c r="J18" s="35"/>
      <c r="K18" s="107" t="s">
        <v>22</v>
      </c>
      <c r="L18" s="113"/>
    </row>
    <row r="19" spans="1:12" ht="19.5" customHeight="1">
      <c r="A19" s="36">
        <v>3</v>
      </c>
      <c r="B19" s="45" t="s">
        <v>43</v>
      </c>
      <c r="C19" s="28" t="s">
        <v>44</v>
      </c>
      <c r="D19" s="20"/>
      <c r="E19" s="36"/>
      <c r="F19" s="53" t="s">
        <v>78</v>
      </c>
      <c r="G19" s="53" t="s">
        <v>79</v>
      </c>
      <c r="H19" s="54"/>
      <c r="I19" s="54" t="s">
        <v>24</v>
      </c>
      <c r="J19" s="54">
        <v>10.9</v>
      </c>
      <c r="K19" s="107" t="s">
        <v>22</v>
      </c>
      <c r="L19" s="113"/>
    </row>
    <row r="20" spans="1:12" ht="19.5" customHeight="1">
      <c r="A20" s="5">
        <v>2</v>
      </c>
      <c r="B20" s="46"/>
      <c r="C20" s="25"/>
      <c r="D20" s="13"/>
      <c r="E20" s="11"/>
      <c r="F20" s="14"/>
      <c r="G20" s="14"/>
      <c r="H20" s="14"/>
      <c r="I20" s="15">
        <f t="shared" ref="I20:I25" si="2">SUM(F20:H20)</f>
        <v>0</v>
      </c>
      <c r="J20" s="35"/>
      <c r="K20" s="107"/>
      <c r="L20" s="113">
        <f>SUM(K20:K25)</f>
        <v>0</v>
      </c>
    </row>
    <row r="21" spans="1:12" ht="20.25" customHeight="1">
      <c r="A21" s="5">
        <v>1</v>
      </c>
      <c r="B21" s="47"/>
      <c r="C21" s="25"/>
      <c r="D21" s="13"/>
      <c r="E21" s="11"/>
      <c r="F21" s="14"/>
      <c r="G21" s="14"/>
      <c r="H21" s="14"/>
      <c r="I21" s="15">
        <f t="shared" si="2"/>
        <v>0</v>
      </c>
      <c r="J21" s="35"/>
      <c r="K21" s="107"/>
      <c r="L21" s="113"/>
    </row>
    <row r="22" spans="1:12" ht="19.5" customHeight="1">
      <c r="A22" s="5">
        <v>1</v>
      </c>
      <c r="B22" s="47"/>
      <c r="C22" s="25"/>
      <c r="D22" s="13"/>
      <c r="E22" s="11"/>
      <c r="F22" s="14"/>
      <c r="G22" s="14"/>
      <c r="H22" s="14"/>
      <c r="I22" s="15">
        <f t="shared" si="2"/>
        <v>0</v>
      </c>
      <c r="J22" s="35"/>
      <c r="K22" s="107"/>
      <c r="L22" s="113"/>
    </row>
    <row r="23" spans="1:12" ht="15.75">
      <c r="A23" s="5">
        <v>1</v>
      </c>
      <c r="B23" s="47"/>
      <c r="C23" s="25"/>
      <c r="D23" s="13"/>
      <c r="E23" s="11"/>
      <c r="F23" s="31"/>
      <c r="G23" s="31"/>
      <c r="H23" s="31"/>
      <c r="I23" s="15">
        <f t="shared" si="2"/>
        <v>0</v>
      </c>
      <c r="J23" s="35"/>
      <c r="K23" s="107"/>
      <c r="L23" s="113"/>
    </row>
    <row r="24" spans="1:12" ht="22.5" customHeight="1">
      <c r="A24" s="5">
        <v>1</v>
      </c>
      <c r="B24" s="46"/>
      <c r="C24" s="25"/>
      <c r="D24" s="13"/>
      <c r="E24" s="11"/>
      <c r="F24" s="15"/>
      <c r="G24" s="15"/>
      <c r="H24" s="15"/>
      <c r="I24" s="15">
        <f t="shared" si="2"/>
        <v>0</v>
      </c>
      <c r="J24" s="35"/>
      <c r="K24" s="107"/>
      <c r="L24" s="113"/>
    </row>
    <row r="25" spans="1:12" ht="19.5" customHeight="1">
      <c r="A25" s="5">
        <v>0</v>
      </c>
      <c r="B25" s="46"/>
      <c r="C25" s="25"/>
      <c r="D25" s="13"/>
      <c r="E25" s="11"/>
      <c r="F25" s="14"/>
      <c r="G25" s="14"/>
      <c r="H25" s="14"/>
      <c r="I25" s="15">
        <f t="shared" si="2"/>
        <v>0</v>
      </c>
      <c r="J25" s="35"/>
      <c r="K25" s="107"/>
      <c r="L25" s="113"/>
    </row>
    <row r="26" spans="1:12" ht="21.75" customHeight="1">
      <c r="A26" s="36">
        <v>3</v>
      </c>
      <c r="B26" s="45" t="s">
        <v>43</v>
      </c>
      <c r="C26" s="28" t="s">
        <v>44</v>
      </c>
      <c r="D26" s="20"/>
      <c r="E26" s="36"/>
      <c r="F26" s="53" t="s">
        <v>78</v>
      </c>
      <c r="G26" s="53" t="s">
        <v>79</v>
      </c>
      <c r="H26" s="54"/>
      <c r="I26" s="54" t="s">
        <v>24</v>
      </c>
      <c r="J26" s="54">
        <v>10.9</v>
      </c>
      <c r="K26" s="107" t="s">
        <v>22</v>
      </c>
      <c r="L26" s="113"/>
    </row>
    <row r="27" spans="1:12" ht="19.5" customHeight="1">
      <c r="A27" s="5">
        <v>1</v>
      </c>
      <c r="B27" s="88"/>
      <c r="C27" s="25"/>
      <c r="D27" s="13"/>
      <c r="E27" s="11"/>
      <c r="F27" s="15"/>
      <c r="G27" s="14"/>
      <c r="H27" s="14"/>
      <c r="I27" s="15">
        <f t="shared" ref="I27:I32" si="3">SUM(F27:H27)</f>
        <v>0</v>
      </c>
      <c r="J27" s="35"/>
      <c r="K27" s="107"/>
      <c r="L27" s="113">
        <f>SUM(K27:K32)</f>
        <v>0</v>
      </c>
    </row>
    <row r="28" spans="1:12" ht="21" customHeight="1">
      <c r="A28" s="5">
        <v>1</v>
      </c>
      <c r="B28" s="46"/>
      <c r="C28" s="25"/>
      <c r="D28" s="13"/>
      <c r="E28" s="11"/>
      <c r="F28" s="15"/>
      <c r="G28" s="14"/>
      <c r="H28" s="14"/>
      <c r="I28" s="15">
        <f t="shared" si="3"/>
        <v>0</v>
      </c>
      <c r="J28" s="35"/>
      <c r="K28" s="107"/>
      <c r="L28" s="113"/>
    </row>
    <row r="29" spans="1:12" ht="20.25" customHeight="1">
      <c r="A29" s="5">
        <v>1</v>
      </c>
      <c r="B29" s="46"/>
      <c r="C29" s="25"/>
      <c r="D29" s="13"/>
      <c r="E29" s="11"/>
      <c r="F29" s="15"/>
      <c r="G29" s="15"/>
      <c r="H29" s="15"/>
      <c r="I29" s="15">
        <f t="shared" si="3"/>
        <v>0</v>
      </c>
      <c r="J29" s="35"/>
      <c r="K29" s="107"/>
      <c r="L29" s="118"/>
    </row>
    <row r="30" spans="1:12" ht="15.75">
      <c r="A30" s="5"/>
      <c r="B30" s="46"/>
      <c r="C30" s="25"/>
      <c r="D30" s="13"/>
      <c r="E30" s="11"/>
      <c r="F30" s="12"/>
      <c r="G30" s="12"/>
      <c r="H30" s="12"/>
      <c r="I30" s="15">
        <f t="shared" si="3"/>
        <v>0</v>
      </c>
      <c r="J30" s="35"/>
      <c r="K30" s="107"/>
      <c r="L30" s="118"/>
    </row>
    <row r="31" spans="1:12" ht="15.75">
      <c r="A31" s="5">
        <v>1</v>
      </c>
      <c r="B31" s="46"/>
      <c r="C31" s="25"/>
      <c r="D31" s="13"/>
      <c r="E31" s="11"/>
      <c r="F31" s="12"/>
      <c r="G31" s="12"/>
      <c r="H31" s="12"/>
      <c r="I31" s="15">
        <f t="shared" si="3"/>
        <v>0</v>
      </c>
      <c r="J31" s="35"/>
      <c r="K31" s="107"/>
      <c r="L31" s="113"/>
    </row>
    <row r="32" spans="1:12" ht="15.75">
      <c r="A32" s="5">
        <v>1</v>
      </c>
      <c r="B32" s="46"/>
      <c r="C32" s="25"/>
      <c r="D32" s="13"/>
      <c r="E32" s="11"/>
      <c r="F32" s="15"/>
      <c r="G32" s="14"/>
      <c r="H32" s="14"/>
      <c r="I32" s="15">
        <f t="shared" si="3"/>
        <v>0</v>
      </c>
      <c r="J32" s="97" t="s">
        <v>22</v>
      </c>
      <c r="K32" s="110"/>
      <c r="L32" s="113"/>
    </row>
    <row r="33" spans="1:12" ht="15.75">
      <c r="A33" s="36">
        <v>3</v>
      </c>
      <c r="B33" s="45" t="s">
        <v>43</v>
      </c>
      <c r="C33" s="28"/>
      <c r="D33" s="20"/>
      <c r="E33" s="36"/>
      <c r="F33" s="53" t="s">
        <v>78</v>
      </c>
      <c r="G33" s="53" t="s">
        <v>79</v>
      </c>
      <c r="H33" s="54"/>
      <c r="I33" s="54" t="s">
        <v>24</v>
      </c>
      <c r="J33" s="54">
        <v>10.9</v>
      </c>
      <c r="K33" s="107" t="s">
        <v>22</v>
      </c>
      <c r="L33" s="113"/>
    </row>
    <row r="34" spans="1:12" ht="15.75">
      <c r="A34" s="5">
        <v>2</v>
      </c>
      <c r="B34" s="46"/>
      <c r="C34" s="25"/>
      <c r="D34" s="13"/>
      <c r="E34" s="11"/>
      <c r="F34" s="15"/>
      <c r="G34" s="14"/>
      <c r="H34" s="14"/>
      <c r="I34" s="15">
        <f t="shared" ref="I34:I39" si="4">SUM(F34:H34)</f>
        <v>0</v>
      </c>
      <c r="J34" s="98" t="s">
        <v>22</v>
      </c>
      <c r="K34" s="107"/>
      <c r="L34" s="113">
        <f>SUM(K34:K39)</f>
        <v>0</v>
      </c>
    </row>
    <row r="35" spans="1:12" ht="15.75">
      <c r="A35" s="5">
        <v>2</v>
      </c>
      <c r="B35" s="46"/>
      <c r="C35" s="25"/>
      <c r="D35" s="13"/>
      <c r="E35" s="11"/>
      <c r="F35" s="15"/>
      <c r="G35" s="14"/>
      <c r="H35" s="14"/>
      <c r="I35" s="15">
        <f t="shared" si="4"/>
        <v>0</v>
      </c>
      <c r="J35" s="98" t="s">
        <v>22</v>
      </c>
      <c r="K35" s="107"/>
      <c r="L35" s="113"/>
    </row>
    <row r="36" spans="1:12" ht="15.75">
      <c r="A36" s="5">
        <v>1</v>
      </c>
      <c r="B36" s="46"/>
      <c r="C36" s="25"/>
      <c r="D36" s="13"/>
      <c r="E36" s="11"/>
      <c r="F36" s="15"/>
      <c r="G36" s="14"/>
      <c r="H36" s="14"/>
      <c r="I36" s="15">
        <f t="shared" si="4"/>
        <v>0</v>
      </c>
      <c r="J36" s="98" t="s">
        <v>22</v>
      </c>
      <c r="K36" s="107"/>
      <c r="L36" s="113"/>
    </row>
    <row r="37" spans="1:12" ht="15.75">
      <c r="A37" s="5">
        <v>1</v>
      </c>
      <c r="B37" s="90"/>
      <c r="C37" s="91"/>
      <c r="D37" s="13"/>
      <c r="E37" s="11"/>
      <c r="F37" s="15"/>
      <c r="G37" s="14"/>
      <c r="H37" s="14"/>
      <c r="I37" s="15">
        <f t="shared" si="4"/>
        <v>0</v>
      </c>
      <c r="J37" s="98" t="s">
        <v>22</v>
      </c>
      <c r="K37" s="107"/>
      <c r="L37" s="118">
        <f>H34+H36+H37</f>
        <v>0</v>
      </c>
    </row>
    <row r="38" spans="1:12" ht="15.75">
      <c r="A38" s="5">
        <v>1</v>
      </c>
      <c r="B38" s="88"/>
      <c r="C38" s="91"/>
      <c r="D38" s="13"/>
      <c r="E38" s="11"/>
      <c r="F38" s="15"/>
      <c r="G38" s="14"/>
      <c r="H38" s="14"/>
      <c r="I38" s="15">
        <f t="shared" si="4"/>
        <v>0</v>
      </c>
      <c r="J38" s="35"/>
      <c r="K38" s="107"/>
      <c r="L38" s="113"/>
    </row>
    <row r="39" spans="1:12" ht="15.75">
      <c r="A39" s="5">
        <v>0</v>
      </c>
      <c r="B39" s="46"/>
      <c r="C39" s="25"/>
      <c r="D39" s="13"/>
      <c r="E39" s="11"/>
      <c r="F39" s="15"/>
      <c r="G39" s="14"/>
      <c r="H39" s="14"/>
      <c r="I39" s="15">
        <f t="shared" si="4"/>
        <v>0</v>
      </c>
      <c r="J39" s="97" t="s">
        <v>22</v>
      </c>
      <c r="K39" s="107"/>
      <c r="L39" s="113"/>
    </row>
    <row r="40" spans="1:12" ht="15.75">
      <c r="A40" s="36">
        <v>3</v>
      </c>
      <c r="B40" s="45" t="s">
        <v>43</v>
      </c>
      <c r="C40" s="28" t="s">
        <v>44</v>
      </c>
      <c r="D40" s="20"/>
      <c r="E40" s="36"/>
      <c r="F40" s="53" t="s">
        <v>78</v>
      </c>
      <c r="G40" s="53" t="s">
        <v>79</v>
      </c>
      <c r="H40" s="54"/>
      <c r="I40" s="54" t="s">
        <v>24</v>
      </c>
      <c r="J40" s="54">
        <v>10.9</v>
      </c>
      <c r="K40" s="107"/>
      <c r="L40" s="113"/>
    </row>
    <row r="41" spans="1:12" ht="15.75">
      <c r="A41" s="5">
        <v>2</v>
      </c>
      <c r="B41" s="46"/>
      <c r="C41" s="25"/>
      <c r="D41" s="13"/>
      <c r="E41" s="11"/>
      <c r="F41" s="12"/>
      <c r="G41" s="12"/>
      <c r="H41" s="12"/>
      <c r="I41" s="15">
        <f t="shared" ref="I41:I46" si="5">SUM(F41:H41)</f>
        <v>0</v>
      </c>
      <c r="J41" s="35"/>
      <c r="K41" s="107"/>
      <c r="L41" s="113">
        <f>SUM(K41:K46)</f>
        <v>0</v>
      </c>
    </row>
    <row r="42" spans="1:12" ht="15.75">
      <c r="A42" s="5">
        <v>2</v>
      </c>
      <c r="B42" s="46"/>
      <c r="C42" s="25"/>
      <c r="D42" s="13"/>
      <c r="E42" s="11"/>
      <c r="F42" s="12"/>
      <c r="G42" s="12"/>
      <c r="H42" s="12"/>
      <c r="I42" s="15">
        <f t="shared" si="5"/>
        <v>0</v>
      </c>
      <c r="J42" s="35"/>
      <c r="K42" s="107"/>
      <c r="L42" s="113"/>
    </row>
    <row r="43" spans="1:12" ht="15.75">
      <c r="A43" s="5">
        <v>1</v>
      </c>
      <c r="B43" s="46"/>
      <c r="C43" s="25"/>
      <c r="D43" s="13"/>
      <c r="E43" s="11"/>
      <c r="F43" s="15"/>
      <c r="G43" s="14"/>
      <c r="H43" s="14"/>
      <c r="I43" s="15">
        <f t="shared" si="5"/>
        <v>0</v>
      </c>
      <c r="J43" s="35"/>
      <c r="K43" s="107"/>
      <c r="L43" s="113" t="s">
        <v>22</v>
      </c>
    </row>
    <row r="44" spans="1:12" ht="15.75">
      <c r="A44" s="5">
        <v>1</v>
      </c>
      <c r="B44" s="46"/>
      <c r="C44" s="25"/>
      <c r="D44" s="13"/>
      <c r="E44" s="11"/>
      <c r="F44" s="15"/>
      <c r="G44" s="14"/>
      <c r="H44" s="14"/>
      <c r="I44" s="15">
        <f t="shared" si="5"/>
        <v>0</v>
      </c>
      <c r="J44" s="35"/>
      <c r="K44" s="107" t="s">
        <v>22</v>
      </c>
      <c r="L44" s="113"/>
    </row>
    <row r="45" spans="1:12" ht="15.75">
      <c r="A45" s="5">
        <v>1</v>
      </c>
      <c r="B45" s="46"/>
      <c r="D45" s="13"/>
      <c r="E45" s="11"/>
      <c r="F45" s="12"/>
      <c r="G45" s="12"/>
      <c r="H45" s="12"/>
      <c r="I45" s="15">
        <f t="shared" si="5"/>
        <v>0</v>
      </c>
      <c r="J45" s="35"/>
      <c r="K45" s="107"/>
      <c r="L45" s="113"/>
    </row>
    <row r="46" spans="1:12" ht="15.75">
      <c r="A46" s="5">
        <v>0</v>
      </c>
      <c r="B46" s="46"/>
      <c r="C46" s="25"/>
      <c r="D46" s="13"/>
      <c r="E46" s="11"/>
      <c r="F46" s="12"/>
      <c r="G46" s="94"/>
      <c r="H46" s="94"/>
      <c r="I46" s="15">
        <f t="shared" si="5"/>
        <v>0</v>
      </c>
      <c r="J46" s="35"/>
      <c r="K46" s="107"/>
      <c r="L46" s="113"/>
    </row>
    <row r="47" spans="1:12" ht="15.75">
      <c r="A47" s="36">
        <v>3</v>
      </c>
      <c r="B47" s="45" t="s">
        <v>43</v>
      </c>
      <c r="C47" s="28"/>
      <c r="D47" s="20"/>
      <c r="E47" s="36"/>
      <c r="F47" s="53" t="s">
        <v>78</v>
      </c>
      <c r="G47" s="53" t="s">
        <v>79</v>
      </c>
      <c r="H47" s="54"/>
      <c r="I47" s="54" t="s">
        <v>24</v>
      </c>
      <c r="J47" s="54">
        <v>10.9</v>
      </c>
      <c r="K47" s="107" t="s">
        <v>22</v>
      </c>
      <c r="L47" s="113"/>
    </row>
    <row r="48" spans="1:12" ht="15.75">
      <c r="A48" s="5">
        <v>1</v>
      </c>
      <c r="B48" s="46"/>
      <c r="C48" s="30"/>
      <c r="D48" s="13"/>
      <c r="E48" s="11"/>
      <c r="F48" s="31"/>
      <c r="G48" s="32"/>
      <c r="H48" s="32"/>
      <c r="I48" s="15">
        <f t="shared" ref="I48:I53" si="6">SUM(F48:H48)</f>
        <v>0</v>
      </c>
      <c r="J48" s="35"/>
      <c r="K48" s="107"/>
      <c r="L48" s="113">
        <f>SUM(K48:K53)</f>
        <v>0</v>
      </c>
    </row>
    <row r="49" spans="1:12" ht="15.75">
      <c r="A49" s="5">
        <v>1</v>
      </c>
      <c r="B49" s="46"/>
      <c r="C49" s="30"/>
      <c r="D49" s="13"/>
      <c r="E49" s="11"/>
      <c r="F49" s="31"/>
      <c r="G49" s="31"/>
      <c r="H49" s="31"/>
      <c r="I49" s="15">
        <f t="shared" si="6"/>
        <v>0</v>
      </c>
      <c r="J49" s="35"/>
      <c r="K49" s="107"/>
      <c r="L49" s="113"/>
    </row>
    <row r="50" spans="1:12" ht="15.75">
      <c r="A50" s="5">
        <v>1</v>
      </c>
      <c r="B50" s="46"/>
      <c r="C50" s="30"/>
      <c r="D50" s="13"/>
      <c r="E50" s="11"/>
      <c r="F50" s="31"/>
      <c r="G50" s="31"/>
      <c r="H50" s="31"/>
      <c r="I50" s="15">
        <f t="shared" si="6"/>
        <v>0</v>
      </c>
      <c r="J50" s="35"/>
      <c r="K50" s="107"/>
      <c r="L50" s="113"/>
    </row>
    <row r="51" spans="1:12" ht="15.75">
      <c r="A51" s="5">
        <v>1</v>
      </c>
      <c r="B51" s="46"/>
      <c r="C51" s="30"/>
      <c r="D51" s="13"/>
      <c r="E51" s="11"/>
      <c r="F51" s="31"/>
      <c r="G51" s="32"/>
      <c r="H51" s="32"/>
      <c r="I51" s="15">
        <f t="shared" si="6"/>
        <v>0</v>
      </c>
      <c r="J51" s="35"/>
      <c r="K51" s="107"/>
      <c r="L51" s="113"/>
    </row>
    <row r="52" spans="1:12" ht="15.75">
      <c r="A52" s="5">
        <v>1</v>
      </c>
      <c r="B52" s="46"/>
      <c r="C52" s="30"/>
      <c r="D52" s="13"/>
      <c r="E52" s="11"/>
      <c r="F52" s="31"/>
      <c r="G52" s="32"/>
      <c r="H52" s="32"/>
      <c r="I52" s="15">
        <f t="shared" si="6"/>
        <v>0</v>
      </c>
      <c r="J52" s="35"/>
      <c r="K52" s="107"/>
      <c r="L52" s="113"/>
    </row>
    <row r="53" spans="1:12" ht="15.75">
      <c r="A53" s="5">
        <v>0</v>
      </c>
      <c r="B53" s="46"/>
      <c r="C53" s="30"/>
      <c r="D53" s="13"/>
      <c r="E53" s="11"/>
      <c r="F53" s="31"/>
      <c r="G53" s="31"/>
      <c r="H53" s="31"/>
      <c r="I53" s="15">
        <f t="shared" si="6"/>
        <v>0</v>
      </c>
      <c r="J53" s="35"/>
      <c r="K53" s="107"/>
      <c r="L53" s="113"/>
    </row>
    <row r="54" spans="1:12" ht="15.75">
      <c r="A54" s="36">
        <v>3</v>
      </c>
      <c r="B54" s="45" t="s">
        <v>43</v>
      </c>
      <c r="C54" s="28"/>
      <c r="D54" s="20"/>
      <c r="E54" s="36"/>
      <c r="F54" s="53" t="s">
        <v>78</v>
      </c>
      <c r="G54" s="53" t="s">
        <v>79</v>
      </c>
      <c r="H54" s="54"/>
      <c r="I54" s="54" t="s">
        <v>24</v>
      </c>
      <c r="J54" s="54">
        <v>10.9</v>
      </c>
      <c r="K54" s="107" t="s">
        <v>22</v>
      </c>
      <c r="L54" s="113"/>
    </row>
    <row r="55" spans="1:12" ht="15.75">
      <c r="A55" s="5">
        <v>2</v>
      </c>
      <c r="B55" s="46"/>
      <c r="C55" s="25"/>
      <c r="D55" s="13"/>
      <c r="E55" s="11"/>
      <c r="F55" s="15"/>
      <c r="G55" s="14"/>
      <c r="H55" s="14"/>
      <c r="I55" s="15">
        <f t="shared" ref="I55:I60" si="7">SUM(F55:H55)</f>
        <v>0</v>
      </c>
      <c r="J55" s="35" t="s">
        <v>22</v>
      </c>
      <c r="K55" s="107"/>
      <c r="L55" s="113">
        <f>SUM(K55:K60)</f>
        <v>0</v>
      </c>
    </row>
    <row r="56" spans="1:12" ht="15.75">
      <c r="A56" s="5">
        <v>2</v>
      </c>
      <c r="B56" s="88"/>
      <c r="C56" s="91"/>
      <c r="D56" s="13"/>
      <c r="E56" s="11"/>
      <c r="F56" s="15"/>
      <c r="G56" s="14"/>
      <c r="H56" s="14"/>
      <c r="I56" s="15">
        <f t="shared" si="7"/>
        <v>0</v>
      </c>
      <c r="J56" s="35" t="s">
        <v>22</v>
      </c>
      <c r="K56" s="107"/>
      <c r="L56" s="113"/>
    </row>
    <row r="57" spans="1:12" ht="15.75">
      <c r="A57" s="5">
        <v>1</v>
      </c>
      <c r="B57" s="46"/>
      <c r="C57" s="25"/>
      <c r="D57" s="13"/>
      <c r="E57" s="11"/>
      <c r="F57" s="15"/>
      <c r="G57" s="14"/>
      <c r="H57" s="14"/>
      <c r="I57" s="15">
        <f t="shared" si="7"/>
        <v>0</v>
      </c>
      <c r="J57" s="35" t="s">
        <v>22</v>
      </c>
      <c r="K57" s="107"/>
      <c r="L57" s="113"/>
    </row>
    <row r="58" spans="1:12" ht="15.75">
      <c r="A58" s="5">
        <v>1</v>
      </c>
      <c r="B58" s="88"/>
      <c r="C58" s="91"/>
      <c r="D58" s="13"/>
      <c r="E58" s="11"/>
      <c r="F58" s="15"/>
      <c r="G58" s="15"/>
      <c r="H58" s="15"/>
      <c r="I58" s="15">
        <f t="shared" si="7"/>
        <v>0</v>
      </c>
      <c r="J58" s="35" t="s">
        <v>22</v>
      </c>
      <c r="K58" s="107"/>
      <c r="L58" s="113"/>
    </row>
    <row r="59" spans="1:12" ht="15.75">
      <c r="A59" s="5">
        <v>1</v>
      </c>
      <c r="B59" s="46"/>
      <c r="C59" s="25"/>
      <c r="D59" s="13"/>
      <c r="E59" s="11"/>
      <c r="F59" s="15"/>
      <c r="G59" s="14"/>
      <c r="H59" s="14"/>
      <c r="I59" s="15">
        <f t="shared" si="7"/>
        <v>0</v>
      </c>
      <c r="J59" s="35"/>
      <c r="K59" s="107"/>
      <c r="L59" s="113"/>
    </row>
    <row r="60" spans="1:12" ht="15.75">
      <c r="A60" s="5">
        <v>1</v>
      </c>
      <c r="B60" s="46"/>
      <c r="C60" s="25"/>
      <c r="D60" s="13"/>
      <c r="E60" s="11"/>
      <c r="F60" s="15"/>
      <c r="G60" s="14"/>
      <c r="H60" s="14"/>
      <c r="I60" s="15">
        <f t="shared" si="7"/>
        <v>0</v>
      </c>
      <c r="J60" s="35"/>
      <c r="K60" s="107"/>
      <c r="L60" s="113"/>
    </row>
    <row r="61" spans="1:12" ht="15.75">
      <c r="A61" s="36">
        <v>3</v>
      </c>
      <c r="B61" s="45" t="s">
        <v>43</v>
      </c>
      <c r="C61" s="28"/>
      <c r="D61" s="20"/>
      <c r="E61" s="36"/>
      <c r="F61" s="53" t="s">
        <v>78</v>
      </c>
      <c r="G61" s="53" t="s">
        <v>79</v>
      </c>
      <c r="H61" s="54"/>
      <c r="I61" s="54" t="s">
        <v>24</v>
      </c>
      <c r="J61" s="54">
        <v>10.9</v>
      </c>
      <c r="K61" s="107"/>
      <c r="L61" s="113"/>
    </row>
    <row r="62" spans="1:12" ht="15.75">
      <c r="A62" s="5">
        <v>2</v>
      </c>
      <c r="B62" s="46"/>
      <c r="C62" s="25"/>
      <c r="D62" s="13"/>
      <c r="E62" s="11"/>
      <c r="F62" s="15"/>
      <c r="G62" s="14"/>
      <c r="H62" s="14"/>
      <c r="I62" s="15">
        <f t="shared" ref="I62:I67" si="8">SUM(F62:H62)</f>
        <v>0</v>
      </c>
      <c r="J62" s="35"/>
      <c r="K62" s="107"/>
      <c r="L62" s="113">
        <f>SUM(K62:K67)</f>
        <v>0</v>
      </c>
    </row>
    <row r="63" spans="1:12" ht="15.75">
      <c r="A63" s="5">
        <v>2</v>
      </c>
      <c r="B63" s="46"/>
      <c r="C63" s="25"/>
      <c r="D63" s="13"/>
      <c r="E63" s="11"/>
      <c r="F63" s="12"/>
      <c r="G63" s="12"/>
      <c r="H63" s="12"/>
      <c r="I63" s="15">
        <f t="shared" si="8"/>
        <v>0</v>
      </c>
      <c r="J63" s="35"/>
      <c r="K63" s="107"/>
      <c r="L63" s="113"/>
    </row>
    <row r="64" spans="1:12" ht="15.75">
      <c r="A64" s="5">
        <v>1</v>
      </c>
      <c r="B64" s="46"/>
      <c r="C64" s="25"/>
      <c r="D64" s="13"/>
      <c r="E64" s="11"/>
      <c r="F64" s="31"/>
      <c r="G64" s="31"/>
      <c r="H64" s="31"/>
      <c r="I64" s="15">
        <f t="shared" si="8"/>
        <v>0</v>
      </c>
      <c r="J64" s="35"/>
      <c r="K64" s="107"/>
      <c r="L64" s="113"/>
    </row>
    <row r="65" spans="1:12" ht="15.75">
      <c r="A65" s="5">
        <v>1</v>
      </c>
      <c r="B65" s="46"/>
      <c r="C65" s="25"/>
      <c r="D65" s="13"/>
      <c r="E65" s="11"/>
      <c r="F65" s="15"/>
      <c r="G65" s="14"/>
      <c r="H65" s="14"/>
      <c r="I65" s="15">
        <f t="shared" si="8"/>
        <v>0</v>
      </c>
      <c r="J65" s="35"/>
      <c r="K65" s="107"/>
      <c r="L65" s="113"/>
    </row>
    <row r="66" spans="1:12" ht="15.75">
      <c r="A66" s="5">
        <v>1</v>
      </c>
      <c r="B66" s="46"/>
      <c r="C66" s="25"/>
      <c r="D66" s="13"/>
      <c r="E66" s="11"/>
      <c r="F66" s="15"/>
      <c r="G66" s="14"/>
      <c r="H66" s="14"/>
      <c r="I66" s="15">
        <f t="shared" si="8"/>
        <v>0</v>
      </c>
      <c r="J66" s="35"/>
      <c r="K66" s="107"/>
      <c r="L66" s="113"/>
    </row>
    <row r="67" spans="1:12" ht="15.75">
      <c r="A67" s="5">
        <v>1</v>
      </c>
      <c r="B67" s="46"/>
      <c r="C67" s="25"/>
      <c r="D67" s="13"/>
      <c r="E67" s="11"/>
      <c r="F67" s="15"/>
      <c r="G67" s="14"/>
      <c r="H67" s="14"/>
      <c r="I67" s="15">
        <f t="shared" si="8"/>
        <v>0</v>
      </c>
      <c r="J67" s="35"/>
      <c r="K67" s="107"/>
      <c r="L67" s="113"/>
    </row>
    <row r="68" spans="1:12" ht="15.75">
      <c r="A68" s="36">
        <v>3</v>
      </c>
      <c r="B68" s="45" t="s">
        <v>43</v>
      </c>
      <c r="C68" s="28"/>
      <c r="D68" s="20"/>
      <c r="E68" s="36"/>
      <c r="F68" s="53" t="s">
        <v>78</v>
      </c>
      <c r="G68" s="53" t="s">
        <v>79</v>
      </c>
      <c r="H68" s="54"/>
      <c r="I68" s="54" t="s">
        <v>24</v>
      </c>
      <c r="J68" s="54">
        <v>10.9</v>
      </c>
      <c r="K68" s="107"/>
      <c r="L68" s="113"/>
    </row>
    <row r="69" spans="1:12" ht="15.75">
      <c r="A69" s="5">
        <v>2</v>
      </c>
      <c r="B69" s="46"/>
      <c r="C69" s="25"/>
      <c r="D69" s="13"/>
      <c r="E69" s="11"/>
      <c r="F69" s="12"/>
      <c r="G69" s="12"/>
      <c r="H69" s="12"/>
      <c r="I69" s="15">
        <f t="shared" ref="I69:I74" si="9">SUM(F69:H69)</f>
        <v>0</v>
      </c>
      <c r="J69" s="35"/>
      <c r="K69" s="107"/>
      <c r="L69" s="113">
        <f>SUM(K69:K74)</f>
        <v>0</v>
      </c>
    </row>
    <row r="70" spans="1:12" ht="15.75">
      <c r="A70" s="5">
        <v>2</v>
      </c>
      <c r="B70" s="46"/>
      <c r="C70" s="25"/>
      <c r="D70" s="13"/>
      <c r="E70" s="11"/>
      <c r="F70" s="12"/>
      <c r="G70" s="12"/>
      <c r="H70" s="12"/>
      <c r="I70" s="15">
        <f t="shared" si="9"/>
        <v>0</v>
      </c>
      <c r="J70" s="35"/>
      <c r="K70" s="107"/>
      <c r="L70" s="113"/>
    </row>
    <row r="71" spans="1:12" ht="15.75">
      <c r="A71" s="5">
        <v>1</v>
      </c>
      <c r="B71" s="46"/>
      <c r="C71" s="25"/>
      <c r="D71" s="13"/>
      <c r="E71" s="11"/>
      <c r="F71" s="12"/>
      <c r="G71" s="12"/>
      <c r="H71" s="12"/>
      <c r="I71" s="15">
        <f t="shared" si="9"/>
        <v>0</v>
      </c>
      <c r="J71" s="35"/>
      <c r="K71" s="107"/>
      <c r="L71" s="113"/>
    </row>
    <row r="72" spans="1:12" ht="15.75">
      <c r="A72" s="5">
        <v>1</v>
      </c>
      <c r="B72" s="46"/>
      <c r="C72" s="25"/>
      <c r="D72" s="13"/>
      <c r="E72" s="11"/>
      <c r="F72" s="15"/>
      <c r="G72" s="14"/>
      <c r="H72" s="14"/>
      <c r="I72" s="15">
        <f t="shared" si="9"/>
        <v>0</v>
      </c>
      <c r="J72" s="64"/>
      <c r="K72" s="107"/>
      <c r="L72" s="113"/>
    </row>
    <row r="73" spans="1:12" ht="15.75">
      <c r="A73" s="5">
        <v>1</v>
      </c>
      <c r="B73" s="46"/>
      <c r="C73" s="25"/>
      <c r="D73" s="13"/>
      <c r="E73" s="11"/>
      <c r="F73" s="12"/>
      <c r="G73" s="12"/>
      <c r="H73" s="12"/>
      <c r="I73" s="15">
        <f t="shared" si="9"/>
        <v>0</v>
      </c>
      <c r="J73" s="35"/>
      <c r="K73" s="107" t="s">
        <v>22</v>
      </c>
      <c r="L73" s="113"/>
    </row>
    <row r="74" spans="1:12" ht="15.75">
      <c r="A74" s="5">
        <v>2</v>
      </c>
      <c r="B74" s="46"/>
      <c r="C74" s="25"/>
      <c r="D74" s="13"/>
      <c r="E74" s="11"/>
      <c r="F74" s="12"/>
      <c r="G74" s="12"/>
      <c r="H74" s="12"/>
      <c r="I74" s="15">
        <f t="shared" si="9"/>
        <v>0</v>
      </c>
      <c r="J74" s="64"/>
      <c r="K74" s="107" t="s">
        <v>22</v>
      </c>
      <c r="L74" s="113" t="s">
        <v>22</v>
      </c>
    </row>
    <row r="75" spans="1:12" ht="15.75">
      <c r="A75" s="36">
        <v>3</v>
      </c>
      <c r="B75" s="45" t="s">
        <v>43</v>
      </c>
      <c r="C75" s="28"/>
      <c r="D75" s="20"/>
      <c r="E75" s="36"/>
      <c r="F75" s="53" t="s">
        <v>78</v>
      </c>
      <c r="G75" s="53" t="s">
        <v>79</v>
      </c>
      <c r="H75" s="54"/>
      <c r="I75" s="54" t="s">
        <v>24</v>
      </c>
      <c r="J75" s="54">
        <v>10.9</v>
      </c>
      <c r="K75" s="107" t="s">
        <v>22</v>
      </c>
      <c r="L75" s="113"/>
    </row>
    <row r="76" spans="1:12" ht="15.75">
      <c r="A76" s="5">
        <v>2</v>
      </c>
      <c r="B76" s="46"/>
      <c r="C76" s="25"/>
      <c r="D76" s="13"/>
      <c r="E76" s="11"/>
      <c r="F76" s="12"/>
      <c r="G76" s="12"/>
      <c r="H76" s="12"/>
      <c r="I76" s="15">
        <f t="shared" ref="I76:I81" si="10">SUM(F76:H76)</f>
        <v>0</v>
      </c>
      <c r="J76" s="35"/>
      <c r="K76" s="107"/>
      <c r="L76" s="113">
        <f>SUM(K76:K81)</f>
        <v>0</v>
      </c>
    </row>
    <row r="77" spans="1:12" ht="15.75">
      <c r="A77" s="5">
        <v>2</v>
      </c>
      <c r="B77" s="46"/>
      <c r="C77" s="92"/>
      <c r="D77" s="13"/>
      <c r="E77" s="11"/>
      <c r="F77" s="15"/>
      <c r="G77" s="14"/>
      <c r="H77" s="14"/>
      <c r="I77" s="15">
        <f t="shared" si="10"/>
        <v>0</v>
      </c>
      <c r="J77" s="35"/>
      <c r="K77" s="107"/>
      <c r="L77" s="113"/>
    </row>
    <row r="78" spans="1:12" ht="15.75">
      <c r="A78" s="5">
        <v>2</v>
      </c>
      <c r="B78" s="46"/>
      <c r="C78" s="25"/>
      <c r="D78" s="13"/>
      <c r="E78" s="11"/>
      <c r="F78" s="12"/>
      <c r="G78" s="12"/>
      <c r="H78" s="12"/>
      <c r="I78" s="15">
        <f t="shared" si="10"/>
        <v>0</v>
      </c>
      <c r="J78" s="35"/>
      <c r="K78" s="107"/>
      <c r="L78" s="113"/>
    </row>
    <row r="79" spans="1:12" ht="15.75">
      <c r="A79" s="5">
        <v>2</v>
      </c>
      <c r="B79" s="46"/>
      <c r="C79" s="25"/>
      <c r="D79" s="13"/>
      <c r="E79" s="11"/>
      <c r="F79" s="12"/>
      <c r="G79" s="12"/>
      <c r="H79" s="12"/>
      <c r="I79" s="15">
        <f t="shared" si="10"/>
        <v>0</v>
      </c>
      <c r="J79" s="35"/>
      <c r="K79" s="107"/>
      <c r="L79" s="113"/>
    </row>
    <row r="80" spans="1:12" ht="15.75">
      <c r="A80" s="5">
        <v>1</v>
      </c>
      <c r="B80" s="46"/>
      <c r="C80" s="87"/>
      <c r="D80" s="13"/>
      <c r="E80" s="11"/>
      <c r="F80" s="12"/>
      <c r="G80" s="12"/>
      <c r="H80" s="12"/>
      <c r="I80" s="15">
        <f t="shared" si="10"/>
        <v>0</v>
      </c>
      <c r="J80" s="35"/>
      <c r="K80" s="107"/>
      <c r="L80" s="113"/>
    </row>
    <row r="81" spans="1:12" ht="15.75">
      <c r="A81" s="5">
        <v>0</v>
      </c>
      <c r="B81" s="46"/>
      <c r="C81" s="25"/>
      <c r="D81" s="13"/>
      <c r="E81" s="11"/>
      <c r="F81" s="12"/>
      <c r="G81" s="12"/>
      <c r="H81" s="12"/>
      <c r="I81" s="15">
        <f t="shared" si="10"/>
        <v>0</v>
      </c>
      <c r="J81" s="35"/>
      <c r="K81" s="107"/>
      <c r="L81" s="113"/>
    </row>
    <row r="82" spans="1:12" ht="15.75">
      <c r="A82" s="36">
        <v>3</v>
      </c>
      <c r="B82" s="45"/>
      <c r="C82" s="28"/>
      <c r="D82" s="20"/>
      <c r="E82" s="36"/>
      <c r="F82" s="53" t="s">
        <v>78</v>
      </c>
      <c r="G82" s="53" t="s">
        <v>79</v>
      </c>
      <c r="H82" s="54"/>
      <c r="I82" s="54" t="s">
        <v>24</v>
      </c>
      <c r="J82" s="54">
        <v>10.9</v>
      </c>
      <c r="K82" s="107" t="s">
        <v>22</v>
      </c>
      <c r="L82" s="113"/>
    </row>
    <row r="83" spans="1:12" ht="15.75">
      <c r="A83" s="5">
        <v>1</v>
      </c>
      <c r="B83" s="88"/>
      <c r="C83" s="91"/>
      <c r="D83" s="13"/>
      <c r="E83" s="11"/>
      <c r="F83" s="15"/>
      <c r="G83" s="14"/>
      <c r="H83" s="14"/>
      <c r="I83" s="15">
        <f t="shared" ref="I83:I88" si="11">SUM(F83:H83)</f>
        <v>0</v>
      </c>
      <c r="J83" s="35"/>
      <c r="K83" s="107"/>
      <c r="L83" s="113"/>
    </row>
    <row r="84" spans="1:12" ht="15.75">
      <c r="A84" s="5">
        <v>1</v>
      </c>
      <c r="B84" s="47"/>
      <c r="C84" s="30"/>
      <c r="D84" s="13"/>
      <c r="E84" s="11"/>
      <c r="F84" s="31"/>
      <c r="G84" s="31"/>
      <c r="H84" s="31"/>
      <c r="I84" s="15">
        <f t="shared" si="11"/>
        <v>0</v>
      </c>
      <c r="J84" s="35"/>
      <c r="K84" s="107" t="s">
        <v>22</v>
      </c>
      <c r="L84" s="113">
        <f>SUM(K83:K87)</f>
        <v>0</v>
      </c>
    </row>
    <row r="85" spans="1:12" ht="15.75">
      <c r="A85" s="5">
        <v>2</v>
      </c>
      <c r="B85" s="46"/>
      <c r="C85" s="155"/>
      <c r="D85" s="13"/>
      <c r="E85" s="11"/>
      <c r="F85" s="31"/>
      <c r="G85" s="31"/>
      <c r="H85" s="31"/>
      <c r="I85" s="15">
        <f t="shared" si="11"/>
        <v>0</v>
      </c>
      <c r="J85" s="64" t="s">
        <v>22</v>
      </c>
      <c r="K85" s="107" t="s">
        <v>22</v>
      </c>
      <c r="L85" s="113"/>
    </row>
    <row r="86" spans="1:12" ht="15.75">
      <c r="A86" s="5">
        <v>1</v>
      </c>
      <c r="B86" s="47"/>
      <c r="C86" s="30"/>
      <c r="D86" s="13"/>
      <c r="E86" s="11"/>
      <c r="F86" s="12"/>
      <c r="G86" s="12"/>
      <c r="H86" s="12"/>
      <c r="I86" s="15">
        <f t="shared" si="11"/>
        <v>0</v>
      </c>
      <c r="J86" s="35"/>
      <c r="K86" s="107"/>
      <c r="L86" s="113"/>
    </row>
    <row r="87" spans="1:12" ht="15.75">
      <c r="A87" s="5">
        <v>1</v>
      </c>
      <c r="B87" s="46"/>
      <c r="C87" s="30"/>
      <c r="D87" s="13"/>
      <c r="E87" s="11"/>
      <c r="F87" s="31"/>
      <c r="G87" s="31"/>
      <c r="H87" s="31"/>
      <c r="I87" s="15">
        <f t="shared" si="11"/>
        <v>0</v>
      </c>
      <c r="J87" s="35"/>
      <c r="K87" s="107"/>
      <c r="L87" s="113"/>
    </row>
    <row r="88" spans="1:12" ht="15.75">
      <c r="A88" s="5">
        <v>1</v>
      </c>
      <c r="B88" s="46"/>
      <c r="C88" s="30"/>
      <c r="D88" s="13"/>
      <c r="E88" s="11"/>
      <c r="F88" s="31"/>
      <c r="G88" s="31"/>
      <c r="H88" s="31"/>
      <c r="I88" s="15">
        <f t="shared" si="11"/>
        <v>0</v>
      </c>
      <c r="J88" s="35"/>
      <c r="K88" s="107" t="s">
        <v>22</v>
      </c>
      <c r="L88" s="113"/>
    </row>
    <row r="89" spans="1:12" ht="15.75">
      <c r="A89" s="55" t="s">
        <v>80</v>
      </c>
      <c r="B89" s="48">
        <v>1</v>
      </c>
      <c r="C89" s="23" t="s">
        <v>99</v>
      </c>
      <c r="D89" s="24" t="s">
        <v>42</v>
      </c>
      <c r="E89" s="17"/>
      <c r="F89" s="52" t="s">
        <v>78</v>
      </c>
      <c r="G89" s="52" t="s">
        <v>79</v>
      </c>
      <c r="H89" s="52"/>
      <c r="I89" s="34" t="s">
        <v>24</v>
      </c>
      <c r="J89" s="34" t="s">
        <v>30</v>
      </c>
      <c r="K89" s="107"/>
      <c r="L89" s="113"/>
    </row>
    <row r="90" spans="1:12" ht="15.75">
      <c r="A90" s="55" t="s">
        <v>80</v>
      </c>
      <c r="B90" s="48">
        <v>2</v>
      </c>
      <c r="C90" s="23" t="s">
        <v>74</v>
      </c>
      <c r="D90" s="24" t="s">
        <v>42</v>
      </c>
      <c r="E90" s="17"/>
      <c r="F90" s="52" t="s">
        <v>78</v>
      </c>
      <c r="G90" s="52" t="s">
        <v>79</v>
      </c>
      <c r="H90" s="52"/>
      <c r="I90" s="34" t="s">
        <v>24</v>
      </c>
      <c r="J90" s="34" t="s">
        <v>30</v>
      </c>
      <c r="K90" s="107"/>
      <c r="L90" s="113"/>
    </row>
    <row r="91" spans="1:12" ht="15.75">
      <c r="A91" s="55" t="s">
        <v>80</v>
      </c>
      <c r="B91" s="48">
        <v>3</v>
      </c>
      <c r="C91" s="26" t="s">
        <v>75</v>
      </c>
      <c r="D91" s="24" t="s">
        <v>42</v>
      </c>
      <c r="E91" s="17"/>
      <c r="F91" s="52" t="s">
        <v>78</v>
      </c>
      <c r="G91" s="52" t="s">
        <v>79</v>
      </c>
      <c r="H91" s="52"/>
      <c r="I91" s="34" t="s">
        <v>24</v>
      </c>
      <c r="J91" s="34" t="s">
        <v>30</v>
      </c>
      <c r="K91" s="107"/>
      <c r="L91" s="113"/>
    </row>
    <row r="92" spans="1:12" ht="24">
      <c r="A92" s="55" t="s">
        <v>80</v>
      </c>
      <c r="B92" s="48">
        <v>4</v>
      </c>
      <c r="C92" s="23" t="s">
        <v>97</v>
      </c>
      <c r="D92" s="24" t="s">
        <v>42</v>
      </c>
      <c r="E92" s="17"/>
      <c r="F92" s="52" t="s">
        <v>78</v>
      </c>
      <c r="G92" s="52" t="s">
        <v>79</v>
      </c>
      <c r="H92" s="52"/>
      <c r="I92" s="34" t="s">
        <v>24</v>
      </c>
      <c r="J92" s="34" t="s">
        <v>30</v>
      </c>
      <c r="K92" s="107"/>
      <c r="L92" s="113"/>
    </row>
    <row r="93" spans="1:12" ht="15.75">
      <c r="A93" s="55" t="s">
        <v>80</v>
      </c>
      <c r="B93" s="50">
        <v>5</v>
      </c>
      <c r="C93" s="27" t="s">
        <v>98</v>
      </c>
      <c r="D93" s="24" t="s">
        <v>42</v>
      </c>
      <c r="E93" s="17"/>
      <c r="F93" s="52" t="s">
        <v>78</v>
      </c>
      <c r="G93" s="52" t="s">
        <v>79</v>
      </c>
      <c r="H93" s="52"/>
      <c r="I93" s="34" t="s">
        <v>24</v>
      </c>
      <c r="J93" s="34" t="s">
        <v>30</v>
      </c>
      <c r="K93" s="107"/>
      <c r="L93" s="113"/>
    </row>
    <row r="94" spans="1:12" ht="15.75">
      <c r="A94" s="55" t="s">
        <v>80</v>
      </c>
      <c r="B94" s="49">
        <v>6</v>
      </c>
      <c r="C94" s="26" t="s">
        <v>77</v>
      </c>
      <c r="D94" s="24" t="s">
        <v>42</v>
      </c>
      <c r="E94" s="17"/>
      <c r="F94" s="52" t="s">
        <v>78</v>
      </c>
      <c r="G94" s="52" t="s">
        <v>79</v>
      </c>
      <c r="H94" s="52"/>
      <c r="I94" s="34" t="s">
        <v>24</v>
      </c>
      <c r="J94" s="34" t="s">
        <v>30</v>
      </c>
      <c r="K94" s="109"/>
      <c r="L94" s="115"/>
    </row>
    <row r="95" spans="1:12" ht="15.75">
      <c r="K95" s="110"/>
      <c r="L95" s="116"/>
    </row>
    <row r="96" spans="1:12" ht="15.75" customHeight="1">
      <c r="K96" s="110"/>
      <c r="L96" s="116"/>
    </row>
    <row r="97" spans="1:12" ht="15.75">
      <c r="K97" s="110"/>
      <c r="L97" s="116"/>
    </row>
    <row r="98" spans="1:12" ht="15.75">
      <c r="B98" s="142"/>
      <c r="C98" s="142"/>
      <c r="D98" s="142"/>
      <c r="E98" s="142"/>
      <c r="F98" s="142"/>
      <c r="G98" s="142"/>
      <c r="H98" s="142"/>
      <c r="I98" s="142"/>
      <c r="J98" s="142"/>
      <c r="K98" s="107"/>
      <c r="L98" s="311"/>
    </row>
    <row r="99" spans="1:12" ht="16.5">
      <c r="B99" s="227"/>
      <c r="C99" s="29"/>
      <c r="D99" s="142"/>
      <c r="E99" s="228"/>
      <c r="F99" s="229"/>
      <c r="G99" s="230"/>
      <c r="H99" s="230"/>
      <c r="I99" s="230"/>
      <c r="J99" s="231"/>
      <c r="K99" s="107"/>
      <c r="L99" s="311"/>
    </row>
    <row r="100" spans="1:12" ht="15.75">
      <c r="B100" s="73" t="s">
        <v>76</v>
      </c>
      <c r="C100" s="74"/>
      <c r="D100" s="75"/>
      <c r="E100" s="76"/>
      <c r="F100" s="76"/>
      <c r="G100" s="316"/>
      <c r="H100" s="316"/>
      <c r="I100" s="317"/>
      <c r="J100" s="141"/>
      <c r="K100" s="318"/>
      <c r="L100" s="311"/>
    </row>
    <row r="101" spans="1:12" ht="15.75">
      <c r="A101" s="65"/>
      <c r="B101" s="66" t="s">
        <v>80</v>
      </c>
      <c r="C101" s="67" t="s">
        <v>0</v>
      </c>
      <c r="D101" s="67" t="s">
        <v>1</v>
      </c>
      <c r="E101" s="71"/>
      <c r="F101" s="315"/>
      <c r="G101" s="107"/>
      <c r="H101" s="311"/>
      <c r="I101" s="142"/>
      <c r="J101" s="142"/>
      <c r="K101" s="142"/>
      <c r="L101" s="142"/>
    </row>
    <row r="102" spans="1:12" ht="15.75">
      <c r="A102" s="55"/>
      <c r="B102" s="48"/>
      <c r="C102" s="23" t="s">
        <v>99</v>
      </c>
      <c r="D102" s="24" t="s">
        <v>42</v>
      </c>
      <c r="E102" s="34" t="s">
        <v>24</v>
      </c>
      <c r="F102" s="34" t="s">
        <v>30</v>
      </c>
      <c r="G102" s="110"/>
      <c r="H102" s="116"/>
      <c r="J102" s="286"/>
      <c r="K102" s="214" t="s">
        <v>144</v>
      </c>
    </row>
    <row r="103" spans="1:12" ht="15.75">
      <c r="A103" s="5"/>
      <c r="B103" s="283">
        <v>1</v>
      </c>
      <c r="C103" s="275"/>
      <c r="D103" s="268"/>
      <c r="E103" s="265"/>
      <c r="F103" s="64">
        <v>30</v>
      </c>
      <c r="G103" s="110"/>
      <c r="H103" s="116"/>
      <c r="J103" s="282"/>
      <c r="K103" s="214" t="s">
        <v>146</v>
      </c>
    </row>
    <row r="104" spans="1:12" ht="15.75">
      <c r="A104" s="5"/>
      <c r="B104" s="284">
        <v>2</v>
      </c>
      <c r="C104" s="276"/>
      <c r="D104" s="268"/>
      <c r="E104" s="264"/>
      <c r="F104" s="64">
        <v>26</v>
      </c>
      <c r="G104" s="110"/>
      <c r="H104" s="116"/>
    </row>
    <row r="105" spans="1:12" ht="15.75">
      <c r="A105" s="5"/>
      <c r="B105" s="285">
        <v>3</v>
      </c>
      <c r="C105" s="277"/>
      <c r="D105" s="268"/>
      <c r="E105" s="265"/>
      <c r="F105" s="64">
        <v>23</v>
      </c>
      <c r="G105" s="110"/>
      <c r="H105" s="116"/>
    </row>
    <row r="106" spans="1:12" ht="15.75">
      <c r="A106" s="5"/>
      <c r="B106" s="46">
        <v>4</v>
      </c>
      <c r="C106" s="276"/>
      <c r="D106" s="268"/>
      <c r="E106" s="264"/>
      <c r="F106" s="64">
        <v>21</v>
      </c>
      <c r="G106" s="110"/>
      <c r="H106" s="116"/>
    </row>
    <row r="107" spans="1:12" ht="15.75">
      <c r="A107" s="5"/>
      <c r="B107" s="46">
        <v>5</v>
      </c>
      <c r="C107" s="276"/>
      <c r="D107" s="270"/>
      <c r="E107" s="299"/>
      <c r="F107" s="64">
        <v>20</v>
      </c>
      <c r="G107" s="281"/>
      <c r="H107" s="116"/>
    </row>
    <row r="108" spans="1:12" ht="21" customHeight="1">
      <c r="A108" s="5"/>
      <c r="B108" s="46">
        <v>6</v>
      </c>
      <c r="C108" s="278"/>
      <c r="D108" s="270"/>
      <c r="E108" s="300"/>
      <c r="F108" s="64">
        <v>19</v>
      </c>
      <c r="G108" s="281"/>
      <c r="H108" s="116"/>
    </row>
    <row r="109" spans="1:12" ht="15.75">
      <c r="A109" s="5"/>
      <c r="B109" s="46">
        <v>7</v>
      </c>
      <c r="C109" s="279"/>
      <c r="D109" s="268"/>
      <c r="E109" s="290"/>
      <c r="F109" s="64">
        <v>18</v>
      </c>
      <c r="G109" s="110"/>
      <c r="H109" s="116"/>
    </row>
    <row r="110" spans="1:12" ht="15.75">
      <c r="A110" s="5"/>
      <c r="B110" s="46">
        <v>8</v>
      </c>
      <c r="C110" s="279"/>
      <c r="D110" s="268"/>
      <c r="E110" s="264"/>
      <c r="F110" s="64">
        <v>17</v>
      </c>
      <c r="G110" s="110"/>
      <c r="H110" s="116"/>
    </row>
    <row r="111" spans="1:12" ht="15.75">
      <c r="A111" s="5"/>
      <c r="B111" s="46">
        <v>9</v>
      </c>
      <c r="C111" s="276"/>
      <c r="D111" s="268"/>
      <c r="E111" s="264"/>
      <c r="F111" s="64">
        <v>16</v>
      </c>
      <c r="G111" s="110"/>
      <c r="H111" s="116"/>
    </row>
    <row r="112" spans="1:12" ht="15.75">
      <c r="A112" s="5"/>
      <c r="B112" s="46">
        <v>10</v>
      </c>
      <c r="C112" s="278"/>
      <c r="D112" s="268"/>
      <c r="E112" s="265"/>
      <c r="F112" s="64">
        <v>15</v>
      </c>
      <c r="G112" s="110"/>
      <c r="H112" s="116"/>
    </row>
    <row r="113" spans="1:8" ht="24.75" customHeight="1">
      <c r="A113" s="5"/>
      <c r="B113" s="46"/>
      <c r="C113" s="263"/>
      <c r="D113" s="268"/>
      <c r="E113" s="269"/>
      <c r="F113" s="64"/>
      <c r="G113" s="110"/>
      <c r="H113" s="116"/>
    </row>
    <row r="114" spans="1:8" ht="18" customHeight="1">
      <c r="A114" s="55"/>
      <c r="B114" s="48"/>
      <c r="C114" s="271" t="s">
        <v>74</v>
      </c>
      <c r="D114" s="272" t="s">
        <v>42</v>
      </c>
      <c r="E114" s="51" t="s">
        <v>24</v>
      </c>
      <c r="F114" s="51" t="s">
        <v>30</v>
      </c>
      <c r="G114" s="110"/>
      <c r="H114" s="116"/>
    </row>
    <row r="115" spans="1:8" ht="21" customHeight="1">
      <c r="A115" s="5"/>
      <c r="B115" s="283">
        <v>1</v>
      </c>
      <c r="C115" s="232"/>
      <c r="D115" s="268"/>
      <c r="E115" s="299"/>
      <c r="F115" s="64">
        <v>30</v>
      </c>
      <c r="G115" s="110"/>
      <c r="H115" s="116"/>
    </row>
    <row r="116" spans="1:8" ht="15.75">
      <c r="A116" s="5"/>
      <c r="B116" s="284">
        <v>2</v>
      </c>
      <c r="C116" s="232"/>
      <c r="D116" s="268"/>
      <c r="E116" s="299"/>
      <c r="F116" s="64">
        <v>26</v>
      </c>
      <c r="G116" s="110"/>
      <c r="H116" s="116"/>
    </row>
    <row r="117" spans="1:8" ht="18.75" customHeight="1">
      <c r="A117" s="5"/>
      <c r="B117" s="285">
        <v>3</v>
      </c>
      <c r="C117" s="232"/>
      <c r="D117" s="268"/>
      <c r="E117" s="289"/>
      <c r="F117" s="64">
        <v>23</v>
      </c>
      <c r="G117" s="107"/>
      <c r="H117" s="116"/>
    </row>
    <row r="118" spans="1:8" ht="19.5" customHeight="1">
      <c r="A118" s="5"/>
      <c r="B118" s="46">
        <v>4</v>
      </c>
      <c r="C118" s="232"/>
      <c r="D118" s="268"/>
      <c r="E118" s="269"/>
      <c r="F118" s="64"/>
      <c r="G118" s="107"/>
      <c r="H118" s="116"/>
    </row>
    <row r="119" spans="1:8" ht="15.75">
      <c r="A119" s="55"/>
      <c r="B119" s="48"/>
      <c r="C119" s="273" t="s">
        <v>75</v>
      </c>
      <c r="D119" s="272" t="s">
        <v>42</v>
      </c>
      <c r="E119" s="51" t="s">
        <v>24</v>
      </c>
      <c r="F119" s="51" t="s">
        <v>30</v>
      </c>
      <c r="G119" s="110"/>
      <c r="H119" s="116"/>
    </row>
    <row r="120" spans="1:8" ht="21.75" customHeight="1">
      <c r="A120" s="5"/>
      <c r="B120" s="283">
        <v>1</v>
      </c>
      <c r="C120" s="232"/>
      <c r="D120" s="268"/>
      <c r="E120" s="265"/>
      <c r="F120" s="64">
        <v>30</v>
      </c>
      <c r="G120" s="110"/>
      <c r="H120" s="116"/>
    </row>
    <row r="121" spans="1:8" ht="24" customHeight="1">
      <c r="A121" s="5"/>
      <c r="B121" s="284">
        <v>2</v>
      </c>
      <c r="C121" s="232"/>
      <c r="D121" s="268"/>
      <c r="E121" s="265"/>
      <c r="F121" s="64">
        <v>26</v>
      </c>
      <c r="G121" s="110"/>
      <c r="H121" s="116"/>
    </row>
    <row r="122" spans="1:8" ht="23.25" customHeight="1">
      <c r="A122" s="5"/>
      <c r="B122" s="285">
        <v>3</v>
      </c>
      <c r="C122" s="232"/>
      <c r="D122" s="268"/>
      <c r="E122" s="265"/>
      <c r="F122" s="64">
        <v>23</v>
      </c>
      <c r="G122" s="110"/>
      <c r="H122" s="116"/>
    </row>
    <row r="123" spans="1:8" ht="20.25" customHeight="1">
      <c r="A123" s="5"/>
      <c r="B123" s="46">
        <v>4</v>
      </c>
      <c r="C123" s="232"/>
      <c r="D123" s="268"/>
      <c r="E123" s="265"/>
      <c r="F123" s="64">
        <v>21</v>
      </c>
      <c r="G123" s="110"/>
      <c r="H123" s="116"/>
    </row>
    <row r="124" spans="1:8" ht="21" customHeight="1">
      <c r="A124" s="5"/>
      <c r="B124" s="46">
        <v>5</v>
      </c>
      <c r="C124" s="232"/>
      <c r="D124" s="268"/>
      <c r="E124" s="265"/>
      <c r="F124" s="64">
        <v>20</v>
      </c>
      <c r="G124" s="110"/>
      <c r="H124" s="116"/>
    </row>
    <row r="125" spans="1:8" ht="21" customHeight="1">
      <c r="A125" s="5"/>
      <c r="B125" s="46">
        <v>6</v>
      </c>
      <c r="C125" s="232"/>
      <c r="D125" s="268"/>
      <c r="E125" s="265"/>
      <c r="F125" s="64">
        <v>19</v>
      </c>
      <c r="G125" s="110"/>
      <c r="H125" s="116"/>
    </row>
    <row r="126" spans="1:8" ht="19.5" customHeight="1">
      <c r="A126" s="5"/>
      <c r="B126" s="46">
        <v>7</v>
      </c>
      <c r="C126" s="232"/>
      <c r="D126" s="268"/>
      <c r="E126" s="265"/>
      <c r="F126" s="64">
        <v>18</v>
      </c>
      <c r="G126" s="110"/>
      <c r="H126" s="116"/>
    </row>
    <row r="127" spans="1:8" ht="19.5" customHeight="1">
      <c r="A127" s="5"/>
      <c r="B127" s="46">
        <v>8</v>
      </c>
      <c r="C127" s="232"/>
      <c r="D127" s="268"/>
      <c r="E127" s="265"/>
      <c r="F127" s="64">
        <v>17</v>
      </c>
      <c r="G127" s="110"/>
      <c r="H127" s="116"/>
    </row>
    <row r="128" spans="1:8" ht="24" customHeight="1">
      <c r="A128" s="5"/>
      <c r="B128" s="46">
        <v>9</v>
      </c>
      <c r="C128" s="263"/>
      <c r="D128" s="268"/>
      <c r="E128" s="265"/>
      <c r="F128" s="64">
        <v>16</v>
      </c>
      <c r="G128" s="110"/>
      <c r="H128" s="116"/>
    </row>
    <row r="129" spans="1:8" ht="24">
      <c r="A129" s="55"/>
      <c r="B129" s="48"/>
      <c r="C129" s="271" t="s">
        <v>97</v>
      </c>
      <c r="D129" s="272" t="s">
        <v>42</v>
      </c>
      <c r="E129" s="51" t="s">
        <v>24</v>
      </c>
      <c r="F129" s="51" t="s">
        <v>30</v>
      </c>
      <c r="G129" s="110"/>
      <c r="H129" s="116"/>
    </row>
    <row r="130" spans="1:8" ht="16.5" customHeight="1">
      <c r="A130" s="5"/>
      <c r="B130" s="283">
        <v>1</v>
      </c>
      <c r="C130" s="232"/>
      <c r="D130" s="268"/>
      <c r="E130" s="265"/>
      <c r="F130" s="64">
        <v>30</v>
      </c>
      <c r="G130" s="110"/>
      <c r="H130" s="116"/>
    </row>
    <row r="131" spans="1:8" ht="18" customHeight="1">
      <c r="A131" s="5"/>
      <c r="B131" s="284">
        <v>2</v>
      </c>
      <c r="C131" s="232"/>
      <c r="D131" s="268"/>
      <c r="E131" s="265"/>
      <c r="F131" s="64">
        <v>26</v>
      </c>
      <c r="G131" s="110"/>
      <c r="H131" s="116"/>
    </row>
    <row r="132" spans="1:8" ht="18" customHeight="1">
      <c r="A132" s="5"/>
      <c r="B132" s="285">
        <v>3</v>
      </c>
      <c r="C132" s="232"/>
      <c r="D132" s="268"/>
      <c r="E132" s="265"/>
      <c r="F132" s="64">
        <v>23</v>
      </c>
      <c r="G132" s="110"/>
      <c r="H132" s="116"/>
    </row>
    <row r="133" spans="1:8" ht="15.75">
      <c r="A133" s="5"/>
      <c r="B133" s="46">
        <v>4</v>
      </c>
      <c r="C133" s="232"/>
      <c r="D133" s="268"/>
      <c r="E133" s="265"/>
      <c r="F133" s="64">
        <v>21</v>
      </c>
      <c r="G133" s="110"/>
      <c r="H133" s="116"/>
    </row>
    <row r="134" spans="1:8" ht="15.75">
      <c r="A134" s="5"/>
      <c r="B134" s="88">
        <v>5</v>
      </c>
      <c r="C134" s="232"/>
      <c r="D134" s="268"/>
      <c r="E134" s="265"/>
      <c r="F134" s="64">
        <v>20</v>
      </c>
      <c r="G134" s="110"/>
      <c r="H134" s="116"/>
    </row>
    <row r="135" spans="1:8" ht="15.75">
      <c r="A135" s="5"/>
      <c r="B135" s="46">
        <v>6</v>
      </c>
      <c r="C135" s="232"/>
      <c r="D135" s="268"/>
      <c r="E135" s="265"/>
      <c r="F135" s="64">
        <v>19</v>
      </c>
      <c r="G135" s="110"/>
      <c r="H135" s="116"/>
    </row>
    <row r="136" spans="1:8" ht="15.75">
      <c r="A136" s="5"/>
      <c r="B136" s="88">
        <v>7</v>
      </c>
      <c r="C136" s="232"/>
      <c r="D136" s="268"/>
      <c r="E136" s="265"/>
      <c r="F136" s="64">
        <v>18</v>
      </c>
      <c r="G136" s="110"/>
      <c r="H136" s="116"/>
    </row>
    <row r="137" spans="1:8" ht="15.75">
      <c r="A137" s="5"/>
      <c r="B137" s="46">
        <v>8</v>
      </c>
      <c r="C137" s="232"/>
      <c r="D137" s="268"/>
      <c r="E137" s="265"/>
      <c r="F137" s="64">
        <v>17</v>
      </c>
      <c r="G137" s="110"/>
      <c r="H137" s="116"/>
    </row>
    <row r="138" spans="1:8" ht="15.75">
      <c r="A138" s="5"/>
      <c r="B138" s="46">
        <v>4.0999999999999996</v>
      </c>
      <c r="C138" s="263"/>
      <c r="D138" s="268" t="s">
        <v>22</v>
      </c>
      <c r="E138" s="269"/>
      <c r="F138" s="64"/>
      <c r="G138" s="110"/>
      <c r="H138" s="116"/>
    </row>
    <row r="139" spans="1:8" ht="24">
      <c r="A139" s="55"/>
      <c r="B139" s="50"/>
      <c r="C139" s="274" t="s">
        <v>98</v>
      </c>
      <c r="D139" s="272" t="s">
        <v>42</v>
      </c>
      <c r="E139" s="51" t="s">
        <v>24</v>
      </c>
      <c r="F139" s="51" t="s">
        <v>30</v>
      </c>
      <c r="G139" s="110"/>
      <c r="H139" s="116"/>
    </row>
    <row r="140" spans="1:8" ht="15.75">
      <c r="A140" s="5"/>
      <c r="B140" s="283">
        <v>1</v>
      </c>
      <c r="C140" s="232"/>
      <c r="D140" s="268"/>
      <c r="E140" s="299"/>
      <c r="F140" s="64">
        <v>30</v>
      </c>
      <c r="G140" s="281"/>
      <c r="H140" s="116"/>
    </row>
    <row r="141" spans="1:8" ht="15.75">
      <c r="A141" s="5"/>
      <c r="B141" s="284">
        <v>2</v>
      </c>
      <c r="C141" s="232"/>
      <c r="D141" s="268"/>
      <c r="E141" s="299"/>
      <c r="F141" s="64">
        <v>26</v>
      </c>
      <c r="G141" s="281"/>
      <c r="H141" s="116"/>
    </row>
    <row r="142" spans="1:8" ht="15.75">
      <c r="A142" s="5"/>
      <c r="B142" s="285">
        <v>3</v>
      </c>
      <c r="C142" s="232"/>
      <c r="D142" s="268"/>
      <c r="E142" s="265"/>
      <c r="F142" s="64">
        <v>23</v>
      </c>
      <c r="G142" s="110"/>
      <c r="H142" s="116"/>
    </row>
    <row r="143" spans="1:8" ht="18" customHeight="1">
      <c r="A143" s="5"/>
      <c r="B143" s="90">
        <v>4</v>
      </c>
      <c r="C143" s="232"/>
      <c r="D143" s="268"/>
      <c r="E143" s="265"/>
      <c r="F143" s="64">
        <v>21</v>
      </c>
      <c r="G143" s="110"/>
      <c r="H143" s="116"/>
    </row>
    <row r="144" spans="1:8" ht="15" customHeight="1">
      <c r="A144" s="5"/>
      <c r="B144" s="46">
        <v>5</v>
      </c>
      <c r="C144" s="232"/>
      <c r="D144" s="268"/>
      <c r="E144" s="265"/>
      <c r="F144" s="64">
        <v>20</v>
      </c>
      <c r="G144" s="110"/>
      <c r="H144" s="116"/>
    </row>
    <row r="145" spans="1:8" ht="20.25" customHeight="1">
      <c r="A145" s="5"/>
      <c r="B145" s="90">
        <v>6</v>
      </c>
      <c r="C145" s="232"/>
      <c r="D145" s="268"/>
      <c r="E145" s="265"/>
      <c r="F145" s="64">
        <v>19</v>
      </c>
      <c r="G145" s="110"/>
      <c r="H145" s="116"/>
    </row>
    <row r="146" spans="1:8" ht="15.75">
      <c r="A146" s="5"/>
      <c r="B146" s="46">
        <v>7</v>
      </c>
      <c r="C146" s="232"/>
      <c r="D146" s="268"/>
      <c r="E146" s="265"/>
      <c r="F146" s="64">
        <v>18</v>
      </c>
      <c r="G146" s="110"/>
      <c r="H146" s="116"/>
    </row>
    <row r="147" spans="1:8" ht="21.75" customHeight="1">
      <c r="A147" s="5"/>
      <c r="B147" s="90">
        <v>8</v>
      </c>
      <c r="C147" s="232"/>
      <c r="D147" s="268"/>
      <c r="E147" s="265"/>
      <c r="F147" s="64">
        <v>17</v>
      </c>
      <c r="G147" s="110"/>
      <c r="H147" s="116"/>
    </row>
    <row r="148" spans="1:8" ht="15.75">
      <c r="A148" s="5"/>
      <c r="B148" s="46">
        <v>9</v>
      </c>
      <c r="C148" s="232"/>
      <c r="D148" s="268"/>
      <c r="E148" s="265"/>
      <c r="F148" s="64">
        <v>16</v>
      </c>
      <c r="G148" s="110"/>
      <c r="H148" s="116"/>
    </row>
    <row r="149" spans="1:8" ht="15.75">
      <c r="A149" s="5"/>
      <c r="B149" s="90">
        <v>10</v>
      </c>
      <c r="C149" s="235"/>
      <c r="D149" s="268"/>
      <c r="E149" s="265"/>
      <c r="F149" s="64">
        <v>15</v>
      </c>
      <c r="G149" s="110"/>
      <c r="H149" s="116"/>
    </row>
    <row r="150" spans="1:8" ht="15.75">
      <c r="A150" s="5"/>
      <c r="B150" s="46">
        <v>11</v>
      </c>
      <c r="C150" s="235"/>
      <c r="D150" s="268"/>
      <c r="E150" s="265"/>
      <c r="F150" s="64">
        <v>14</v>
      </c>
      <c r="G150" s="110"/>
      <c r="H150" s="116"/>
    </row>
    <row r="151" spans="1:8" ht="15.75">
      <c r="A151" s="5"/>
      <c r="B151" s="90">
        <v>12</v>
      </c>
      <c r="C151" s="263"/>
      <c r="D151" s="268"/>
      <c r="E151" s="265"/>
      <c r="F151" s="64">
        <v>13</v>
      </c>
      <c r="G151" s="110"/>
      <c r="H151" s="116"/>
    </row>
    <row r="152" spans="1:8" ht="15.75">
      <c r="A152" s="55"/>
      <c r="B152" s="49"/>
      <c r="C152" s="273" t="s">
        <v>77</v>
      </c>
      <c r="D152" s="272" t="s">
        <v>42</v>
      </c>
      <c r="E152" s="51" t="s">
        <v>24</v>
      </c>
      <c r="F152" s="51" t="s">
        <v>30</v>
      </c>
      <c r="G152" s="110"/>
      <c r="H152" s="116"/>
    </row>
    <row r="153" spans="1:8" ht="15.75">
      <c r="A153" s="5"/>
      <c r="B153" s="283">
        <v>1</v>
      </c>
      <c r="C153" s="232"/>
      <c r="D153" s="268"/>
      <c r="E153" s="265"/>
      <c r="F153" s="64">
        <v>30</v>
      </c>
      <c r="G153" s="110"/>
      <c r="H153" s="116"/>
    </row>
    <row r="154" spans="1:8" ht="15.75">
      <c r="A154" s="5"/>
      <c r="B154" s="284">
        <v>2</v>
      </c>
      <c r="C154" s="232"/>
      <c r="D154" s="268"/>
      <c r="E154" s="265"/>
      <c r="F154" s="64">
        <v>26</v>
      </c>
      <c r="G154" s="110"/>
      <c r="H154" s="116"/>
    </row>
    <row r="155" spans="1:8" ht="15.75">
      <c r="A155" s="5"/>
      <c r="B155" s="285">
        <v>3</v>
      </c>
      <c r="C155" s="232"/>
      <c r="D155" s="268"/>
      <c r="E155" s="265"/>
      <c r="F155" s="64">
        <v>23</v>
      </c>
      <c r="G155" s="110"/>
      <c r="H155" s="116"/>
    </row>
    <row r="156" spans="1:8" ht="15.75">
      <c r="A156" s="5"/>
      <c r="B156" s="46">
        <v>4</v>
      </c>
      <c r="C156" s="232"/>
      <c r="D156" s="13"/>
      <c r="E156" s="265"/>
      <c r="F156" s="64">
        <v>21</v>
      </c>
      <c r="G156" s="110"/>
      <c r="H156" s="116"/>
    </row>
    <row r="157" spans="1:8" ht="15.75">
      <c r="A157" s="5"/>
      <c r="B157" s="90">
        <v>8</v>
      </c>
      <c r="C157" s="232"/>
      <c r="D157" s="268"/>
      <c r="E157" s="289"/>
      <c r="F157" s="64">
        <v>20</v>
      </c>
      <c r="G157" s="110"/>
      <c r="H157" s="116"/>
    </row>
    <row r="158" spans="1:8" ht="15.75">
      <c r="A158" s="5"/>
      <c r="B158" s="46">
        <v>5</v>
      </c>
      <c r="C158" s="232"/>
      <c r="D158" s="268"/>
      <c r="E158" s="299"/>
      <c r="F158" s="64">
        <v>19</v>
      </c>
      <c r="G158" s="110"/>
      <c r="H158" s="116"/>
    </row>
    <row r="159" spans="1:8" ht="15.75">
      <c r="A159" s="5"/>
      <c r="B159" s="46">
        <v>6</v>
      </c>
      <c r="C159" s="232"/>
      <c r="D159" s="268"/>
      <c r="E159" s="299"/>
      <c r="F159" s="35">
        <v>18</v>
      </c>
      <c r="G159" s="110"/>
      <c r="H159" s="116"/>
    </row>
    <row r="160" spans="1:8" ht="15.75">
      <c r="A160" s="5"/>
      <c r="B160" s="46">
        <v>7</v>
      </c>
      <c r="C160" s="232"/>
      <c r="D160" s="13"/>
      <c r="E160" s="233"/>
      <c r="F160" s="35"/>
      <c r="G160" s="110"/>
      <c r="H160" s="116"/>
    </row>
    <row r="161" spans="1:8" ht="15.75">
      <c r="A161" s="36">
        <v>3</v>
      </c>
      <c r="B161" s="45" t="s">
        <v>43</v>
      </c>
      <c r="C161" s="28" t="s">
        <v>44</v>
      </c>
      <c r="D161" s="20" t="s">
        <v>95</v>
      </c>
      <c r="E161" s="54" t="s">
        <v>24</v>
      </c>
      <c r="F161" s="54">
        <v>10.9</v>
      </c>
      <c r="G161" s="110"/>
      <c r="H161" s="116"/>
    </row>
    <row r="162" spans="1:8" ht="15.75">
      <c r="A162" s="36">
        <v>3</v>
      </c>
      <c r="B162" s="45" t="s">
        <v>43</v>
      </c>
      <c r="C162" s="28" t="s">
        <v>44</v>
      </c>
      <c r="D162" s="20" t="s">
        <v>71</v>
      </c>
      <c r="E162" s="54" t="s">
        <v>24</v>
      </c>
      <c r="F162" s="54">
        <v>10.9</v>
      </c>
      <c r="G162" s="110"/>
      <c r="H162" s="116"/>
    </row>
    <row r="163" spans="1:8" ht="15.75">
      <c r="A163" s="36">
        <v>3</v>
      </c>
      <c r="B163" s="45" t="s">
        <v>43</v>
      </c>
      <c r="C163" s="96" t="s">
        <v>44</v>
      </c>
      <c r="D163" s="20" t="s">
        <v>102</v>
      </c>
      <c r="E163" s="54" t="s">
        <v>24</v>
      </c>
      <c r="F163" s="54">
        <v>10.9</v>
      </c>
      <c r="G163" s="110"/>
      <c r="H163" s="116"/>
    </row>
    <row r="164" spans="1:8" ht="15.75">
      <c r="A164" s="36">
        <v>3</v>
      </c>
      <c r="B164" s="45" t="s">
        <v>43</v>
      </c>
      <c r="C164" s="28" t="s">
        <v>44</v>
      </c>
      <c r="D164" s="20" t="s">
        <v>72</v>
      </c>
      <c r="E164" s="54" t="s">
        <v>24</v>
      </c>
      <c r="F164" s="54">
        <v>10.9</v>
      </c>
      <c r="G164" s="110"/>
      <c r="H164" s="116"/>
    </row>
    <row r="165" spans="1:8" ht="15.75">
      <c r="A165" s="36">
        <v>3</v>
      </c>
      <c r="B165" s="45" t="s">
        <v>43</v>
      </c>
      <c r="C165" s="28" t="s">
        <v>44</v>
      </c>
      <c r="D165" s="20" t="s">
        <v>82</v>
      </c>
      <c r="E165" s="54" t="s">
        <v>24</v>
      </c>
      <c r="F165" s="54">
        <v>10.9</v>
      </c>
      <c r="G165" s="110"/>
      <c r="H165" s="116"/>
    </row>
    <row r="166" spans="1:8" ht="15.75">
      <c r="A166" s="36">
        <v>3</v>
      </c>
      <c r="B166" s="45" t="s">
        <v>43</v>
      </c>
      <c r="C166" s="117" t="s">
        <v>44</v>
      </c>
      <c r="D166" s="20" t="s">
        <v>32</v>
      </c>
      <c r="E166" s="54" t="s">
        <v>24</v>
      </c>
      <c r="F166" s="54">
        <v>10.9</v>
      </c>
      <c r="G166" s="110"/>
      <c r="H166" s="116"/>
    </row>
    <row r="167" spans="1:8" ht="15.75">
      <c r="A167" s="36">
        <v>3</v>
      </c>
      <c r="B167" s="45" t="s">
        <v>43</v>
      </c>
      <c r="C167" s="28" t="s">
        <v>44</v>
      </c>
      <c r="D167" s="20" t="s">
        <v>33</v>
      </c>
      <c r="E167" s="54" t="s">
        <v>24</v>
      </c>
      <c r="F167" s="54">
        <v>10.9</v>
      </c>
      <c r="G167" s="110"/>
      <c r="H167" s="116"/>
    </row>
    <row r="168" spans="1:8" ht="15.75">
      <c r="A168" s="36">
        <v>3</v>
      </c>
      <c r="B168" s="45" t="s">
        <v>43</v>
      </c>
      <c r="C168" s="28" t="s">
        <v>44</v>
      </c>
      <c r="D168" s="20" t="s">
        <v>90</v>
      </c>
      <c r="E168" s="54" t="s">
        <v>24</v>
      </c>
      <c r="F168" s="54">
        <v>10.9</v>
      </c>
      <c r="G168" s="110"/>
      <c r="H168" s="116"/>
    </row>
    <row r="169" spans="1:8" ht="15.75">
      <c r="A169" s="36">
        <v>3</v>
      </c>
      <c r="B169" s="45" t="s">
        <v>43</v>
      </c>
      <c r="C169" s="28" t="s">
        <v>44</v>
      </c>
      <c r="D169" s="20" t="s">
        <v>5</v>
      </c>
      <c r="E169" s="54" t="s">
        <v>24</v>
      </c>
      <c r="F169" s="54">
        <v>10.9</v>
      </c>
      <c r="G169" s="110"/>
      <c r="H169" s="116"/>
    </row>
    <row r="170" spans="1:8" ht="15.75">
      <c r="A170" s="36">
        <v>3</v>
      </c>
      <c r="B170" s="45" t="s">
        <v>43</v>
      </c>
      <c r="C170" s="28" t="s">
        <v>44</v>
      </c>
      <c r="D170" s="20" t="s">
        <v>94</v>
      </c>
      <c r="E170" s="54" t="s">
        <v>24</v>
      </c>
      <c r="F170" s="54">
        <v>10.9</v>
      </c>
      <c r="G170" s="110"/>
      <c r="H170" s="116"/>
    </row>
    <row r="171" spans="1:8" ht="15.75">
      <c r="A171" s="36">
        <v>3</v>
      </c>
      <c r="B171" s="45" t="s">
        <v>43</v>
      </c>
      <c r="C171" s="28" t="s">
        <v>44</v>
      </c>
      <c r="D171" s="20" t="s">
        <v>104</v>
      </c>
      <c r="E171" s="54" t="s">
        <v>24</v>
      </c>
      <c r="F171" s="54">
        <v>10.9</v>
      </c>
      <c r="G171" s="110"/>
      <c r="H171" s="116"/>
    </row>
    <row r="172" spans="1:8" ht="15.75">
      <c r="A172" s="36">
        <v>3</v>
      </c>
      <c r="B172" s="45" t="s">
        <v>43</v>
      </c>
      <c r="C172" s="28" t="s">
        <v>44</v>
      </c>
      <c r="D172" s="20" t="s">
        <v>76</v>
      </c>
      <c r="E172" s="54" t="s">
        <v>24</v>
      </c>
      <c r="F172" s="54">
        <v>10.9</v>
      </c>
      <c r="G172" s="110"/>
      <c r="H172" s="116"/>
    </row>
    <row r="173" spans="1:8" ht="15.75">
      <c r="A173" s="36">
        <v>3</v>
      </c>
      <c r="B173" s="45" t="s">
        <v>43</v>
      </c>
      <c r="C173" s="28" t="s">
        <v>44</v>
      </c>
      <c r="D173" s="20" t="s">
        <v>32</v>
      </c>
      <c r="E173" s="54" t="s">
        <v>24</v>
      </c>
      <c r="F173" s="54">
        <v>10.9</v>
      </c>
      <c r="G173" s="110"/>
      <c r="H173" s="116"/>
    </row>
    <row r="174" spans="1:8" ht="15.75">
      <c r="A174" s="36">
        <v>3</v>
      </c>
      <c r="B174" s="45" t="s">
        <v>43</v>
      </c>
      <c r="C174" s="28" t="s">
        <v>44</v>
      </c>
      <c r="D174" s="20" t="s">
        <v>33</v>
      </c>
      <c r="E174" s="54" t="s">
        <v>24</v>
      </c>
      <c r="F174" s="54">
        <v>10.9</v>
      </c>
      <c r="G174" s="110"/>
      <c r="H174" s="116"/>
    </row>
    <row r="175" spans="1:8" ht="15.75">
      <c r="A175" s="36">
        <v>3</v>
      </c>
      <c r="B175" s="45" t="s">
        <v>43</v>
      </c>
      <c r="C175" s="28" t="s">
        <v>44</v>
      </c>
      <c r="D175" s="20" t="s">
        <v>90</v>
      </c>
      <c r="E175" s="54" t="s">
        <v>24</v>
      </c>
      <c r="F175" s="54">
        <v>10.9</v>
      </c>
      <c r="G175" s="110"/>
      <c r="H175" s="116"/>
    </row>
    <row r="176" spans="1:8" ht="15.75">
      <c r="A176" s="36">
        <v>3</v>
      </c>
      <c r="B176" s="45" t="s">
        <v>43</v>
      </c>
      <c r="C176" s="28" t="s">
        <v>44</v>
      </c>
      <c r="D176" s="20" t="s">
        <v>5</v>
      </c>
      <c r="E176" s="54" t="s">
        <v>24</v>
      </c>
      <c r="F176" s="54">
        <v>10.9</v>
      </c>
      <c r="G176" s="110"/>
      <c r="H176" s="116"/>
    </row>
    <row r="177" spans="2:8" ht="15.75">
      <c r="B177" s="45" t="s">
        <v>43</v>
      </c>
      <c r="C177" s="28" t="s">
        <v>44</v>
      </c>
      <c r="D177" s="20" t="s">
        <v>94</v>
      </c>
      <c r="E177" s="54" t="s">
        <v>24</v>
      </c>
      <c r="F177" s="54">
        <v>10.9</v>
      </c>
      <c r="G177" s="110"/>
      <c r="H177" s="116"/>
    </row>
    <row r="178" spans="2:8" ht="15.75">
      <c r="B178" s="45" t="s">
        <v>43</v>
      </c>
      <c r="C178" s="28" t="s">
        <v>44</v>
      </c>
      <c r="D178" s="20" t="s">
        <v>104</v>
      </c>
      <c r="E178" s="54" t="s">
        <v>24</v>
      </c>
      <c r="F178" s="54">
        <v>10.9</v>
      </c>
      <c r="G178" s="110"/>
      <c r="H178" s="116"/>
    </row>
    <row r="179" spans="2:8" ht="15.75">
      <c r="B179" s="45" t="s">
        <v>43</v>
      </c>
      <c r="C179" s="28" t="s">
        <v>44</v>
      </c>
      <c r="D179" s="20" t="s">
        <v>76</v>
      </c>
      <c r="E179" s="54" t="s">
        <v>24</v>
      </c>
      <c r="F179" s="54">
        <v>10.9</v>
      </c>
      <c r="G179" s="110"/>
      <c r="H179" s="116"/>
    </row>
  </sheetData>
  <sortState ref="C141:E146">
    <sortCondition descending="1" ref="E141:E146"/>
  </sortState>
  <phoneticPr fontId="3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2</vt:i4>
      </vt:variant>
    </vt:vector>
  </HeadingPairs>
  <TitlesOfParts>
    <vt:vector size="11" baseType="lpstr">
      <vt:lpstr>Ekipna razvrstitev</vt:lpstr>
      <vt:lpstr>Razvrstitev posamezno</vt:lpstr>
      <vt:lpstr>1. kolo</vt:lpstr>
      <vt:lpstr>2. kolo</vt:lpstr>
      <vt:lpstr>3. kolo</vt:lpstr>
      <vt:lpstr>4. kolo </vt:lpstr>
      <vt:lpstr>5. kolo</vt:lpstr>
      <vt:lpstr>6. kolo</vt:lpstr>
      <vt:lpstr>6. kollo</vt:lpstr>
      <vt:lpstr>'Ekipna razvrstitev'!Tiskanje_naslovov</vt:lpstr>
      <vt:lpstr>'Razvrstitev posamezno'!Tiskanje_naslovov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Pokorny</dc:creator>
  <cp:lastModifiedBy>Jan</cp:lastModifiedBy>
  <cp:lastPrinted>2017-03-17T06:45:46Z</cp:lastPrinted>
  <dcterms:created xsi:type="dcterms:W3CDTF">2011-11-13T17:49:46Z</dcterms:created>
  <dcterms:modified xsi:type="dcterms:W3CDTF">2022-03-19T20:34:57Z</dcterms:modified>
</cp:coreProperties>
</file>