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73ec242a1343ac/Desktop/"/>
    </mc:Choice>
  </mc:AlternateContent>
  <xr:revisionPtr revIDLastSave="1" documentId="8_{715B3EDE-E36E-49D2-A0D3-C51CCCF16AD2}" xr6:coauthVersionLast="47" xr6:coauthVersionMax="47" xr10:uidLastSave="{3B43441D-AD4C-4714-8663-B81E5FC3FE3F}"/>
  <bookViews>
    <workbookView xWindow="-120" yWindow="-120" windowWidth="29040" windowHeight="15720" xr2:uid="{00000000-000D-0000-FFFF-FFFF00000000}"/>
  </bookViews>
  <sheets>
    <sheet name="Ekipna razvrstitev" sheetId="3" r:id="rId1"/>
    <sheet name="Razvrstitev posamezno" sheetId="5" r:id="rId2"/>
    <sheet name="1. kolo" sheetId="15" r:id="rId3"/>
    <sheet name="2. kolo" sheetId="21" r:id="rId4"/>
    <sheet name="3. kolo" sheetId="23" r:id="rId5"/>
    <sheet name="4. kolo " sheetId="24" r:id="rId6"/>
    <sheet name="5. kolo" sheetId="20" r:id="rId7"/>
    <sheet name="6. kolo" sheetId="25" state="hidden" r:id="rId8"/>
    <sheet name="6. kollo" sheetId="22" r:id="rId9"/>
  </sheets>
  <definedNames>
    <definedName name="_xlnm._FilterDatabase" localSheetId="1" hidden="1">'Razvrstitev posamezno'!$B$4:$S$13</definedName>
    <definedName name="_xlnm.Print_Titles" localSheetId="0">'Ekipna razvrstitev'!$1:$2</definedName>
    <definedName name="_xlnm.Print_Titles" localSheetId="1">'Razvrstitev posamezno'!$1:$1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8" i="5" l="1"/>
  <c r="P39" i="5"/>
  <c r="P40" i="5"/>
  <c r="P41" i="5"/>
  <c r="P42" i="5"/>
  <c r="Q38" i="5"/>
  <c r="Q39" i="5"/>
  <c r="Q40" i="5"/>
  <c r="Q41" i="5"/>
  <c r="Q42" i="5"/>
  <c r="P36" i="5"/>
  <c r="Q36" i="5"/>
  <c r="Q20" i="5"/>
  <c r="P20" i="5"/>
  <c r="C23" i="3" l="1"/>
  <c r="C24" i="3"/>
  <c r="L33" i="15"/>
  <c r="L96" i="15"/>
  <c r="G101" i="15"/>
  <c r="G37" i="15"/>
  <c r="L104" i="15"/>
  <c r="L40" i="15"/>
  <c r="G44" i="15"/>
  <c r="P5" i="3"/>
  <c r="O5" i="3"/>
  <c r="P9" i="3"/>
  <c r="O9" i="3"/>
  <c r="P12" i="3"/>
  <c r="O12" i="3"/>
  <c r="P13" i="3"/>
  <c r="O13" i="3"/>
  <c r="P15" i="3"/>
  <c r="O15" i="3"/>
  <c r="Q66" i="5"/>
  <c r="P66" i="5"/>
  <c r="P76" i="5"/>
  <c r="Q76" i="5"/>
  <c r="P77" i="5"/>
  <c r="Q77" i="5"/>
  <c r="P78" i="5"/>
  <c r="Q78" i="5"/>
  <c r="P79" i="5"/>
  <c r="Q79" i="5"/>
  <c r="P80" i="5"/>
  <c r="Q80" i="5"/>
  <c r="P81" i="5"/>
  <c r="Q81" i="5"/>
  <c r="P82" i="5"/>
  <c r="Q82" i="5"/>
  <c r="P83" i="5"/>
  <c r="Q83" i="5"/>
  <c r="P84" i="5"/>
  <c r="Q84" i="5"/>
  <c r="P85" i="5"/>
  <c r="Q85" i="5"/>
  <c r="P86" i="5"/>
  <c r="Q86" i="5"/>
  <c r="P87" i="5"/>
  <c r="Q87" i="5"/>
  <c r="Q34" i="5"/>
  <c r="P34" i="5"/>
  <c r="P32" i="5"/>
  <c r="P33" i="5"/>
  <c r="Q32" i="5"/>
  <c r="Q33" i="5"/>
  <c r="P18" i="5"/>
  <c r="P19" i="5"/>
  <c r="Q18" i="5"/>
  <c r="Q19" i="5"/>
  <c r="Q16" i="5"/>
  <c r="P16" i="5"/>
  <c r="L125" i="15"/>
  <c r="L118" i="15"/>
  <c r="L111" i="15"/>
  <c r="L89" i="15"/>
  <c r="L82" i="15"/>
  <c r="L75" i="15"/>
  <c r="L68" i="15"/>
  <c r="L54" i="15"/>
  <c r="L47" i="15"/>
  <c r="I16" i="15"/>
  <c r="I137" i="15"/>
  <c r="I136" i="15"/>
  <c r="I135" i="15"/>
  <c r="I134" i="15"/>
  <c r="I133" i="15"/>
  <c r="I132" i="15"/>
  <c r="I130" i="15"/>
  <c r="I129" i="15"/>
  <c r="I128" i="15"/>
  <c r="I127" i="15"/>
  <c r="I126" i="15"/>
  <c r="I125" i="15"/>
  <c r="I123" i="15"/>
  <c r="I122" i="15"/>
  <c r="I121" i="15"/>
  <c r="I120" i="15"/>
  <c r="I119" i="15"/>
  <c r="I118" i="15"/>
  <c r="I116" i="15"/>
  <c r="I115" i="15"/>
  <c r="I114" i="15"/>
  <c r="I113" i="15"/>
  <c r="I112" i="15"/>
  <c r="I111" i="15"/>
  <c r="I108" i="15"/>
  <c r="I107" i="15"/>
  <c r="I106" i="15"/>
  <c r="I105" i="15"/>
  <c r="I104" i="15"/>
  <c r="I100" i="15"/>
  <c r="I99" i="15"/>
  <c r="I98" i="15"/>
  <c r="I97" i="15"/>
  <c r="I96" i="15"/>
  <c r="I94" i="15"/>
  <c r="I93" i="15"/>
  <c r="I92" i="15"/>
  <c r="I91" i="15"/>
  <c r="I90" i="15"/>
  <c r="I89" i="15"/>
  <c r="I87" i="15"/>
  <c r="I86" i="15"/>
  <c r="I85" i="15"/>
  <c r="I84" i="15"/>
  <c r="I83" i="15"/>
  <c r="I82" i="15"/>
  <c r="L61" i="15"/>
  <c r="L26" i="15" l="1"/>
  <c r="L19" i="15"/>
  <c r="L12" i="15"/>
  <c r="I15" i="15"/>
  <c r="I14" i="15"/>
  <c r="I13" i="15"/>
  <c r="I12" i="15"/>
  <c r="Q62" i="5" l="1"/>
  <c r="Q63" i="5"/>
  <c r="Q64" i="5"/>
  <c r="Q65" i="5"/>
  <c r="P62" i="5"/>
  <c r="P63" i="5"/>
  <c r="P64" i="5"/>
  <c r="P65" i="5"/>
  <c r="Q30" i="5"/>
  <c r="Q29" i="5"/>
  <c r="Q28" i="5"/>
  <c r="P30" i="5"/>
  <c r="P28" i="5"/>
  <c r="P29" i="5"/>
  <c r="Q17" i="5" l="1"/>
  <c r="P17" i="5"/>
  <c r="Q35" i="5"/>
  <c r="P35" i="5"/>
  <c r="Q31" i="5"/>
  <c r="P31" i="5"/>
  <c r="I88" i="22" l="1"/>
  <c r="I87" i="22"/>
  <c r="I86" i="22"/>
  <c r="I85" i="22"/>
  <c r="L84" i="22"/>
  <c r="I84" i="22"/>
  <c r="I83" i="22"/>
  <c r="I81" i="22"/>
  <c r="I80" i="22"/>
  <c r="I79" i="22"/>
  <c r="I78" i="22"/>
  <c r="I77" i="22"/>
  <c r="L76" i="22"/>
  <c r="I76" i="22"/>
  <c r="I74" i="22"/>
  <c r="I73" i="22"/>
  <c r="I72" i="22"/>
  <c r="I71" i="22"/>
  <c r="I70" i="22"/>
  <c r="L69" i="22"/>
  <c r="I69" i="22"/>
  <c r="I67" i="22"/>
  <c r="I66" i="22"/>
  <c r="I65" i="22"/>
  <c r="I64" i="22"/>
  <c r="I63" i="22"/>
  <c r="L62" i="22"/>
  <c r="I62" i="22"/>
  <c r="I60" i="22"/>
  <c r="I59" i="22"/>
  <c r="I58" i="22"/>
  <c r="I57" i="22"/>
  <c r="I56" i="22"/>
  <c r="L55" i="22"/>
  <c r="I55" i="22"/>
  <c r="I53" i="22"/>
  <c r="I52" i="22"/>
  <c r="I51" i="22"/>
  <c r="I50" i="22"/>
  <c r="I49" i="22"/>
  <c r="L48" i="22"/>
  <c r="I48" i="22"/>
  <c r="I46" i="22"/>
  <c r="I45" i="22"/>
  <c r="I44" i="22"/>
  <c r="I43" i="22"/>
  <c r="I42" i="22"/>
  <c r="L41" i="22"/>
  <c r="I41" i="22"/>
  <c r="I39" i="22"/>
  <c r="I38" i="22"/>
  <c r="L37" i="22"/>
  <c r="I37" i="22"/>
  <c r="I36" i="22"/>
  <c r="I35" i="22"/>
  <c r="L34" i="22"/>
  <c r="I34" i="22"/>
  <c r="I32" i="22"/>
  <c r="I31" i="22"/>
  <c r="I30" i="22"/>
  <c r="I29" i="22"/>
  <c r="I28" i="22"/>
  <c r="L27" i="22"/>
  <c r="I27" i="22"/>
  <c r="I25" i="22"/>
  <c r="I24" i="22"/>
  <c r="I23" i="22"/>
  <c r="I22" i="22"/>
  <c r="I21" i="22"/>
  <c r="L20" i="22"/>
  <c r="I20" i="22"/>
  <c r="I18" i="22"/>
  <c r="I17" i="22"/>
  <c r="I16" i="22"/>
  <c r="I15" i="22"/>
  <c r="I14" i="22"/>
  <c r="L13" i="22"/>
  <c r="I13" i="22"/>
  <c r="I11" i="22"/>
  <c r="I10" i="22"/>
  <c r="I9" i="22"/>
  <c r="I8" i="22"/>
  <c r="I7" i="22"/>
  <c r="L6" i="22"/>
  <c r="I6" i="22"/>
  <c r="I88" i="20"/>
  <c r="I87" i="20"/>
  <c r="I86" i="20"/>
  <c r="I85" i="20"/>
  <c r="L84" i="20"/>
  <c r="I84" i="20"/>
  <c r="I83" i="20"/>
  <c r="I81" i="20"/>
  <c r="I80" i="20"/>
  <c r="I79" i="20"/>
  <c r="I78" i="20"/>
  <c r="I77" i="20"/>
  <c r="L76" i="20"/>
  <c r="I76" i="20"/>
  <c r="I74" i="20"/>
  <c r="I73" i="20"/>
  <c r="I72" i="20"/>
  <c r="I71" i="20"/>
  <c r="I70" i="20"/>
  <c r="L69" i="20"/>
  <c r="I69" i="20"/>
  <c r="I67" i="20"/>
  <c r="I66" i="20"/>
  <c r="I65" i="20"/>
  <c r="I64" i="20"/>
  <c r="I63" i="20"/>
  <c r="L62" i="20"/>
  <c r="I62" i="20"/>
  <c r="I60" i="20"/>
  <c r="I59" i="20"/>
  <c r="I58" i="20"/>
  <c r="I57" i="20"/>
  <c r="I56" i="20"/>
  <c r="L55" i="20"/>
  <c r="I55" i="20"/>
  <c r="I53" i="20"/>
  <c r="I52" i="20"/>
  <c r="I51" i="20"/>
  <c r="I50" i="20"/>
  <c r="I49" i="20"/>
  <c r="L48" i="20"/>
  <c r="I48" i="20"/>
  <c r="I46" i="20"/>
  <c r="I45" i="20"/>
  <c r="I44" i="20"/>
  <c r="I43" i="20"/>
  <c r="I42" i="20"/>
  <c r="L41" i="20"/>
  <c r="I41" i="20"/>
  <c r="I39" i="20"/>
  <c r="I38" i="20"/>
  <c r="L37" i="20"/>
  <c r="I37" i="20"/>
  <c r="I36" i="20"/>
  <c r="I35" i="20"/>
  <c r="L34" i="20"/>
  <c r="I34" i="20"/>
  <c r="I32" i="20"/>
  <c r="I31" i="20"/>
  <c r="I30" i="20"/>
  <c r="I29" i="20"/>
  <c r="I28" i="20"/>
  <c r="L27" i="20"/>
  <c r="I27" i="20"/>
  <c r="I25" i="20"/>
  <c r="I24" i="20"/>
  <c r="I23" i="20"/>
  <c r="I22" i="20"/>
  <c r="I21" i="20"/>
  <c r="L20" i="20"/>
  <c r="I20" i="20"/>
  <c r="I18" i="20"/>
  <c r="I17" i="20"/>
  <c r="I16" i="20"/>
  <c r="I15" i="20"/>
  <c r="I14" i="20"/>
  <c r="L13" i="20"/>
  <c r="I13" i="20"/>
  <c r="I11" i="20"/>
  <c r="I10" i="20"/>
  <c r="I9" i="20"/>
  <c r="I8" i="20"/>
  <c r="I7" i="20"/>
  <c r="L6" i="20"/>
  <c r="I6" i="20"/>
  <c r="I88" i="24"/>
  <c r="I87" i="24"/>
  <c r="I86" i="24"/>
  <c r="I85" i="24"/>
  <c r="L84" i="24"/>
  <c r="I84" i="24"/>
  <c r="I83" i="24"/>
  <c r="I81" i="24"/>
  <c r="I80" i="24"/>
  <c r="I79" i="24"/>
  <c r="I78" i="24"/>
  <c r="I77" i="24"/>
  <c r="L76" i="24"/>
  <c r="I76" i="24"/>
  <c r="I74" i="24"/>
  <c r="I73" i="24"/>
  <c r="I72" i="24"/>
  <c r="I71" i="24"/>
  <c r="I70" i="24"/>
  <c r="L69" i="24"/>
  <c r="I69" i="24"/>
  <c r="I67" i="24"/>
  <c r="I66" i="24"/>
  <c r="I65" i="24"/>
  <c r="I64" i="24"/>
  <c r="I63" i="24"/>
  <c r="L62" i="24"/>
  <c r="I62" i="24"/>
  <c r="I60" i="24"/>
  <c r="I59" i="24"/>
  <c r="I58" i="24"/>
  <c r="I57" i="24"/>
  <c r="I56" i="24"/>
  <c r="L55" i="24"/>
  <c r="I55" i="24"/>
  <c r="I53" i="24"/>
  <c r="I52" i="24"/>
  <c r="I51" i="24"/>
  <c r="I50" i="24"/>
  <c r="I49" i="24"/>
  <c r="L48" i="24"/>
  <c r="I48" i="24"/>
  <c r="I46" i="24"/>
  <c r="I45" i="24"/>
  <c r="I44" i="24"/>
  <c r="I43" i="24"/>
  <c r="I42" i="24"/>
  <c r="L41" i="24"/>
  <c r="I41" i="24"/>
  <c r="I39" i="24"/>
  <c r="I38" i="24"/>
  <c r="L37" i="24"/>
  <c r="I37" i="24"/>
  <c r="I36" i="24"/>
  <c r="I35" i="24"/>
  <c r="L34" i="24"/>
  <c r="I34" i="24"/>
  <c r="I32" i="24"/>
  <c r="I31" i="24"/>
  <c r="I30" i="24"/>
  <c r="I29" i="24"/>
  <c r="I28" i="24"/>
  <c r="L27" i="24"/>
  <c r="I27" i="24"/>
  <c r="I25" i="24"/>
  <c r="I24" i="24"/>
  <c r="I23" i="24"/>
  <c r="I22" i="24"/>
  <c r="I21" i="24"/>
  <c r="L20" i="24"/>
  <c r="I20" i="24"/>
  <c r="I18" i="24"/>
  <c r="I17" i="24"/>
  <c r="I16" i="24"/>
  <c r="I15" i="24"/>
  <c r="I14" i="24"/>
  <c r="L13" i="24"/>
  <c r="I13" i="24"/>
  <c r="I11" i="24"/>
  <c r="I10" i="24"/>
  <c r="I9" i="24"/>
  <c r="I8" i="24"/>
  <c r="I7" i="24"/>
  <c r="L6" i="24"/>
  <c r="I6" i="24"/>
  <c r="I88" i="23"/>
  <c r="I87" i="23"/>
  <c r="I86" i="23"/>
  <c r="I85" i="23"/>
  <c r="L84" i="23"/>
  <c r="I84" i="23"/>
  <c r="I83" i="23"/>
  <c r="I81" i="23"/>
  <c r="I80" i="23"/>
  <c r="I79" i="23"/>
  <c r="I78" i="23"/>
  <c r="I77" i="23"/>
  <c r="L76" i="23"/>
  <c r="I76" i="23"/>
  <c r="I74" i="23"/>
  <c r="I73" i="23"/>
  <c r="I72" i="23"/>
  <c r="I71" i="23"/>
  <c r="I70" i="23"/>
  <c r="L69" i="23"/>
  <c r="I69" i="23"/>
  <c r="I67" i="23"/>
  <c r="I66" i="23"/>
  <c r="I65" i="23"/>
  <c r="I64" i="23"/>
  <c r="I63" i="23"/>
  <c r="L62" i="23"/>
  <c r="I62" i="23"/>
  <c r="I60" i="23"/>
  <c r="I59" i="23"/>
  <c r="I58" i="23"/>
  <c r="I57" i="23"/>
  <c r="I56" i="23"/>
  <c r="L55" i="23"/>
  <c r="I55" i="23"/>
  <c r="I53" i="23"/>
  <c r="I52" i="23"/>
  <c r="I51" i="23"/>
  <c r="I50" i="23"/>
  <c r="I49" i="23"/>
  <c r="L48" i="23"/>
  <c r="I48" i="23"/>
  <c r="I46" i="23"/>
  <c r="I45" i="23"/>
  <c r="I44" i="23"/>
  <c r="I43" i="23"/>
  <c r="I42" i="23"/>
  <c r="L41" i="23"/>
  <c r="I41" i="23"/>
  <c r="I39" i="23"/>
  <c r="I38" i="23"/>
  <c r="L37" i="23"/>
  <c r="I37" i="23"/>
  <c r="I36" i="23"/>
  <c r="I35" i="23"/>
  <c r="L34" i="23"/>
  <c r="I34" i="23"/>
  <c r="I32" i="23"/>
  <c r="I31" i="23"/>
  <c r="I30" i="23"/>
  <c r="I29" i="23"/>
  <c r="I28" i="23"/>
  <c r="L27" i="23"/>
  <c r="I27" i="23"/>
  <c r="I25" i="23"/>
  <c r="I24" i="23"/>
  <c r="I23" i="23"/>
  <c r="I22" i="23"/>
  <c r="I21" i="23"/>
  <c r="L20" i="23"/>
  <c r="I20" i="23"/>
  <c r="I18" i="23"/>
  <c r="I17" i="23"/>
  <c r="I16" i="23"/>
  <c r="I15" i="23"/>
  <c r="I14" i="23"/>
  <c r="L13" i="23"/>
  <c r="I13" i="23"/>
  <c r="I11" i="23"/>
  <c r="I10" i="23"/>
  <c r="I9" i="23"/>
  <c r="I8" i="23"/>
  <c r="I7" i="23"/>
  <c r="L6" i="23"/>
  <c r="I6" i="23"/>
  <c r="I88" i="21"/>
  <c r="I87" i="21"/>
  <c r="I86" i="21"/>
  <c r="I85" i="21"/>
  <c r="L84" i="21"/>
  <c r="I84" i="21"/>
  <c r="I83" i="21"/>
  <c r="I81" i="21"/>
  <c r="I80" i="21"/>
  <c r="I79" i="21"/>
  <c r="I78" i="21"/>
  <c r="I77" i="21"/>
  <c r="L76" i="21"/>
  <c r="I76" i="21"/>
  <c r="I74" i="21"/>
  <c r="I73" i="21"/>
  <c r="I72" i="21"/>
  <c r="I71" i="21"/>
  <c r="I70" i="21"/>
  <c r="L69" i="21"/>
  <c r="I69" i="21"/>
  <c r="I67" i="21"/>
  <c r="I66" i="21"/>
  <c r="I65" i="21"/>
  <c r="I64" i="21"/>
  <c r="I63" i="21"/>
  <c r="L62" i="21"/>
  <c r="I62" i="21"/>
  <c r="I60" i="21"/>
  <c r="I59" i="21"/>
  <c r="I58" i="21"/>
  <c r="I57" i="21"/>
  <c r="I56" i="21"/>
  <c r="L55" i="21"/>
  <c r="I55" i="21"/>
  <c r="I53" i="21"/>
  <c r="I52" i="21"/>
  <c r="I51" i="21"/>
  <c r="I50" i="21"/>
  <c r="I49" i="21"/>
  <c r="L48" i="21"/>
  <c r="I48" i="21"/>
  <c r="I46" i="21"/>
  <c r="I45" i="21"/>
  <c r="I44" i="21"/>
  <c r="I43" i="21"/>
  <c r="I42" i="21"/>
  <c r="L41" i="21"/>
  <c r="I41" i="21"/>
  <c r="I39" i="21"/>
  <c r="I38" i="21"/>
  <c r="L37" i="21"/>
  <c r="I37" i="21"/>
  <c r="I36" i="21"/>
  <c r="I35" i="21"/>
  <c r="L34" i="21"/>
  <c r="I34" i="21"/>
  <c r="I32" i="21"/>
  <c r="I31" i="21"/>
  <c r="I30" i="21"/>
  <c r="I29" i="21"/>
  <c r="I28" i="21"/>
  <c r="L27" i="21"/>
  <c r="I27" i="21"/>
  <c r="I25" i="21"/>
  <c r="I24" i="21"/>
  <c r="I23" i="21"/>
  <c r="I22" i="21"/>
  <c r="I21" i="21"/>
  <c r="L20" i="21"/>
  <c r="I20" i="21"/>
  <c r="I18" i="21"/>
  <c r="I17" i="21"/>
  <c r="I16" i="21"/>
  <c r="I15" i="21"/>
  <c r="I14" i="21"/>
  <c r="L13" i="21"/>
  <c r="I13" i="21"/>
  <c r="I11" i="21"/>
  <c r="I10" i="21"/>
  <c r="I9" i="21"/>
  <c r="I8" i="21"/>
  <c r="I7" i="21"/>
  <c r="L6" i="21"/>
  <c r="I6" i="21"/>
  <c r="M23" i="3" l="1"/>
  <c r="C71" i="3" l="1"/>
  <c r="G24" i="3"/>
  <c r="E24" i="3"/>
  <c r="E23" i="3"/>
  <c r="G23" i="3"/>
  <c r="P74" i="5" l="1"/>
  <c r="Q74" i="5"/>
  <c r="I23" i="3"/>
  <c r="Q27" i="5" l="1"/>
  <c r="P27" i="5"/>
  <c r="P15" i="5" l="1"/>
  <c r="Q15" i="5"/>
  <c r="P21" i="5"/>
  <c r="Q21" i="5"/>
  <c r="C91" i="3"/>
  <c r="I118" i="25" l="1"/>
  <c r="I108" i="25"/>
  <c r="I138" i="25"/>
  <c r="I155" i="25"/>
  <c r="I134" i="25"/>
  <c r="I99" i="25"/>
  <c r="I105" i="25"/>
  <c r="I109" i="25"/>
  <c r="I104" i="25"/>
  <c r="I106" i="25"/>
  <c r="I132" i="25"/>
  <c r="I131" i="25"/>
  <c r="I130" i="25"/>
  <c r="I103" i="25"/>
  <c r="I100" i="25"/>
  <c r="I166" i="25"/>
  <c r="I164" i="25"/>
  <c r="I154" i="25"/>
  <c r="I151" i="25"/>
  <c r="I129" i="25"/>
  <c r="I139" i="25"/>
  <c r="I136" i="25"/>
  <c r="I125" i="25"/>
  <c r="I117" i="25"/>
  <c r="I115" i="25"/>
  <c r="I149" i="25"/>
  <c r="I150" i="25"/>
  <c r="I121" i="25"/>
  <c r="I124" i="25"/>
  <c r="I137" i="25"/>
  <c r="I135" i="25"/>
  <c r="I97" i="25"/>
  <c r="I98" i="25"/>
  <c r="I101" i="25"/>
  <c r="I102" i="25"/>
  <c r="I107" i="25"/>
  <c r="I140" i="25"/>
  <c r="I122" i="25"/>
  <c r="I113" i="25"/>
  <c r="I112" i="25"/>
  <c r="I147" i="25"/>
  <c r="I146" i="25"/>
  <c r="I119" i="25"/>
  <c r="I114" i="25"/>
  <c r="I111" i="25"/>
  <c r="I123" i="25"/>
  <c r="I152" i="25"/>
  <c r="I128" i="25"/>
  <c r="I127" i="25"/>
  <c r="I126" i="25"/>
  <c r="I148" i="25"/>
  <c r="I145" i="25"/>
  <c r="I161" i="25"/>
  <c r="I153" i="25"/>
  <c r="I144" i="25"/>
  <c r="I163" i="25"/>
  <c r="I143" i="25"/>
  <c r="I160" i="25"/>
  <c r="I120" i="25"/>
  <c r="I162" i="25"/>
  <c r="I159" i="25"/>
  <c r="I167" i="25"/>
  <c r="I165" i="25"/>
  <c r="I157" i="25"/>
  <c r="I158" i="25"/>
  <c r="I142" i="25"/>
  <c r="I50" i="25"/>
  <c r="K50" i="25" s="1"/>
  <c r="I82" i="25"/>
  <c r="I81" i="25"/>
  <c r="I80" i="25"/>
  <c r="I79" i="25"/>
  <c r="I78" i="25"/>
  <c r="I76" i="25"/>
  <c r="K76" i="25" s="1"/>
  <c r="I75" i="25"/>
  <c r="K75" i="25" s="1"/>
  <c r="I74" i="25"/>
  <c r="I73" i="25"/>
  <c r="K73" i="25" s="1"/>
  <c r="I72" i="25"/>
  <c r="I70" i="25"/>
  <c r="I69" i="25"/>
  <c r="I68" i="25"/>
  <c r="I66" i="25"/>
  <c r="I65" i="25"/>
  <c r="K65" i="25" s="1"/>
  <c r="I64" i="25"/>
  <c r="I63" i="25"/>
  <c r="K63" i="25" s="1"/>
  <c r="I62" i="25"/>
  <c r="I61" i="25"/>
  <c r="K61" i="25" s="1"/>
  <c r="I59" i="25"/>
  <c r="I58" i="25"/>
  <c r="I57" i="25"/>
  <c r="K57" i="25" s="1"/>
  <c r="I56" i="25"/>
  <c r="I55" i="25"/>
  <c r="K55" i="25" s="1"/>
  <c r="I54" i="25"/>
  <c r="I53" i="25"/>
  <c r="K53" i="25" s="1"/>
  <c r="I51" i="25"/>
  <c r="K51" i="25" s="1"/>
  <c r="I49" i="25"/>
  <c r="I48" i="25"/>
  <c r="I47" i="25"/>
  <c r="K47" i="25" s="1"/>
  <c r="Q4" i="5"/>
  <c r="P4" i="5"/>
  <c r="I7" i="25"/>
  <c r="K7" i="25" s="1"/>
  <c r="I12" i="25"/>
  <c r="I14" i="25"/>
  <c r="K14" i="25" s="1"/>
  <c r="I21" i="25"/>
  <c r="K21" i="25" s="1"/>
  <c r="I28" i="25"/>
  <c r="K28" i="25" s="1"/>
  <c r="I33" i="25"/>
  <c r="K33" i="25" s="1"/>
  <c r="I36" i="25"/>
  <c r="K36" i="25" s="1"/>
  <c r="I41" i="25"/>
  <c r="I43" i="25"/>
  <c r="K43" i="25" s="1"/>
  <c r="I45" i="25"/>
  <c r="K45" i="25" s="1"/>
  <c r="I44" i="25"/>
  <c r="K44" i="25" s="1"/>
  <c r="I42" i="25"/>
  <c r="I39" i="25"/>
  <c r="I38" i="25"/>
  <c r="K38" i="25" s="1"/>
  <c r="I37" i="25"/>
  <c r="K37" i="25" s="1"/>
  <c r="I34" i="25"/>
  <c r="K34" i="25" s="1"/>
  <c r="I32" i="25"/>
  <c r="I31" i="25"/>
  <c r="I30" i="25"/>
  <c r="K30" i="25" s="1"/>
  <c r="I27" i="25"/>
  <c r="K27" i="25" s="1"/>
  <c r="I26" i="25"/>
  <c r="I25" i="25"/>
  <c r="I24" i="25"/>
  <c r="I23" i="25"/>
  <c r="K23" i="25" s="1"/>
  <c r="I20" i="25"/>
  <c r="K20" i="25" s="1"/>
  <c r="I19" i="25"/>
  <c r="K19" i="25" s="1"/>
  <c r="I18" i="25"/>
  <c r="K18" i="25" s="1"/>
  <c r="I17" i="25"/>
  <c r="I15" i="25"/>
  <c r="K15" i="25" s="1"/>
  <c r="I13" i="25"/>
  <c r="I11" i="25"/>
  <c r="K11" i="25" s="1"/>
  <c r="I9" i="25"/>
  <c r="I8" i="25"/>
  <c r="I6" i="25"/>
  <c r="K6" i="25" s="1"/>
  <c r="I5" i="25"/>
  <c r="K5" i="25" s="1"/>
  <c r="C81" i="3"/>
  <c r="P67" i="5"/>
  <c r="Q67" i="5"/>
  <c r="P72" i="5"/>
  <c r="Q72" i="5"/>
  <c r="P71" i="5"/>
  <c r="Q71" i="5"/>
  <c r="P73" i="5"/>
  <c r="Q73" i="5"/>
  <c r="P68" i="5"/>
  <c r="Q68" i="5"/>
  <c r="P70" i="5"/>
  <c r="Q70" i="5"/>
  <c r="P12" i="5"/>
  <c r="Q12" i="5"/>
  <c r="C61" i="3"/>
  <c r="P49" i="5"/>
  <c r="Q49" i="5"/>
  <c r="P69" i="5"/>
  <c r="Q13" i="5"/>
  <c r="P13" i="5"/>
  <c r="K23" i="3"/>
  <c r="C51" i="3"/>
  <c r="I38" i="15"/>
  <c r="P46" i="5"/>
  <c r="P45" i="5"/>
  <c r="Q46" i="5"/>
  <c r="Q45" i="5"/>
  <c r="Q53" i="5"/>
  <c r="Q50" i="5"/>
  <c r="Q47" i="5"/>
  <c r="Q48" i="5"/>
  <c r="C41" i="3"/>
  <c r="I17" i="15"/>
  <c r="I21" i="15"/>
  <c r="I22" i="15"/>
  <c r="I23" i="15"/>
  <c r="I29" i="15"/>
  <c r="I75" i="15"/>
  <c r="I77" i="15"/>
  <c r="I70" i="15"/>
  <c r="I71" i="15"/>
  <c r="I73" i="15"/>
  <c r="I40" i="15"/>
  <c r="I42" i="15"/>
  <c r="I43" i="15"/>
  <c r="I61" i="15"/>
  <c r="I62" i="15"/>
  <c r="I64" i="15"/>
  <c r="I33" i="15"/>
  <c r="I35" i="15"/>
  <c r="I36" i="15"/>
  <c r="I37" i="15"/>
  <c r="I48" i="15"/>
  <c r="I52" i="15"/>
  <c r="I58" i="15"/>
  <c r="I59" i="15"/>
  <c r="I57" i="15"/>
  <c r="I56" i="15"/>
  <c r="I55" i="15"/>
  <c r="I54" i="15"/>
  <c r="I51" i="15"/>
  <c r="I50" i="15"/>
  <c r="I49" i="15"/>
  <c r="I47" i="15"/>
  <c r="I34" i="15"/>
  <c r="I66" i="15"/>
  <c r="I65" i="15"/>
  <c r="I63" i="15"/>
  <c r="I45" i="15"/>
  <c r="I41" i="15"/>
  <c r="I72" i="15"/>
  <c r="I69" i="15"/>
  <c r="I68" i="15"/>
  <c r="I76" i="15"/>
  <c r="I78" i="15"/>
  <c r="I79" i="15"/>
  <c r="I80" i="15"/>
  <c r="I19" i="15"/>
  <c r="I31" i="15"/>
  <c r="I28" i="15"/>
  <c r="I27" i="15"/>
  <c r="I26" i="15"/>
  <c r="I20" i="15"/>
  <c r="I24" i="15"/>
  <c r="M24" i="3"/>
  <c r="P16" i="3"/>
  <c r="P17" i="3"/>
  <c r="P18" i="3"/>
  <c r="P10" i="3"/>
  <c r="P21" i="3"/>
  <c r="P8" i="3"/>
  <c r="P11" i="3"/>
  <c r="P6" i="3"/>
  <c r="P14" i="3"/>
  <c r="P19" i="3"/>
  <c r="P7" i="3"/>
  <c r="P22" i="3"/>
  <c r="P20" i="3"/>
  <c r="Q8" i="5"/>
  <c r="P8" i="5"/>
  <c r="P58" i="5"/>
  <c r="Q58" i="5"/>
  <c r="P53" i="5"/>
  <c r="O10" i="3"/>
  <c r="O17" i="3"/>
  <c r="O16" i="3"/>
  <c r="O21" i="3"/>
  <c r="O18" i="3"/>
  <c r="O6" i="3"/>
  <c r="O11" i="3"/>
  <c r="O8" i="3"/>
  <c r="O14" i="3"/>
  <c r="O19" i="3"/>
  <c r="O7" i="3"/>
  <c r="O22" i="3"/>
  <c r="O20" i="3"/>
  <c r="I24" i="3"/>
  <c r="K24" i="3"/>
  <c r="Q61" i="5"/>
  <c r="P61" i="5"/>
  <c r="Q14" i="5"/>
  <c r="Q11" i="5"/>
  <c r="Q9" i="5"/>
  <c r="Q5" i="5"/>
  <c r="Q10" i="5"/>
  <c r="Q7" i="5"/>
  <c r="P60" i="5"/>
  <c r="Q60" i="5"/>
  <c r="P52" i="5"/>
  <c r="P7" i="5"/>
  <c r="P14" i="5"/>
  <c r="P11" i="5"/>
  <c r="P9" i="5"/>
  <c r="P5" i="5"/>
  <c r="P10" i="5"/>
  <c r="P23" i="5"/>
  <c r="Q23" i="5"/>
  <c r="P26" i="5"/>
  <c r="Q26" i="5"/>
  <c r="P24" i="5"/>
  <c r="Q24" i="5"/>
  <c r="P25" i="5"/>
  <c r="Q25" i="5"/>
  <c r="P44" i="5"/>
  <c r="Q44" i="5"/>
  <c r="P50" i="5"/>
  <c r="P47" i="5"/>
  <c r="Q52" i="5"/>
  <c r="P51" i="5"/>
  <c r="Q51" i="5"/>
  <c r="P48" i="5"/>
  <c r="P59" i="5"/>
  <c r="Q59" i="5"/>
  <c r="P56" i="5"/>
  <c r="Q56" i="5"/>
  <c r="P57" i="5"/>
  <c r="Q57" i="5"/>
  <c r="P55" i="5"/>
  <c r="Q55" i="5"/>
  <c r="Q69" i="5"/>
  <c r="Q6" i="5"/>
  <c r="P6" i="5"/>
  <c r="L68" i="25"/>
  <c r="L41" i="25" l="1"/>
  <c r="L11" i="25"/>
  <c r="L30" i="25"/>
  <c r="L47" i="25"/>
  <c r="L61" i="25"/>
  <c r="L23" i="25"/>
  <c r="L36" i="25"/>
  <c r="L72" i="25"/>
  <c r="L17" i="25"/>
  <c r="L53" i="25"/>
  <c r="L5" i="25"/>
</calcChain>
</file>

<file path=xl/sharedStrings.xml><?xml version="1.0" encoding="utf-8"?>
<sst xmlns="http://schemas.openxmlformats.org/spreadsheetml/2006/main" count="2490" uniqueCount="279">
  <si>
    <t>Priimek in ime</t>
  </si>
  <si>
    <t>Ekipa</t>
  </si>
  <si>
    <t>Hudoklin Nejc</t>
  </si>
  <si>
    <t>Jožef Eva</t>
  </si>
  <si>
    <t>Metež Janja</t>
  </si>
  <si>
    <t>SD Sagittarius</t>
  </si>
  <si>
    <t>Pavlič Sonja</t>
  </si>
  <si>
    <t>Perko Bernarda</t>
  </si>
  <si>
    <t>Zorc Nina</t>
  </si>
  <si>
    <t>Bartolj Bojan</t>
  </si>
  <si>
    <t>Goršin Peter</t>
  </si>
  <si>
    <t>Okroglič Marjan</t>
  </si>
  <si>
    <t>Pavlič Alan</t>
  </si>
  <si>
    <t>Pintarič Mitja</t>
  </si>
  <si>
    <t>Vajovič Marko</t>
  </si>
  <si>
    <t>Vidmar Roman</t>
  </si>
  <si>
    <t>Cesar Gregor</t>
  </si>
  <si>
    <t>Hudoklin Srečko</t>
  </si>
  <si>
    <t>Malnar Darko</t>
  </si>
  <si>
    <t>Mohorič Hanzi</t>
  </si>
  <si>
    <t>Piškurič Dušan</t>
  </si>
  <si>
    <t>Bele Mirko</t>
  </si>
  <si>
    <t xml:space="preserve"> </t>
  </si>
  <si>
    <t>1. kolo</t>
  </si>
  <si>
    <t>Rezultat</t>
  </si>
  <si>
    <t>Manojlovič  Slobodan</t>
  </si>
  <si>
    <t>SKUPNA RAZVRSTITEV:</t>
  </si>
  <si>
    <t>Skupaj</t>
  </si>
  <si>
    <t>Vrstni red</t>
  </si>
  <si>
    <t>Krogi</t>
  </si>
  <si>
    <t>Točke</t>
  </si>
  <si>
    <t>Mohorič Urša</t>
  </si>
  <si>
    <t>Trim klub Krka 1</t>
  </si>
  <si>
    <t>Trim klub Krka 2</t>
  </si>
  <si>
    <t>Smrekar Klara</t>
  </si>
  <si>
    <t>Barbo Denis</t>
  </si>
  <si>
    <t>Župevec Benjamin</t>
  </si>
  <si>
    <t>Jarc Nejc</t>
  </si>
  <si>
    <t>Hodnik Črt</t>
  </si>
  <si>
    <t>Šerbec Timai</t>
  </si>
  <si>
    <t>Kozan Viktorija</t>
  </si>
  <si>
    <t>Kategorija</t>
  </si>
  <si>
    <t>zžžž</t>
  </si>
  <si>
    <t>zzzz</t>
  </si>
  <si>
    <t>aaaaa</t>
  </si>
  <si>
    <t>Ekipni
bonus</t>
  </si>
  <si>
    <t>I</t>
  </si>
  <si>
    <t>1. kolo
Rezultat</t>
  </si>
  <si>
    <t>1. kolo
Točke</t>
  </si>
  <si>
    <t>2. kolo
Rezultat</t>
  </si>
  <si>
    <t>2. kolo
Točke</t>
  </si>
  <si>
    <t>3. kolo
Rezultat</t>
  </si>
  <si>
    <t>3. kolo
Točke</t>
  </si>
  <si>
    <t>4. kolo
Rezultat</t>
  </si>
  <si>
    <t>4. kolo
Točke</t>
  </si>
  <si>
    <t>5. kolo
Rezultat</t>
  </si>
  <si>
    <t>5. kolo
Točke</t>
  </si>
  <si>
    <t>6. kolo
Rezultat</t>
  </si>
  <si>
    <t>6. kolo
Točke</t>
  </si>
  <si>
    <t>Skupaj
Rezultat</t>
  </si>
  <si>
    <t>Skupaj
Točke</t>
  </si>
  <si>
    <t>-krogi</t>
  </si>
  <si>
    <t>-točke</t>
  </si>
  <si>
    <t>Skupaj:</t>
  </si>
  <si>
    <t>Število udeležb</t>
  </si>
  <si>
    <t xml:space="preserve">Sodniki: </t>
  </si>
  <si>
    <t>Bobnar Simon</t>
  </si>
  <si>
    <t>povprečni rezultat vseh ekip:</t>
  </si>
  <si>
    <t>Pirc Žiga</t>
  </si>
  <si>
    <t>Mikec Nejc</t>
  </si>
  <si>
    <t>Pavlin Andrej</t>
  </si>
  <si>
    <t>Gorjanci 2</t>
  </si>
  <si>
    <t>REVOZ</t>
  </si>
  <si>
    <t>Pilić Brigita</t>
  </si>
  <si>
    <t>Članice R8</t>
  </si>
  <si>
    <t>Člani R8</t>
  </si>
  <si>
    <t>Posamezno</t>
  </si>
  <si>
    <t xml:space="preserve">Standardna pištola </t>
  </si>
  <si>
    <t>1-10</t>
  </si>
  <si>
    <t>11-20</t>
  </si>
  <si>
    <t>Mesto</t>
  </si>
  <si>
    <t>Pokorny Jan</t>
  </si>
  <si>
    <t>Telekom</t>
  </si>
  <si>
    <t>Smolič Klara</t>
  </si>
  <si>
    <t>Hrovat Mirko</t>
  </si>
  <si>
    <t>Kudić Anes</t>
  </si>
  <si>
    <t>Kostrevc Peter</t>
  </si>
  <si>
    <t>Novak Andrej</t>
  </si>
  <si>
    <t>Uhan Blaž</t>
  </si>
  <si>
    <t>Klobučar Marjan</t>
  </si>
  <si>
    <t>ŠD Novoterm-URSA</t>
  </si>
  <si>
    <t>Erenda Daniela</t>
  </si>
  <si>
    <t>Brezovar Nuša</t>
  </si>
  <si>
    <t>Gregorčič Ula</t>
  </si>
  <si>
    <t>OŠ Center</t>
  </si>
  <si>
    <t>Gorjanci 1</t>
  </si>
  <si>
    <t>Kovačič Mitja</t>
  </si>
  <si>
    <t>Veteranke/ veterani R8</t>
  </si>
  <si>
    <t>Standardna puška R4</t>
  </si>
  <si>
    <t>Pionirke/pionirji R8</t>
  </si>
  <si>
    <t>Conta Klemen</t>
  </si>
  <si>
    <t>Kacin Jan</t>
  </si>
  <si>
    <t>Gorjanci - mladi</t>
  </si>
  <si>
    <t>Fink Andraž</t>
  </si>
  <si>
    <t>OŠ Drska</t>
  </si>
  <si>
    <t>Uhan Nejc</t>
  </si>
  <si>
    <t>Korelc Peter</t>
  </si>
  <si>
    <t xml:space="preserve">                                 </t>
  </si>
  <si>
    <t xml:space="preserve">   </t>
  </si>
  <si>
    <t>21-30</t>
  </si>
  <si>
    <t>Stanković Tanja</t>
  </si>
  <si>
    <t>Ekipno</t>
  </si>
  <si>
    <t>M</t>
  </si>
  <si>
    <t>Ž</t>
  </si>
  <si>
    <t>Pripomb na izvedbo tekmovanja ni bilo.</t>
  </si>
  <si>
    <t>Organizator:</t>
  </si>
  <si>
    <t>Strelsko društvo Gorjanci</t>
  </si>
  <si>
    <t>Kabur Robert</t>
  </si>
  <si>
    <t>2. kolo</t>
  </si>
  <si>
    <t>Dežan Ivan</t>
  </si>
  <si>
    <t>Mašinovič Ramiz</t>
  </si>
  <si>
    <t xml:space="preserve">Strgar Gašper </t>
  </si>
  <si>
    <t>Pureber Maja</t>
  </si>
  <si>
    <t>Fabian Lidija</t>
  </si>
  <si>
    <t>Bahor Matevž</t>
  </si>
  <si>
    <t>Solomun Žan Mark</t>
  </si>
  <si>
    <t>Klun Florjan</t>
  </si>
  <si>
    <t>Lenič Aljaž</t>
  </si>
  <si>
    <t>ŠC Grm</t>
  </si>
  <si>
    <t>Revoz - pos.</t>
  </si>
  <si>
    <t>3. kolo</t>
  </si>
  <si>
    <t>Troha Manca</t>
  </si>
  <si>
    <t>Primc Eva</t>
  </si>
  <si>
    <t>Kulovec Luka</t>
  </si>
  <si>
    <t>4. kolo</t>
  </si>
  <si>
    <t>5. kolo</t>
  </si>
  <si>
    <t>Občinska rekreacijska liga STRELJANJE  2016/17 - 6. kolo</t>
  </si>
  <si>
    <t>Novo mesto, 16.3. 2017</t>
  </si>
  <si>
    <t>Stanković Anđa</t>
  </si>
  <si>
    <t>kj</t>
  </si>
  <si>
    <t xml:space="preserve">Sodniki: Zupančič, Pokorny </t>
  </si>
  <si>
    <t>6. kolo</t>
  </si>
  <si>
    <t>Zavod za šport in</t>
  </si>
  <si>
    <t>Pripomb na izvedbo tekmovanja ni bilo</t>
  </si>
  <si>
    <t>pravilo zadnje serije</t>
  </si>
  <si>
    <t>DU NM</t>
  </si>
  <si>
    <t>št. desetk (v primeru izenačenih serij)</t>
  </si>
  <si>
    <t>Pravilo zadnjih serij</t>
  </si>
  <si>
    <t xml:space="preserve">Sodnik: </t>
  </si>
  <si>
    <t>URSA</t>
  </si>
  <si>
    <t>PRAVILO ZADNJIH SERIJ</t>
  </si>
  <si>
    <t xml:space="preserve">
 TURIZEM IN MLADINO NOVO MESTO in</t>
  </si>
  <si>
    <t xml:space="preserve">
 </t>
  </si>
  <si>
    <t>ekipa</t>
  </si>
  <si>
    <t>Občinska rekreacijska liga STRELJANJE  2021/22 - 3. krog</t>
  </si>
  <si>
    <t>Novo mesto, 16.02.2022</t>
  </si>
  <si>
    <t>Občinska rekreacijska liga STRELJANJE  2021/22 - 4. krog</t>
  </si>
  <si>
    <t>Novo mesto, 16.03.2022</t>
  </si>
  <si>
    <t>Občinska rekreacijska liga STRELJANJE  2021/22 - 5. krog</t>
  </si>
  <si>
    <t>Novo mesto, 20.04.2022</t>
  </si>
  <si>
    <t>Občinska rekreacijska liga STRELJANJE  2021/22 - 6. krog</t>
  </si>
  <si>
    <t>Novo mesto, 18.05.2022</t>
  </si>
  <si>
    <t>Serijska pu. mladi (do 18.let)</t>
  </si>
  <si>
    <t>STD Pištola</t>
  </si>
  <si>
    <t>STD puška</t>
  </si>
  <si>
    <t>Serijska puška mladi do 18.let</t>
  </si>
  <si>
    <t>Serijska puška do 18 let</t>
  </si>
  <si>
    <t>Pumpabar</t>
  </si>
  <si>
    <t>POKORNY Jan</t>
  </si>
  <si>
    <t>Ilc Martin</t>
  </si>
  <si>
    <t>DU Prečna</t>
  </si>
  <si>
    <t>RUS Milan</t>
  </si>
  <si>
    <t>HUDOKLIN Srečko</t>
  </si>
  <si>
    <t>bonus</t>
  </si>
  <si>
    <t>Občinska rekreacijska liga STRELJANJE  2022/23 - 2. krog</t>
  </si>
  <si>
    <t>Novo mesto, 16.11.2022</t>
  </si>
  <si>
    <t>notranji centri (v primeru izenačenih serij)</t>
  </si>
  <si>
    <t>Veterani/ke 60+</t>
  </si>
  <si>
    <t>Člani/ce 18-60 let</t>
  </si>
  <si>
    <r>
      <t>Poročilo o izvedbi tekmovanja:</t>
    </r>
    <r>
      <rPr>
        <u/>
        <sz val="12"/>
        <rFont val="Arial"/>
        <family val="2"/>
        <charset val="238"/>
      </rPr>
      <t xml:space="preserve"> Občinska rekreacijska liga STRELJANJE  2023/2024</t>
    </r>
  </si>
  <si>
    <t>ZUPANČIČ Miran</t>
  </si>
  <si>
    <t>Občinska rekreacijska liga STRELJANJE  2023/24 - POSAMEZNO</t>
  </si>
  <si>
    <t>1. kolo
10.10.2023</t>
  </si>
  <si>
    <t>2. kolo
14.11.2023</t>
  </si>
  <si>
    <t>3. kolo
12.12.2023</t>
  </si>
  <si>
    <t>4. kolo
09.01.2024</t>
  </si>
  <si>
    <t>5. kolo
13.02.2024</t>
  </si>
  <si>
    <t>6. kolo
12.03.2024</t>
  </si>
  <si>
    <t>Občinska rekreacijska liga STRELJANJE  2023/24 - 1. krog</t>
  </si>
  <si>
    <t>Novo mesto, 10.10.2023</t>
  </si>
  <si>
    <t>Sodnik na liniji: Rus M., Hudoklin S., Zupančič M.</t>
  </si>
  <si>
    <t>SIUS Operater: Pokorny J.</t>
  </si>
  <si>
    <t>DU NM 2</t>
  </si>
  <si>
    <t>DU Uršna Sela</t>
  </si>
  <si>
    <t>Veliki Gaber</t>
  </si>
  <si>
    <t>Krka 1</t>
  </si>
  <si>
    <t>Krka 2</t>
  </si>
  <si>
    <t>Gorjanci U11</t>
  </si>
  <si>
    <t>Gorjanci U13</t>
  </si>
  <si>
    <t>Gorjanci U17</t>
  </si>
  <si>
    <t>Gorjanci U21</t>
  </si>
  <si>
    <t>Gorjanci U15</t>
  </si>
  <si>
    <t>Gazvoda Antonija</t>
  </si>
  <si>
    <t>Aš Štefka</t>
  </si>
  <si>
    <t>Čošič Darja</t>
  </si>
  <si>
    <t>Parancin Sonja</t>
  </si>
  <si>
    <t>Papež Alenka</t>
  </si>
  <si>
    <t>Becele Marjan</t>
  </si>
  <si>
    <t>Vidmar Rudi</t>
  </si>
  <si>
    <t>Celič Drago</t>
  </si>
  <si>
    <t>Erpe Janez</t>
  </si>
  <si>
    <t>Rus Milan</t>
  </si>
  <si>
    <t>Krese Žare</t>
  </si>
  <si>
    <t>Ilc Gregor</t>
  </si>
  <si>
    <t>Fink Janja</t>
  </si>
  <si>
    <t>Peterlin Lara</t>
  </si>
  <si>
    <t>Mrak Nuša</t>
  </si>
  <si>
    <t>Šinkovec Tomaž</t>
  </si>
  <si>
    <t>Majcen Lukas</t>
  </si>
  <si>
    <t>Erenda Riana</t>
  </si>
  <si>
    <t>Janko Vesna</t>
  </si>
  <si>
    <t>Muhič Rok</t>
  </si>
  <si>
    <t>Kapš Franci</t>
  </si>
  <si>
    <t>Turk Igor</t>
  </si>
  <si>
    <t>Konček Franc</t>
  </si>
  <si>
    <t>Rajšelj Mojca</t>
  </si>
  <si>
    <t>Pirc Gal</t>
  </si>
  <si>
    <t>Krhin Gal</t>
  </si>
  <si>
    <t>Dular Ajda</t>
  </si>
  <si>
    <t>Bambič Maks</t>
  </si>
  <si>
    <t>Muhič Zvone</t>
  </si>
  <si>
    <t>Fortuna Anton</t>
  </si>
  <si>
    <t>Verbič Jože</t>
  </si>
  <si>
    <t>Praznik Rudi</t>
  </si>
  <si>
    <t>Žefran Vojko</t>
  </si>
  <si>
    <t>Pilič Brigita</t>
  </si>
  <si>
    <t>serijska puška 18-60</t>
  </si>
  <si>
    <t>Longar Leopold</t>
  </si>
  <si>
    <t>Sikošek Drago</t>
  </si>
  <si>
    <t>Fink Mitja</t>
  </si>
  <si>
    <t>Razdevich Katsiaryna</t>
  </si>
  <si>
    <t>Pokljukar Gašper</t>
  </si>
  <si>
    <t>Mohorič Matej</t>
  </si>
  <si>
    <t>Pavlin Enej</t>
  </si>
  <si>
    <t>Pavlin Tomaž</t>
  </si>
  <si>
    <t>Hudoklin Srečo</t>
  </si>
  <si>
    <t>Benkič K. Žak</t>
  </si>
  <si>
    <t>Ovnik Krištof</t>
  </si>
  <si>
    <t>Dolšina Mitja</t>
  </si>
  <si>
    <t>Jerman Jure</t>
  </si>
  <si>
    <t>Jerman Luka</t>
  </si>
  <si>
    <t>Potokar Dejan</t>
  </si>
  <si>
    <t>Jerele Aja</t>
  </si>
  <si>
    <t>Šmajdek Timotej</t>
  </si>
  <si>
    <t>Kulovec Kristjan</t>
  </si>
  <si>
    <t>Erenda Brina</t>
  </si>
  <si>
    <t>Zupančič Gašper</t>
  </si>
  <si>
    <t>Strgar Gašper</t>
  </si>
  <si>
    <t>Cimerman Jaka</t>
  </si>
  <si>
    <t>Bahor Tomaž</t>
  </si>
  <si>
    <t xml:space="preserve">Pokljukar Gašper </t>
  </si>
  <si>
    <t>1--3</t>
  </si>
  <si>
    <t>Potokar Valentina</t>
  </si>
  <si>
    <t>POSAMEZNO</t>
  </si>
  <si>
    <t>IK</t>
  </si>
  <si>
    <t xml:space="preserve">Veterani/ke 60+ </t>
  </si>
  <si>
    <t>DU Novo mesto</t>
  </si>
  <si>
    <t>DU Novo mesto 2</t>
  </si>
  <si>
    <t>povprečni rezultat prvih 10 ekip v kolu:</t>
  </si>
  <si>
    <t>Občinska rekreacijska liga STRELJANJE  2023/2024</t>
  </si>
  <si>
    <t>Štangelj Žiga</t>
  </si>
  <si>
    <t>STD pištola do 18 let</t>
  </si>
  <si>
    <t>STD pištola do 18.let</t>
  </si>
  <si>
    <t>STD pištola 18+</t>
  </si>
  <si>
    <t>ISKRA PIO Šentjernej</t>
  </si>
  <si>
    <t>Iskra PIO Šentjernej</t>
  </si>
  <si>
    <t>Pizza PL´C Mirna Peč</t>
  </si>
  <si>
    <t>Trim Klub Krka 1</t>
  </si>
  <si>
    <t>Trim Klub Krka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</si>
</sst>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/>
      <sz val="12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10"/>
      <name val="Arial CE"/>
      <charset val="238"/>
    </font>
    <font>
      <sz val="6"/>
      <name val="Arial"/>
      <family val="2"/>
    </font>
    <font>
      <sz val="4"/>
      <name val="Times New Roman"/>
      <family val="1"/>
    </font>
    <font>
      <b/>
      <u/>
      <sz val="13"/>
      <name val="Times New Roman"/>
      <family val="1"/>
    </font>
    <font>
      <b/>
      <sz val="4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6"/>
      <name val="Arial"/>
      <family val="2"/>
      <charset val="238"/>
    </font>
    <font>
      <b/>
      <u/>
      <sz val="7"/>
      <name val="Times New Roman"/>
      <family val="1"/>
    </font>
    <font>
      <sz val="7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8"/>
      <color indexed="8"/>
      <name val="Times New Roman"/>
      <family val="1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4"/>
      <name val="Times New Roman"/>
      <family val="1"/>
    </font>
    <font>
      <b/>
      <sz val="1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u/>
      <sz val="14"/>
      <name val="Times New Roman"/>
      <family val="1"/>
    </font>
    <font>
      <sz val="14"/>
      <name val="Arial"/>
      <family val="2"/>
      <charset val="238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"/>
      <charset val="238"/>
    </font>
    <font>
      <b/>
      <sz val="12"/>
      <color indexed="8"/>
      <name val="Times New Roman"/>
      <family val="1"/>
    </font>
    <font>
      <b/>
      <sz val="10"/>
      <name val="Arial"/>
      <charset val="238"/>
    </font>
    <font>
      <b/>
      <sz val="6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</font>
    <font>
      <b/>
      <sz val="6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0"/>
      <color theme="0"/>
      <name val="Arial"/>
      <family val="2"/>
      <charset val="238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4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i/>
      <sz val="12"/>
      <name val="Times New Roman"/>
      <family val="1"/>
      <charset val="238"/>
    </font>
    <font>
      <sz val="9"/>
      <name val="Calibri"/>
      <family val="2"/>
      <charset val="238"/>
    </font>
    <font>
      <sz val="9"/>
      <color rgb="FFFF0000"/>
      <name val="Times New Roman"/>
      <family val="1"/>
    </font>
    <font>
      <sz val="10"/>
      <color rgb="FFFF0000"/>
      <name val="Arial"/>
      <family val="2"/>
      <charset val="238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0" fontId="5" fillId="0" borderId="0"/>
    <xf numFmtId="0" fontId="1" fillId="0" borderId="0"/>
  </cellStyleXfs>
  <cellXfs count="449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8" fillId="0" borderId="0" xfId="0" applyNumberFormat="1" applyFont="1"/>
    <xf numFmtId="0" fontId="8" fillId="0" borderId="0" xfId="0" applyFont="1"/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2" fontId="21" fillId="0" borderId="0" xfId="0" applyNumberFormat="1" applyFont="1"/>
    <xf numFmtId="0" fontId="22" fillId="2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33" fillId="0" borderId="2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4" fillId="2" borderId="3" xfId="0" quotePrefix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right"/>
    </xf>
    <xf numFmtId="1" fontId="22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/>
    </xf>
    <xf numFmtId="0" fontId="19" fillId="3" borderId="1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/>
    <xf numFmtId="0" fontId="32" fillId="0" borderId="9" xfId="0" applyFont="1" applyBorder="1"/>
    <xf numFmtId="0" fontId="5" fillId="0" borderId="1" xfId="0" applyFont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horizontal="center" vertical="center" wrapText="1"/>
    </xf>
    <xf numFmtId="16" fontId="31" fillId="2" borderId="10" xfId="0" quotePrefix="1" applyNumberFormat="1" applyFont="1" applyFill="1" applyBorder="1" applyAlignment="1">
      <alignment horizontal="center" vertical="center" wrapText="1"/>
    </xf>
    <xf numFmtId="17" fontId="31" fillId="2" borderId="10" xfId="0" quotePrefix="1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0" borderId="1" xfId="0" applyBorder="1"/>
    <xf numFmtId="0" fontId="15" fillId="0" borderId="7" xfId="0" applyFont="1" applyBorder="1" applyAlignment="1">
      <alignment horizontal="left" vertical="center" wrapText="1"/>
    </xf>
    <xf numFmtId="0" fontId="38" fillId="0" borderId="1" xfId="0" applyFont="1" applyBorder="1"/>
    <xf numFmtId="0" fontId="13" fillId="0" borderId="7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" fontId="14" fillId="0" borderId="7" xfId="0" applyNumberFormat="1" applyFont="1" applyBorder="1" applyAlignment="1">
      <alignment horizontal="center" vertical="center"/>
    </xf>
    <xf numFmtId="0" fontId="24" fillId="3" borderId="7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32" fillId="0" borderId="1" xfId="0" quotePrefix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 wrapText="1"/>
    </xf>
    <xf numFmtId="0" fontId="40" fillId="0" borderId="0" xfId="0" applyFont="1"/>
    <xf numFmtId="1" fontId="41" fillId="0" borderId="1" xfId="0" applyNumberFormat="1" applyFont="1" applyBorder="1" applyAlignment="1">
      <alignment horizontal="center" vertical="center"/>
    </xf>
    <xf numFmtId="0" fontId="39" fillId="0" borderId="9" xfId="0" applyFont="1" applyBorder="1"/>
    <xf numFmtId="0" fontId="39" fillId="0" borderId="14" xfId="0" applyFont="1" applyBorder="1" applyAlignment="1">
      <alignment horizontal="center" vertical="center"/>
    </xf>
    <xf numFmtId="0" fontId="39" fillId="0" borderId="0" xfId="0" applyFont="1"/>
    <xf numFmtId="0" fontId="39" fillId="0" borderId="2" xfId="0" applyFont="1" applyBorder="1"/>
    <xf numFmtId="0" fontId="44" fillId="0" borderId="15" xfId="0" applyFont="1" applyBorder="1"/>
    <xf numFmtId="0" fontId="44" fillId="0" borderId="10" xfId="0" applyFont="1" applyBorder="1"/>
    <xf numFmtId="0" fontId="44" fillId="0" borderId="16" xfId="0" applyFont="1" applyBorder="1"/>
    <xf numFmtId="0" fontId="44" fillId="0" borderId="14" xfId="0" applyFont="1" applyBorder="1"/>
    <xf numFmtId="0" fontId="44" fillId="0" borderId="0" xfId="0" applyFont="1"/>
    <xf numFmtId="0" fontId="24" fillId="3" borderId="0" xfId="0" applyFont="1" applyFill="1" applyAlignment="1">
      <alignment horizontal="left" vertical="center"/>
    </xf>
    <xf numFmtId="0" fontId="43" fillId="0" borderId="16" xfId="0" applyFont="1" applyBorder="1"/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11" xfId="0" applyFont="1" applyFill="1" applyBorder="1"/>
    <xf numFmtId="0" fontId="46" fillId="5" borderId="1" xfId="0" applyFont="1" applyFill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 wrapText="1"/>
    </xf>
    <xf numFmtId="0" fontId="47" fillId="0" borderId="0" xfId="0" applyFont="1"/>
    <xf numFmtId="0" fontId="35" fillId="5" borderId="4" xfId="0" applyFont="1" applyFill="1" applyBorder="1" applyAlignment="1">
      <alignment horizontal="center" vertical="center"/>
    </xf>
    <xf numFmtId="0" fontId="4" fillId="5" borderId="8" xfId="0" applyFont="1" applyFill="1" applyBorder="1"/>
    <xf numFmtId="0" fontId="4" fillId="5" borderId="9" xfId="0" applyFont="1" applyFill="1" applyBorder="1"/>
    <xf numFmtId="0" fontId="45" fillId="5" borderId="8" xfId="0" applyFont="1" applyFill="1" applyBorder="1"/>
    <xf numFmtId="0" fontId="0" fillId="5" borderId="9" xfId="0" applyFill="1" applyBorder="1"/>
    <xf numFmtId="0" fontId="45" fillId="5" borderId="9" xfId="0" applyFont="1" applyFill="1" applyBorder="1"/>
    <xf numFmtId="0" fontId="4" fillId="5" borderId="17" xfId="0" applyFont="1" applyFill="1" applyBorder="1"/>
    <xf numFmtId="0" fontId="4" fillId="5" borderId="0" xfId="0" applyFont="1" applyFill="1"/>
    <xf numFmtId="0" fontId="9" fillId="0" borderId="18" xfId="0" applyFont="1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center"/>
    </xf>
    <xf numFmtId="0" fontId="0" fillId="5" borderId="21" xfId="0" applyFill="1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32" fillId="0" borderId="0" xfId="0" applyFont="1" applyAlignment="1">
      <alignment horizontal="center" vertical="center"/>
    </xf>
    <xf numFmtId="0" fontId="0" fillId="0" borderId="24" xfId="0" applyBorder="1"/>
    <xf numFmtId="0" fontId="5" fillId="5" borderId="25" xfId="0" applyFont="1" applyFill="1" applyBorder="1" applyAlignment="1">
      <alignment horizontal="center" vertical="center"/>
    </xf>
    <xf numFmtId="0" fontId="0" fillId="5" borderId="26" xfId="0" applyFill="1" applyBorder="1"/>
    <xf numFmtId="0" fontId="4" fillId="5" borderId="24" xfId="0" applyFont="1" applyFill="1" applyBorder="1"/>
    <xf numFmtId="0" fontId="4" fillId="5" borderId="27" xfId="0" applyFont="1" applyFill="1" applyBorder="1"/>
    <xf numFmtId="0" fontId="4" fillId="5" borderId="26" xfId="0" applyFont="1" applyFill="1" applyBorder="1"/>
    <xf numFmtId="0" fontId="0" fillId="5" borderId="28" xfId="0" applyFill="1" applyBorder="1"/>
    <xf numFmtId="0" fontId="5" fillId="5" borderId="29" xfId="0" applyFont="1" applyFill="1" applyBorder="1" applyAlignment="1">
      <alignment horizontal="right" vertical="center"/>
    </xf>
    <xf numFmtId="0" fontId="4" fillId="5" borderId="30" xfId="0" applyFont="1" applyFill="1" applyBorder="1"/>
    <xf numFmtId="0" fontId="4" fillId="5" borderId="29" xfId="0" applyFont="1" applyFill="1" applyBorder="1"/>
    <xf numFmtId="0" fontId="4" fillId="5" borderId="31" xfId="0" applyFont="1" applyFill="1" applyBorder="1"/>
    <xf numFmtId="0" fontId="49" fillId="0" borderId="9" xfId="0" applyFont="1" applyBorder="1" applyAlignment="1">
      <alignment horizontal="left" vertical="center"/>
    </xf>
    <xf numFmtId="0" fontId="50" fillId="0" borderId="0" xfId="0" applyFont="1"/>
    <xf numFmtId="0" fontId="53" fillId="0" borderId="0" xfId="0" applyFont="1"/>
    <xf numFmtId="0" fontId="47" fillId="0" borderId="9" xfId="0" applyFont="1" applyBorder="1" applyAlignment="1">
      <alignment horizontal="center" vertical="center"/>
    </xf>
    <xf numFmtId="0" fontId="47" fillId="0" borderId="2" xfId="0" applyFont="1" applyBorder="1" applyAlignment="1">
      <alignment horizontal="left" vertical="center"/>
    </xf>
    <xf numFmtId="0" fontId="55" fillId="0" borderId="0" xfId="0" applyFont="1"/>
    <xf numFmtId="0" fontId="29" fillId="2" borderId="10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1" fontId="29" fillId="3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left" vertical="center"/>
    </xf>
    <xf numFmtId="0" fontId="37" fillId="3" borderId="1" xfId="0" quotePrefix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53" fillId="0" borderId="16" xfId="0" applyFont="1" applyBorder="1"/>
    <xf numFmtId="0" fontId="56" fillId="0" borderId="16" xfId="0" applyFont="1" applyBorder="1"/>
    <xf numFmtId="1" fontId="16" fillId="0" borderId="7" xfId="0" applyNumberFormat="1" applyFont="1" applyBorder="1" applyAlignment="1" applyProtection="1">
      <alignment horizontal="center" vertical="center" wrapText="1"/>
      <protection locked="0"/>
    </xf>
    <xf numFmtId="164" fontId="42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57" fillId="2" borderId="1" xfId="0" applyFont="1" applyFill="1" applyBorder="1" applyAlignment="1" applyProtection="1">
      <alignment horizontal="left" vertical="center" wrapText="1"/>
      <protection locked="0"/>
    </xf>
    <xf numFmtId="0" fontId="58" fillId="2" borderId="1" xfId="0" applyFont="1" applyFill="1" applyBorder="1" applyAlignment="1">
      <alignment horizontal="left" vertical="center"/>
    </xf>
    <xf numFmtId="0" fontId="57" fillId="2" borderId="1" xfId="0" applyFont="1" applyFill="1" applyBorder="1" applyAlignment="1">
      <alignment horizontal="left" vertical="center" wrapText="1"/>
    </xf>
    <xf numFmtId="0" fontId="59" fillId="2" borderId="1" xfId="0" applyFont="1" applyFill="1" applyBorder="1" applyAlignment="1">
      <alignment horizontal="center" vertical="center"/>
    </xf>
    <xf numFmtId="0" fontId="0" fillId="5" borderId="0" xfId="0" applyFill="1"/>
    <xf numFmtId="0" fontId="0" fillId="5" borderId="24" xfId="0" applyFill="1" applyBorder="1"/>
    <xf numFmtId="0" fontId="52" fillId="0" borderId="1" xfId="0" applyFont="1" applyBorder="1"/>
    <xf numFmtId="0" fontId="51" fillId="0" borderId="1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51" fillId="4" borderId="7" xfId="0" applyFont="1" applyFill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Border="1" applyAlignment="1" applyProtection="1">
      <alignment horizontal="center" vertical="center" wrapText="1"/>
      <protection locked="0"/>
    </xf>
    <xf numFmtId="0" fontId="54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3" fillId="0" borderId="1" xfId="0" quotePrefix="1" applyFont="1" applyBorder="1" applyAlignment="1">
      <alignment horizontal="center" vertical="center"/>
    </xf>
    <xf numFmtId="0" fontId="54" fillId="4" borderId="1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0" fontId="51" fillId="4" borderId="1" xfId="0" applyFont="1" applyFill="1" applyBorder="1" applyAlignment="1">
      <alignment horizontal="left" vertical="center" wrapText="1"/>
    </xf>
    <xf numFmtId="0" fontId="51" fillId="0" borderId="7" xfId="0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right" vertical="center"/>
    </xf>
    <xf numFmtId="0" fontId="35" fillId="0" borderId="9" xfId="0" applyFont="1" applyBorder="1"/>
    <xf numFmtId="0" fontId="35" fillId="0" borderId="2" xfId="0" applyFont="1" applyBorder="1" applyAlignment="1">
      <alignment horizontal="center" vertical="center"/>
    </xf>
    <xf numFmtId="0" fontId="64" fillId="2" borderId="10" xfId="0" applyFont="1" applyFill="1" applyBorder="1" applyAlignment="1">
      <alignment horizontal="left" vertical="center"/>
    </xf>
    <xf numFmtId="0" fontId="65" fillId="3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66" fillId="2" borderId="1" xfId="0" applyFont="1" applyFill="1" applyBorder="1" applyAlignment="1">
      <alignment horizontal="left" vertical="center"/>
    </xf>
    <xf numFmtId="0" fontId="35" fillId="0" borderId="0" xfId="0" applyFont="1"/>
    <xf numFmtId="0" fontId="57" fillId="2" borderId="7" xfId="0" applyFont="1" applyFill="1" applyBorder="1" applyAlignment="1">
      <alignment horizontal="left" vertical="center" wrapText="1"/>
    </xf>
    <xf numFmtId="0" fontId="5" fillId="0" borderId="0" xfId="0" applyFont="1"/>
    <xf numFmtId="0" fontId="67" fillId="2" borderId="3" xfId="0" applyFont="1" applyFill="1" applyBorder="1" applyAlignment="1">
      <alignment vertical="center" wrapText="1"/>
    </xf>
    <xf numFmtId="0" fontId="67" fillId="2" borderId="3" xfId="0" applyFont="1" applyFill="1" applyBorder="1" applyAlignment="1">
      <alignment horizontal="center" vertical="center" wrapText="1"/>
    </xf>
    <xf numFmtId="0" fontId="68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69" fillId="8" borderId="1" xfId="0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0" fillId="9" borderId="0" xfId="0" applyFill="1"/>
    <xf numFmtId="0" fontId="4" fillId="0" borderId="17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2" fillId="0" borderId="0" xfId="0" applyFont="1"/>
    <xf numFmtId="0" fontId="5" fillId="0" borderId="1" xfId="0" applyFont="1" applyBorder="1" applyAlignment="1">
      <alignment horizontal="left"/>
    </xf>
    <xf numFmtId="0" fontId="70" fillId="0" borderId="1" xfId="0" applyFont="1" applyBorder="1" applyAlignment="1">
      <alignment horizontal="center" vertical="center" wrapText="1"/>
    </xf>
    <xf numFmtId="164" fontId="42" fillId="0" borderId="7" xfId="0" applyNumberFormat="1" applyFont="1" applyBorder="1" applyAlignment="1">
      <alignment horizontal="left" vertical="center"/>
    </xf>
    <xf numFmtId="0" fontId="73" fillId="0" borderId="1" xfId="0" applyFont="1" applyBorder="1" applyAlignment="1">
      <alignment horizontal="left" vertical="center" wrapText="1"/>
    </xf>
    <xf numFmtId="1" fontId="27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6" fillId="0" borderId="0" xfId="0" applyNumberFormat="1" applyFont="1" applyAlignment="1" applyProtection="1">
      <alignment horizontal="center" vertical="center" wrapText="1"/>
      <protection locked="0"/>
    </xf>
    <xf numFmtId="0" fontId="7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locked="0"/>
    </xf>
    <xf numFmtId="0" fontId="75" fillId="0" borderId="0" xfId="0" applyFont="1" applyAlignment="1" applyProtection="1">
      <alignment horizontal="left" vertical="center" wrapText="1"/>
      <protection locked="0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4" fillId="0" borderId="0" xfId="0" quotePrefix="1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0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/>
    <xf numFmtId="0" fontId="73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5" fillId="9" borderId="0" xfId="0" applyFont="1" applyFill="1"/>
    <xf numFmtId="0" fontId="4" fillId="0" borderId="1" xfId="0" applyFont="1" applyBorder="1" applyAlignment="1">
      <alignment horizontal="left" vertical="center"/>
    </xf>
    <xf numFmtId="0" fontId="7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77" fillId="2" borderId="1" xfId="0" applyFont="1" applyFill="1" applyBorder="1" applyAlignment="1" applyProtection="1">
      <alignment horizontal="left" vertical="center" wrapText="1"/>
      <protection locked="0"/>
    </xf>
    <xf numFmtId="0" fontId="78" fillId="2" borderId="1" xfId="0" applyFont="1" applyFill="1" applyBorder="1" applyAlignment="1">
      <alignment horizontal="left" vertical="center"/>
    </xf>
    <xf numFmtId="0" fontId="79" fillId="2" borderId="1" xfId="0" applyFont="1" applyFill="1" applyBorder="1" applyAlignment="1">
      <alignment horizontal="left" vertical="center"/>
    </xf>
    <xf numFmtId="0" fontId="7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80" fillId="0" borderId="7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/>
    </xf>
    <xf numFmtId="1" fontId="4" fillId="9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12" borderId="0" xfId="0" applyFill="1"/>
    <xf numFmtId="1" fontId="16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4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0" xfId="0" applyFill="1"/>
    <xf numFmtId="14" fontId="0" fillId="0" borderId="19" xfId="0" quotePrefix="1" applyNumberFormat="1" applyBorder="1" applyAlignment="1">
      <alignment horizontal="center"/>
    </xf>
    <xf numFmtId="0" fontId="5" fillId="9" borderId="0" xfId="0" applyFont="1" applyFill="1"/>
    <xf numFmtId="0" fontId="73" fillId="9" borderId="1" xfId="0" applyFont="1" applyFill="1" applyBorder="1" applyAlignment="1">
      <alignment horizontal="center" vertical="center" wrapText="1"/>
    </xf>
    <xf numFmtId="0" fontId="73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0" fillId="10" borderId="0" xfId="0" applyFill="1"/>
    <xf numFmtId="0" fontId="81" fillId="0" borderId="0" xfId="0" applyFont="1"/>
    <xf numFmtId="0" fontId="4" fillId="11" borderId="1" xfId="0" applyFont="1" applyFill="1" applyBorder="1" applyAlignment="1">
      <alignment horizontal="center" vertical="center"/>
    </xf>
    <xf numFmtId="1" fontId="16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left" vertical="center"/>
    </xf>
    <xf numFmtId="14" fontId="0" fillId="0" borderId="19" xfId="0" quotePrefix="1" applyNumberFormat="1" applyBorder="1"/>
    <xf numFmtId="0" fontId="83" fillId="0" borderId="1" xfId="0" applyFont="1" applyBorder="1" applyAlignment="1">
      <alignment horizontal="center" vertical="center" wrapText="1"/>
    </xf>
    <xf numFmtId="1" fontId="4" fillId="9" borderId="7" xfId="0" applyNumberFormat="1" applyFont="1" applyFill="1" applyBorder="1" applyAlignment="1">
      <alignment horizontal="center" vertical="center"/>
    </xf>
    <xf numFmtId="1" fontId="82" fillId="9" borderId="1" xfId="0" applyNumberFormat="1" applyFont="1" applyFill="1" applyBorder="1" applyAlignment="1">
      <alignment horizontal="center" vertical="center"/>
    </xf>
    <xf numFmtId="0" fontId="81" fillId="9" borderId="1" xfId="0" applyFont="1" applyFill="1" applyBorder="1" applyAlignment="1">
      <alignment horizontal="center" vertical="center" wrapText="1"/>
    </xf>
    <xf numFmtId="0" fontId="81" fillId="9" borderId="1" xfId="0" applyFont="1" applyFill="1" applyBorder="1" applyAlignment="1">
      <alignment horizontal="center"/>
    </xf>
    <xf numFmtId="0" fontId="0" fillId="0" borderId="6" xfId="0" applyBorder="1"/>
    <xf numFmtId="0" fontId="79" fillId="3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46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9" fillId="0" borderId="0" xfId="0" applyFont="1"/>
    <xf numFmtId="0" fontId="0" fillId="10" borderId="1" xfId="0" applyFill="1" applyBorder="1"/>
    <xf numFmtId="0" fontId="39" fillId="0" borderId="2" xfId="0" applyFont="1" applyBorder="1" applyAlignment="1">
      <alignment horizontal="center" vertical="center"/>
    </xf>
    <xf numFmtId="0" fontId="44" fillId="0" borderId="2" xfId="0" applyFont="1" applyBorder="1"/>
    <xf numFmtId="0" fontId="73" fillId="0" borderId="6" xfId="0" applyFont="1" applyBorder="1" applyAlignment="1">
      <alignment horizontal="center" vertical="center" wrapText="1"/>
    </xf>
    <xf numFmtId="0" fontId="83" fillId="0" borderId="6" xfId="0" applyFont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1" fontId="35" fillId="2" borderId="10" xfId="0" applyNumberFormat="1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left" vertical="center"/>
    </xf>
    <xf numFmtId="0" fontId="46" fillId="2" borderId="10" xfId="0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1" fontId="79" fillId="2" borderId="1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center" vertical="center"/>
    </xf>
    <xf numFmtId="0" fontId="79" fillId="2" borderId="6" xfId="0" applyFont="1" applyFill="1" applyBorder="1" applyAlignment="1">
      <alignment horizontal="center" vertical="center"/>
    </xf>
    <xf numFmtId="1" fontId="46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>
      <alignment horizontal="center"/>
    </xf>
    <xf numFmtId="0" fontId="35" fillId="0" borderId="6" xfId="0" applyFont="1" applyBorder="1" applyAlignment="1">
      <alignment horizontal="center" vertical="center"/>
    </xf>
    <xf numFmtId="1" fontId="46" fillId="14" borderId="1" xfId="0" applyNumberFormat="1" applyFont="1" applyFill="1" applyBorder="1" applyAlignment="1" applyProtection="1">
      <alignment horizontal="center" vertical="center" wrapText="1"/>
      <protection locked="0"/>
    </xf>
    <xf numFmtId="1" fontId="46" fillId="10" borderId="1" xfId="0" applyNumberFormat="1" applyFont="1" applyFill="1" applyBorder="1" applyAlignment="1" applyProtection="1">
      <alignment horizontal="center" vertical="center" wrapText="1"/>
      <protection locked="0"/>
    </xf>
    <xf numFmtId="1" fontId="46" fillId="0" borderId="1" xfId="0" applyNumberFormat="1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/>
    </xf>
    <xf numFmtId="0" fontId="35" fillId="2" borderId="6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center"/>
    </xf>
    <xf numFmtId="1" fontId="46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4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1" xfId="0" applyNumberFormat="1" applyFont="1" applyBorder="1" applyAlignment="1">
      <alignment horizontal="center" vertical="center"/>
    </xf>
    <xf numFmtId="0" fontId="0" fillId="16" borderId="0" xfId="0" applyFill="1"/>
    <xf numFmtId="0" fontId="46" fillId="9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5" fillId="9" borderId="1" xfId="0" quotePrefix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84" fillId="0" borderId="0" xfId="0" applyFont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14" fillId="10" borderId="1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5" fillId="9" borderId="6" xfId="0" applyFont="1" applyFill="1" applyBorder="1" applyAlignment="1" applyProtection="1">
      <alignment horizontal="center" vertical="center" wrapText="1"/>
      <protection locked="0"/>
    </xf>
    <xf numFmtId="0" fontId="15" fillId="9" borderId="6" xfId="0" applyFont="1" applyFill="1" applyBorder="1" applyAlignment="1">
      <alignment horizontal="center" vertical="center" wrapText="1"/>
    </xf>
    <xf numFmtId="1" fontId="16" fillId="0" borderId="6" xfId="0" applyNumberFormat="1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3" fillId="4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0" fontId="85" fillId="0" borderId="1" xfId="0" applyFont="1" applyBorder="1" applyAlignment="1">
      <alignment horizontal="center" wrapText="1"/>
    </xf>
    <xf numFmtId="0" fontId="4" fillId="0" borderId="1" xfId="0" applyFont="1" applyBorder="1"/>
    <xf numFmtId="0" fontId="35" fillId="0" borderId="1" xfId="0" applyFont="1" applyBorder="1" applyAlignment="1">
      <alignment wrapText="1"/>
    </xf>
    <xf numFmtId="0" fontId="14" fillId="9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6" fillId="3" borderId="1" xfId="0" quotePrefix="1" applyFont="1" applyFill="1" applyBorder="1" applyAlignment="1">
      <alignment horizontal="center" vertical="center"/>
    </xf>
    <xf numFmtId="0" fontId="72" fillId="9" borderId="1" xfId="0" applyFont="1" applyFill="1" applyBorder="1" applyAlignment="1" applyProtection="1">
      <alignment horizontal="center" vertical="center" wrapText="1"/>
      <protection locked="0"/>
    </xf>
    <xf numFmtId="0" fontId="86" fillId="9" borderId="1" xfId="0" applyFont="1" applyFill="1" applyBorder="1" applyAlignment="1" applyProtection="1">
      <alignment horizontal="center" vertical="center" wrapText="1"/>
      <protection locked="0"/>
    </xf>
    <xf numFmtId="1" fontId="72" fillId="0" borderId="1" xfId="0" applyNumberFormat="1" applyFont="1" applyBorder="1" applyAlignment="1" applyProtection="1">
      <alignment horizontal="center" vertical="center" wrapText="1"/>
      <protection locked="0"/>
    </xf>
    <xf numFmtId="0" fontId="72" fillId="0" borderId="1" xfId="0" applyFont="1" applyBorder="1" applyAlignment="1">
      <alignment horizontal="center" vertical="center" wrapText="1"/>
    </xf>
    <xf numFmtId="0" fontId="72" fillId="9" borderId="1" xfId="0" applyFont="1" applyFill="1" applyBorder="1" applyAlignment="1">
      <alignment horizontal="center" vertical="center" wrapText="1"/>
    </xf>
    <xf numFmtId="0" fontId="86" fillId="9" borderId="1" xfId="0" applyFont="1" applyFill="1" applyBorder="1" applyAlignment="1">
      <alignment horizontal="center" vertical="center" wrapText="1"/>
    </xf>
    <xf numFmtId="0" fontId="72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64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0" fontId="66" fillId="4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8" fillId="0" borderId="1" xfId="0" applyFont="1" applyBorder="1" applyAlignment="1">
      <alignment horizontal="left" vertical="center"/>
    </xf>
    <xf numFmtId="0" fontId="90" fillId="0" borderId="1" xfId="0" applyFont="1" applyBorder="1"/>
    <xf numFmtId="0" fontId="88" fillId="0" borderId="1" xfId="0" applyFont="1" applyBorder="1" applyAlignment="1">
      <alignment wrapText="1"/>
    </xf>
    <xf numFmtId="0" fontId="88" fillId="0" borderId="1" xfId="0" applyFont="1" applyBorder="1"/>
    <xf numFmtId="0" fontId="88" fillId="0" borderId="1" xfId="0" applyFont="1" applyBorder="1" applyAlignment="1">
      <alignment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9" borderId="1" xfId="0" applyFont="1" applyFill="1" applyBorder="1" applyAlignment="1">
      <alignment horizontal="center" vertical="center" wrapText="1"/>
    </xf>
    <xf numFmtId="0" fontId="88" fillId="9" borderId="1" xfId="0" applyFont="1" applyFill="1" applyBorder="1" applyAlignment="1">
      <alignment horizontal="left" vertical="center"/>
    </xf>
    <xf numFmtId="0" fontId="88" fillId="9" borderId="1" xfId="0" applyFont="1" applyFill="1" applyBorder="1" applyAlignment="1">
      <alignment horizontal="center"/>
    </xf>
    <xf numFmtId="0" fontId="88" fillId="0" borderId="1" xfId="0" applyFont="1" applyBorder="1" applyAlignment="1">
      <alignment horizontal="center"/>
    </xf>
    <xf numFmtId="0" fontId="88" fillId="10" borderId="1" xfId="0" applyFont="1" applyFill="1" applyBorder="1" applyAlignment="1">
      <alignment horizontal="center"/>
    </xf>
    <xf numFmtId="0" fontId="89" fillId="10" borderId="1" xfId="0" applyFont="1" applyFill="1" applyBorder="1" applyAlignment="1">
      <alignment horizontal="center" vertical="center" wrapText="1"/>
    </xf>
    <xf numFmtId="0" fontId="9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90" fillId="11" borderId="0" xfId="0" applyNumberFormat="1" applyFont="1" applyFill="1" applyAlignment="1">
      <alignment horizontal="center"/>
    </xf>
    <xf numFmtId="0" fontId="35" fillId="17" borderId="1" xfId="0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left" vertical="center"/>
    </xf>
    <xf numFmtId="0" fontId="14" fillId="17" borderId="4" xfId="0" applyFont="1" applyFill="1" applyBorder="1" applyAlignment="1">
      <alignment horizontal="center" vertical="center"/>
    </xf>
    <xf numFmtId="0" fontId="85" fillId="17" borderId="1" xfId="0" applyFont="1" applyFill="1" applyBorder="1" applyAlignment="1">
      <alignment horizontal="center" wrapText="1"/>
    </xf>
    <xf numFmtId="0" fontId="15" fillId="17" borderId="6" xfId="0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/>
    </xf>
    <xf numFmtId="0" fontId="15" fillId="17" borderId="6" xfId="0" applyFont="1" applyFill="1" applyBorder="1" applyAlignment="1" applyProtection="1">
      <alignment horizontal="center" vertical="center" wrapText="1"/>
      <protection locked="0"/>
    </xf>
    <xf numFmtId="0" fontId="13" fillId="17" borderId="6" xfId="0" applyFont="1" applyFill="1" applyBorder="1" applyAlignment="1">
      <alignment horizontal="center" vertical="center"/>
    </xf>
    <xf numFmtId="0" fontId="5" fillId="17" borderId="1" xfId="0" quotePrefix="1" applyFont="1" applyFill="1" applyBorder="1" applyAlignment="1">
      <alignment horizontal="center" vertical="center"/>
    </xf>
    <xf numFmtId="0" fontId="66" fillId="17" borderId="1" xfId="0" applyFont="1" applyFill="1" applyBorder="1" applyAlignment="1">
      <alignment horizontal="center" vertical="center"/>
    </xf>
    <xf numFmtId="0" fontId="35" fillId="17" borderId="1" xfId="0" applyFont="1" applyFill="1" applyBorder="1" applyAlignment="1">
      <alignment horizontal="left" vertical="center"/>
    </xf>
    <xf numFmtId="0" fontId="5" fillId="17" borderId="1" xfId="0" applyFont="1" applyFill="1" applyBorder="1" applyAlignment="1">
      <alignment horizontal="center" vertical="center"/>
    </xf>
    <xf numFmtId="0" fontId="88" fillId="17" borderId="1" xfId="0" applyFont="1" applyFill="1" applyBorder="1" applyAlignment="1">
      <alignment wrapText="1"/>
    </xf>
    <xf numFmtId="0" fontId="29" fillId="17" borderId="1" xfId="0" applyFont="1" applyFill="1" applyBorder="1"/>
    <xf numFmtId="0" fontId="90" fillId="0" borderId="1" xfId="0" applyFont="1" applyBorder="1" applyAlignment="1">
      <alignment horizontal="center" vertical="center"/>
    </xf>
    <xf numFmtId="0" fontId="90" fillId="17" borderId="1" xfId="0" applyFont="1" applyFill="1" applyBorder="1" applyAlignment="1">
      <alignment horizontal="center" vertical="center"/>
    </xf>
    <xf numFmtId="0" fontId="64" fillId="17" borderId="1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0" fontId="90" fillId="9" borderId="1" xfId="0" applyFont="1" applyFill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0" fontId="90" fillId="0" borderId="1" xfId="0" applyFont="1" applyBorder="1" applyAlignment="1">
      <alignment vertical="center"/>
    </xf>
    <xf numFmtId="0" fontId="14" fillId="0" borderId="1" xfId="0" applyFont="1" applyBorder="1"/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1" fontId="93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93" fillId="10" borderId="1" xfId="0" applyNumberFormat="1" applyFont="1" applyFill="1" applyBorder="1" applyAlignment="1" applyProtection="1">
      <alignment horizontal="center" vertical="center" wrapText="1"/>
      <protection locked="0"/>
    </xf>
    <xf numFmtId="1" fontId="93" fillId="0" borderId="1" xfId="0" applyNumberFormat="1" applyFont="1" applyBorder="1" applyAlignment="1" applyProtection="1">
      <alignment horizontal="center" vertical="center" wrapText="1"/>
      <protection locked="0"/>
    </xf>
    <xf numFmtId="1" fontId="4" fillId="10" borderId="1" xfId="0" applyNumberFormat="1" applyFont="1" applyFill="1" applyBorder="1" applyAlignment="1">
      <alignment horizontal="center" vertical="center"/>
    </xf>
    <xf numFmtId="0" fontId="44" fillId="10" borderId="16" xfId="0" applyFont="1" applyFill="1" applyBorder="1"/>
    <xf numFmtId="0" fontId="15" fillId="18" borderId="6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39" fillId="18" borderId="0" xfId="0" applyFont="1" applyFill="1"/>
    <xf numFmtId="0" fontId="94" fillId="18" borderId="16" xfId="0" applyFont="1" applyFill="1" applyBorder="1" applyAlignment="1">
      <alignment horizontal="left"/>
    </xf>
    <xf numFmtId="0" fontId="86" fillId="18" borderId="1" xfId="0" applyFont="1" applyFill="1" applyBorder="1" applyAlignment="1">
      <alignment horizontal="center" vertical="center" wrapText="1"/>
    </xf>
    <xf numFmtId="0" fontId="96" fillId="18" borderId="1" xfId="0" applyFont="1" applyFill="1" applyBorder="1" applyAlignment="1">
      <alignment horizontal="center" vertical="center"/>
    </xf>
    <xf numFmtId="1" fontId="86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18" borderId="6" xfId="0" applyFont="1" applyFill="1" applyBorder="1" applyAlignment="1" applyProtection="1">
      <alignment horizontal="center" vertical="center" wrapText="1"/>
      <protection locked="0"/>
    </xf>
    <xf numFmtId="0" fontId="87" fillId="18" borderId="1" xfId="0" applyFont="1" applyFill="1" applyBorder="1" applyAlignment="1">
      <alignment horizontal="center" vertical="center"/>
    </xf>
    <xf numFmtId="0" fontId="72" fillId="18" borderId="1" xfId="0" applyFont="1" applyFill="1" applyBorder="1" applyAlignment="1" applyProtection="1">
      <alignment horizontal="center" vertical="center" wrapText="1"/>
      <protection locked="0"/>
    </xf>
    <xf numFmtId="0" fontId="86" fillId="18" borderId="1" xfId="0" applyFont="1" applyFill="1" applyBorder="1" applyAlignment="1" applyProtection="1">
      <alignment horizontal="center" vertical="center" wrapText="1"/>
      <protection locked="0"/>
    </xf>
    <xf numFmtId="0" fontId="95" fillId="18" borderId="6" xfId="0" applyFont="1" applyFill="1" applyBorder="1" applyAlignment="1" applyProtection="1">
      <alignment horizontal="center" vertical="center" wrapText="1"/>
      <protection locked="0"/>
    </xf>
    <xf numFmtId="0" fontId="95" fillId="18" borderId="1" xfId="0" applyFont="1" applyFill="1" applyBorder="1" applyAlignment="1">
      <alignment horizontal="center" vertical="center" wrapText="1"/>
    </xf>
    <xf numFmtId="0" fontId="97" fillId="18" borderId="0" xfId="0" applyFont="1" applyFill="1"/>
    <xf numFmtId="0" fontId="5" fillId="18" borderId="1" xfId="0" applyFont="1" applyFill="1" applyBorder="1" applyAlignment="1">
      <alignment horizontal="center" vertical="center"/>
    </xf>
    <xf numFmtId="0" fontId="77" fillId="0" borderId="1" xfId="0" applyFont="1" applyBorder="1" applyAlignment="1" applyProtection="1">
      <alignment horizontal="left" vertical="center" wrapText="1"/>
      <protection locked="0"/>
    </xf>
    <xf numFmtId="0" fontId="19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4" fillId="5" borderId="16" xfId="0" applyFont="1" applyFill="1" applyBorder="1"/>
    <xf numFmtId="0" fontId="4" fillId="5" borderId="20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35" fillId="5" borderId="12" xfId="0" applyFont="1" applyFill="1" applyBorder="1" applyAlignment="1">
      <alignment horizontal="center" vertical="center"/>
    </xf>
    <xf numFmtId="0" fontId="35" fillId="5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3" fillId="6" borderId="4" xfId="0" applyFont="1" applyFill="1" applyBorder="1" applyAlignment="1">
      <alignment horizontal="center" vertical="center" wrapText="1"/>
    </xf>
    <xf numFmtId="0" fontId="43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1" fontId="5" fillId="9" borderId="8" xfId="0" applyNumberFormat="1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</cellXfs>
  <cellStyles count="4">
    <cellStyle name="Navadno 2" xfId="1" xr:uid="{00000000-0005-0000-0000-000000000000}"/>
    <cellStyle name="Navadno 3" xfId="2" xr:uid="{00000000-0005-0000-0000-000001000000}"/>
    <cellStyle name="Navadno 4" xfId="3" xr:uid="{00000000-0005-0000-0000-000002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0</xdr:row>
      <xdr:rowOff>161925</xdr:rowOff>
    </xdr:from>
    <xdr:to>
      <xdr:col>15</xdr:col>
      <xdr:colOff>333375</xdr:colOff>
      <xdr:row>0</xdr:row>
      <xdr:rowOff>800100</xdr:rowOff>
    </xdr:to>
    <xdr:pic>
      <xdr:nvPicPr>
        <xdr:cNvPr id="2049" name="Picture 1" descr="SDG5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61925"/>
          <a:ext cx="628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228600</xdr:rowOff>
    </xdr:from>
    <xdr:to>
      <xdr:col>1</xdr:col>
      <xdr:colOff>1571625</xdr:colOff>
      <xdr:row>0</xdr:row>
      <xdr:rowOff>838200</xdr:rowOff>
    </xdr:to>
    <xdr:pic>
      <xdr:nvPicPr>
        <xdr:cNvPr id="2052" name="Slika 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390525</xdr:colOff>
      <xdr:row>0</xdr:row>
      <xdr:rowOff>57151</xdr:rowOff>
    </xdr:from>
    <xdr:to>
      <xdr:col>18</xdr:col>
      <xdr:colOff>1514475</xdr:colOff>
      <xdr:row>2</xdr:row>
      <xdr:rowOff>180976</xdr:rowOff>
    </xdr:to>
    <xdr:pic>
      <xdr:nvPicPr>
        <xdr:cNvPr id="5" name="Picture 1" descr="Rezultat iskanja slik za mestna občina novo mes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53400" y="57151"/>
          <a:ext cx="2247900" cy="1123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0</xdr:row>
      <xdr:rowOff>47625</xdr:rowOff>
    </xdr:from>
    <xdr:to>
      <xdr:col>17</xdr:col>
      <xdr:colOff>142875</xdr:colOff>
      <xdr:row>0</xdr:row>
      <xdr:rowOff>666750</xdr:rowOff>
    </xdr:to>
    <xdr:pic>
      <xdr:nvPicPr>
        <xdr:cNvPr id="3073" name="Picture 1" descr="SDG5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133350</xdr:rowOff>
    </xdr:from>
    <xdr:to>
      <xdr:col>1</xdr:col>
      <xdr:colOff>1285875</xdr:colOff>
      <xdr:row>0</xdr:row>
      <xdr:rowOff>638175</xdr:rowOff>
    </xdr:to>
    <xdr:pic>
      <xdr:nvPicPr>
        <xdr:cNvPr id="3074" name="Slika 3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335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161925</xdr:colOff>
      <xdr:row>0</xdr:row>
      <xdr:rowOff>76200</xdr:rowOff>
    </xdr:from>
    <xdr:to>
      <xdr:col>22</xdr:col>
      <xdr:colOff>371475</xdr:colOff>
      <xdr:row>1</xdr:row>
      <xdr:rowOff>285750</xdr:rowOff>
    </xdr:to>
    <xdr:pic>
      <xdr:nvPicPr>
        <xdr:cNvPr id="5" name="Picture 1" descr="Rezultat iskanja slik za mestna občina novo mes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53450" y="76200"/>
          <a:ext cx="1905000" cy="952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161927</xdr:rowOff>
    </xdr:from>
    <xdr:to>
      <xdr:col>15</xdr:col>
      <xdr:colOff>981074</xdr:colOff>
      <xdr:row>5</xdr:row>
      <xdr:rowOff>180975</xdr:rowOff>
    </xdr:to>
    <xdr:pic>
      <xdr:nvPicPr>
        <xdr:cNvPr id="3" name="Picture 1" descr="SDG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61927"/>
          <a:ext cx="1047749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219075</xdr:colOff>
      <xdr:row>1</xdr:row>
      <xdr:rowOff>190500</xdr:rowOff>
    </xdr:from>
    <xdr:to>
      <xdr:col>14</xdr:col>
      <xdr:colOff>0</xdr:colOff>
      <xdr:row>4</xdr:row>
      <xdr:rowOff>190500</xdr:rowOff>
    </xdr:to>
    <xdr:pic>
      <xdr:nvPicPr>
        <xdr:cNvPr id="4" name="Slika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40005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1247775</xdr:colOff>
      <xdr:row>0</xdr:row>
      <xdr:rowOff>200025</xdr:rowOff>
    </xdr:from>
    <xdr:to>
      <xdr:col>17</xdr:col>
      <xdr:colOff>466725</xdr:colOff>
      <xdr:row>5</xdr:row>
      <xdr:rowOff>133350</xdr:rowOff>
    </xdr:to>
    <xdr:pic>
      <xdr:nvPicPr>
        <xdr:cNvPr id="2049" name="Picture 1" descr="Rezultat iskanja slik za mestna občina novo mesto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48700" y="200025"/>
          <a:ext cx="1905000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8"/>
  <sheetViews>
    <sheetView tabSelected="1" zoomScaleNormal="100" workbookViewId="0">
      <selection activeCell="Q18" sqref="Q18"/>
    </sheetView>
  </sheetViews>
  <sheetFormatPr defaultRowHeight="12.75" x14ac:dyDescent="0.2"/>
  <cols>
    <col min="1" max="1" width="9.28515625" customWidth="1"/>
    <col min="2" max="2" width="24.140625" customWidth="1"/>
    <col min="3" max="3" width="6.28515625" customWidth="1"/>
    <col min="4" max="4" width="5.28515625" customWidth="1"/>
    <col min="5" max="5" width="5.5703125" customWidth="1"/>
    <col min="6" max="6" width="5.140625" customWidth="1"/>
    <col min="7" max="7" width="5.5703125" customWidth="1"/>
    <col min="8" max="8" width="5.140625" customWidth="1"/>
    <col min="9" max="9" width="6" customWidth="1"/>
    <col min="10" max="10" width="5.140625" customWidth="1"/>
    <col min="11" max="11" width="5.5703125" customWidth="1"/>
    <col min="12" max="12" width="5.140625" customWidth="1"/>
    <col min="13" max="13" width="5.85546875" customWidth="1"/>
    <col min="14" max="14" width="5.140625" customWidth="1"/>
    <col min="15" max="16" width="8.5703125" customWidth="1"/>
    <col min="17" max="17" width="7.7109375" customWidth="1"/>
    <col min="19" max="19" width="29.28515625" customWidth="1"/>
  </cols>
  <sheetData>
    <row r="1" spans="1:19" ht="66.75" customHeight="1" x14ac:dyDescent="0.25">
      <c r="C1" s="436" t="s">
        <v>269</v>
      </c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</row>
    <row r="2" spans="1:19" ht="12" customHeight="1" x14ac:dyDescent="0.2"/>
    <row r="3" spans="1:19" ht="23.45" customHeight="1" thickBot="1" x14ac:dyDescent="0.25">
      <c r="A3" s="78"/>
      <c r="B3" s="79" t="s">
        <v>26</v>
      </c>
      <c r="C3" s="437" t="s">
        <v>182</v>
      </c>
      <c r="D3" s="438"/>
      <c r="E3" s="437" t="s">
        <v>183</v>
      </c>
      <c r="F3" s="438"/>
      <c r="G3" s="437" t="s">
        <v>184</v>
      </c>
      <c r="H3" s="438"/>
      <c r="I3" s="437" t="s">
        <v>185</v>
      </c>
      <c r="J3" s="438"/>
      <c r="K3" s="437" t="s">
        <v>186</v>
      </c>
      <c r="L3" s="438"/>
      <c r="M3" s="437" t="s">
        <v>187</v>
      </c>
      <c r="N3" s="438"/>
      <c r="O3" s="439" t="s">
        <v>27</v>
      </c>
      <c r="P3" s="440"/>
    </row>
    <row r="4" spans="1:19" ht="18" customHeight="1" x14ac:dyDescent="0.2">
      <c r="A4" s="80" t="s">
        <v>28</v>
      </c>
      <c r="B4" s="81" t="s">
        <v>1</v>
      </c>
      <c r="C4" s="82" t="s">
        <v>29</v>
      </c>
      <c r="D4" s="82" t="s">
        <v>30</v>
      </c>
      <c r="E4" s="82" t="s">
        <v>29</v>
      </c>
      <c r="F4" s="82" t="s">
        <v>30</v>
      </c>
      <c r="G4" s="82" t="s">
        <v>29</v>
      </c>
      <c r="H4" s="82" t="s">
        <v>30</v>
      </c>
      <c r="I4" s="82" t="s">
        <v>29</v>
      </c>
      <c r="J4" s="82" t="s">
        <v>30</v>
      </c>
      <c r="K4" s="82" t="s">
        <v>29</v>
      </c>
      <c r="L4" s="82" t="s">
        <v>30</v>
      </c>
      <c r="M4" s="82" t="s">
        <v>29</v>
      </c>
      <c r="N4" s="82" t="s">
        <v>30</v>
      </c>
      <c r="O4" s="83" t="s">
        <v>29</v>
      </c>
      <c r="P4" s="83" t="s">
        <v>30</v>
      </c>
    </row>
    <row r="5" spans="1:19" ht="18" customHeight="1" x14ac:dyDescent="0.2">
      <c r="A5" s="94">
        <v>1</v>
      </c>
      <c r="B5" s="159" t="s">
        <v>95</v>
      </c>
      <c r="C5" s="204">
        <v>551</v>
      </c>
      <c r="D5" s="204">
        <v>20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98">
        <f t="shared" ref="O5:O21" si="0">C5+E5+G5+I5+K5</f>
        <v>551</v>
      </c>
      <c r="P5" s="98">
        <f t="shared" ref="P5:P21" si="1">D5+F5+H5+J5+L5+N5</f>
        <v>20</v>
      </c>
    </row>
    <row r="6" spans="1:19" ht="18" customHeight="1" x14ac:dyDescent="0.2">
      <c r="A6" s="95">
        <v>2</v>
      </c>
      <c r="B6" s="159" t="s">
        <v>167</v>
      </c>
      <c r="C6" s="204">
        <v>540</v>
      </c>
      <c r="D6" s="204">
        <v>16</v>
      </c>
      <c r="E6" s="204"/>
      <c r="F6" s="204"/>
      <c r="G6" s="204"/>
      <c r="H6" s="204"/>
      <c r="I6" s="204"/>
      <c r="J6" s="204"/>
      <c r="K6" s="204"/>
      <c r="L6" s="277"/>
      <c r="M6" s="204"/>
      <c r="N6" s="278"/>
      <c r="O6" s="98">
        <f t="shared" si="0"/>
        <v>540</v>
      </c>
      <c r="P6" s="98">
        <f t="shared" si="1"/>
        <v>16</v>
      </c>
      <c r="R6" s="270"/>
      <c r="S6" s="195" t="s">
        <v>147</v>
      </c>
    </row>
    <row r="7" spans="1:19" ht="18" customHeight="1" x14ac:dyDescent="0.2">
      <c r="A7" s="203">
        <v>3</v>
      </c>
      <c r="B7" s="160" t="s">
        <v>266</v>
      </c>
      <c r="C7" s="204">
        <v>537</v>
      </c>
      <c r="D7" s="204">
        <v>13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98">
        <f t="shared" si="0"/>
        <v>537</v>
      </c>
      <c r="P7" s="98">
        <f t="shared" si="1"/>
        <v>13</v>
      </c>
    </row>
    <row r="8" spans="1:19" ht="18" customHeight="1" x14ac:dyDescent="0.2">
      <c r="A8" s="4">
        <v>4</v>
      </c>
      <c r="B8" s="159" t="s">
        <v>277</v>
      </c>
      <c r="C8" s="204">
        <v>528</v>
      </c>
      <c r="D8" s="204">
        <v>11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98">
        <f t="shared" si="0"/>
        <v>528</v>
      </c>
      <c r="P8" s="98">
        <f t="shared" si="1"/>
        <v>11</v>
      </c>
    </row>
    <row r="9" spans="1:19" ht="18" customHeight="1" x14ac:dyDescent="0.2">
      <c r="A9" s="205">
        <v>5</v>
      </c>
      <c r="B9" s="159" t="s">
        <v>276</v>
      </c>
      <c r="C9" s="204">
        <v>516</v>
      </c>
      <c r="D9" s="204">
        <v>10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98">
        <f t="shared" si="0"/>
        <v>516</v>
      </c>
      <c r="P9" s="98">
        <f t="shared" si="1"/>
        <v>10</v>
      </c>
      <c r="S9" s="271"/>
    </row>
    <row r="10" spans="1:19" ht="18" customHeight="1" x14ac:dyDescent="0.2">
      <c r="A10" s="4">
        <v>6</v>
      </c>
      <c r="B10" s="159" t="s">
        <v>200</v>
      </c>
      <c r="C10" s="204">
        <v>510</v>
      </c>
      <c r="D10" s="204">
        <v>9</v>
      </c>
      <c r="E10" s="204"/>
      <c r="F10" s="278"/>
      <c r="G10" s="204"/>
      <c r="H10" s="278"/>
      <c r="I10" s="204"/>
      <c r="J10" s="204"/>
      <c r="K10" s="204"/>
      <c r="L10" s="204"/>
      <c r="M10" s="204"/>
      <c r="N10" s="278"/>
      <c r="O10" s="98">
        <f t="shared" si="0"/>
        <v>510</v>
      </c>
      <c r="P10" s="98">
        <f t="shared" si="1"/>
        <v>9</v>
      </c>
    </row>
    <row r="11" spans="1:19" ht="18" customHeight="1" x14ac:dyDescent="0.2">
      <c r="A11" s="4">
        <v>7</v>
      </c>
      <c r="B11" s="159" t="s">
        <v>170</v>
      </c>
      <c r="C11" s="204">
        <v>499</v>
      </c>
      <c r="D11" s="204">
        <v>8</v>
      </c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98">
        <f t="shared" si="0"/>
        <v>499</v>
      </c>
      <c r="P11" s="98">
        <f t="shared" si="1"/>
        <v>8</v>
      </c>
    </row>
    <row r="12" spans="1:19" ht="18" customHeight="1" x14ac:dyDescent="0.2">
      <c r="A12" s="4">
        <v>8</v>
      </c>
      <c r="B12" s="159" t="s">
        <v>274</v>
      </c>
      <c r="C12" s="204">
        <v>477</v>
      </c>
      <c r="D12" s="204">
        <v>7</v>
      </c>
      <c r="E12" s="204"/>
      <c r="F12" s="278"/>
      <c r="G12" s="204"/>
      <c r="H12" s="278"/>
      <c r="I12" s="204"/>
      <c r="J12" s="204"/>
      <c r="K12" s="204"/>
      <c r="L12" s="204"/>
      <c r="M12" s="204"/>
      <c r="N12" s="278"/>
      <c r="O12" s="98">
        <f t="shared" si="0"/>
        <v>477</v>
      </c>
      <c r="P12" s="98">
        <f t="shared" si="1"/>
        <v>7</v>
      </c>
    </row>
    <row r="13" spans="1:19" ht="18" customHeight="1" x14ac:dyDescent="0.2">
      <c r="A13" s="4">
        <v>9</v>
      </c>
      <c r="B13" s="213" t="s">
        <v>194</v>
      </c>
      <c r="C13" s="410">
        <v>475</v>
      </c>
      <c r="D13" s="204">
        <v>6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98">
        <f t="shared" si="0"/>
        <v>475</v>
      </c>
      <c r="P13" s="98">
        <f t="shared" si="1"/>
        <v>6</v>
      </c>
    </row>
    <row r="14" spans="1:19" ht="18" customHeight="1" x14ac:dyDescent="0.2">
      <c r="A14" s="4">
        <v>10</v>
      </c>
      <c r="B14" s="159" t="s">
        <v>198</v>
      </c>
      <c r="C14" s="410">
        <v>475</v>
      </c>
      <c r="D14" s="204">
        <v>5</v>
      </c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98">
        <f t="shared" si="0"/>
        <v>475</v>
      </c>
      <c r="P14" s="98">
        <f t="shared" si="1"/>
        <v>5</v>
      </c>
    </row>
    <row r="15" spans="1:19" ht="18" customHeight="1" x14ac:dyDescent="0.2">
      <c r="A15" s="4">
        <v>11</v>
      </c>
      <c r="B15" s="159" t="s">
        <v>193</v>
      </c>
      <c r="C15" s="410">
        <v>459</v>
      </c>
      <c r="D15" s="204">
        <v>4</v>
      </c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98">
        <f t="shared" si="0"/>
        <v>459</v>
      </c>
      <c r="P15" s="98">
        <f t="shared" si="1"/>
        <v>4</v>
      </c>
    </row>
    <row r="16" spans="1:19" ht="18" customHeight="1" x14ac:dyDescent="0.2">
      <c r="A16" s="4">
        <v>12</v>
      </c>
      <c r="B16" s="159" t="s">
        <v>197</v>
      </c>
      <c r="C16" s="410">
        <v>459</v>
      </c>
      <c r="D16" s="204">
        <v>3</v>
      </c>
      <c r="E16" s="256"/>
      <c r="F16" s="204"/>
      <c r="G16" s="204"/>
      <c r="H16" s="204"/>
      <c r="I16" s="204"/>
      <c r="J16" s="204"/>
      <c r="K16" s="204"/>
      <c r="L16" s="204"/>
      <c r="M16" s="204"/>
      <c r="N16" s="204"/>
      <c r="O16" s="98">
        <f t="shared" si="0"/>
        <v>459</v>
      </c>
      <c r="P16" s="98">
        <f t="shared" si="1"/>
        <v>3</v>
      </c>
    </row>
    <row r="17" spans="1:19" ht="18" customHeight="1" x14ac:dyDescent="0.2">
      <c r="A17" s="4">
        <v>13</v>
      </c>
      <c r="B17" s="159" t="s">
        <v>278</v>
      </c>
      <c r="C17" s="204">
        <v>454</v>
      </c>
      <c r="D17" s="204">
        <v>2</v>
      </c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98">
        <f t="shared" si="0"/>
        <v>454</v>
      </c>
      <c r="P17" s="98">
        <f t="shared" si="1"/>
        <v>2</v>
      </c>
    </row>
    <row r="18" spans="1:19" ht="18.75" customHeight="1" x14ac:dyDescent="0.2">
      <c r="A18" s="4">
        <v>14</v>
      </c>
      <c r="B18" s="213" t="s">
        <v>149</v>
      </c>
      <c r="C18" s="204">
        <v>446</v>
      </c>
      <c r="D18" s="204">
        <v>1</v>
      </c>
      <c r="E18" s="204"/>
      <c r="F18" s="278"/>
      <c r="G18" s="204"/>
      <c r="H18" s="204"/>
      <c r="I18" s="204"/>
      <c r="J18" s="204"/>
      <c r="K18" s="204"/>
      <c r="L18" s="204"/>
      <c r="M18" s="204"/>
      <c r="N18" s="278"/>
      <c r="O18" s="98">
        <f t="shared" si="0"/>
        <v>446</v>
      </c>
      <c r="P18" s="98">
        <f t="shared" si="1"/>
        <v>1</v>
      </c>
      <c r="Q18" s="3"/>
    </row>
    <row r="19" spans="1:19" ht="18.75" customHeight="1" x14ac:dyDescent="0.2">
      <c r="A19" s="4">
        <v>15</v>
      </c>
      <c r="B19" s="159" t="s">
        <v>201</v>
      </c>
      <c r="C19" s="204">
        <v>442</v>
      </c>
      <c r="D19" s="204">
        <v>0</v>
      </c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98">
        <f t="shared" si="0"/>
        <v>442</v>
      </c>
      <c r="P19" s="98">
        <f t="shared" si="1"/>
        <v>0</v>
      </c>
      <c r="Q19" s="3"/>
    </row>
    <row r="20" spans="1:19" ht="18.75" customHeight="1" x14ac:dyDescent="0.2">
      <c r="A20" s="4">
        <v>16</v>
      </c>
      <c r="B20" s="159" t="s">
        <v>199</v>
      </c>
      <c r="C20" s="204">
        <v>426</v>
      </c>
      <c r="D20" s="204">
        <v>0</v>
      </c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98">
        <f t="shared" si="0"/>
        <v>426</v>
      </c>
      <c r="P20" s="98">
        <f t="shared" si="1"/>
        <v>0</v>
      </c>
      <c r="Q20" s="195"/>
      <c r="R20" s="195"/>
      <c r="S20" s="195"/>
    </row>
    <row r="21" spans="1:19" ht="18.75" customHeight="1" x14ac:dyDescent="0.2">
      <c r="A21" s="4">
        <v>17</v>
      </c>
      <c r="B21" s="159" t="s">
        <v>267</v>
      </c>
      <c r="C21" s="204">
        <v>407</v>
      </c>
      <c r="D21" s="204">
        <v>0</v>
      </c>
      <c r="E21" s="256"/>
      <c r="F21" s="204"/>
      <c r="G21" s="204"/>
      <c r="H21" s="204"/>
      <c r="I21" s="204"/>
      <c r="J21" s="204"/>
      <c r="K21" s="204"/>
      <c r="L21" s="204"/>
      <c r="M21" s="204"/>
      <c r="N21" s="204"/>
      <c r="O21" s="98">
        <f t="shared" si="0"/>
        <v>407</v>
      </c>
      <c r="P21" s="98">
        <f t="shared" si="1"/>
        <v>0</v>
      </c>
      <c r="R21" s="195"/>
      <c r="S21" s="195"/>
    </row>
    <row r="22" spans="1:19" ht="18" customHeight="1" x14ac:dyDescent="0.2">
      <c r="A22" s="4"/>
      <c r="B22" s="202"/>
      <c r="C22" s="204"/>
      <c r="D22" s="204"/>
      <c r="E22" s="256"/>
      <c r="F22" s="204"/>
      <c r="G22" s="204"/>
      <c r="H22" s="204"/>
      <c r="I22" s="204"/>
      <c r="J22" s="204"/>
      <c r="K22" s="204"/>
      <c r="L22" s="204"/>
      <c r="M22" s="204"/>
      <c r="N22" s="204"/>
      <c r="O22" s="98">
        <f t="shared" ref="O22" si="2">C22+E22+G22+I22+K22</f>
        <v>0</v>
      </c>
      <c r="P22" s="98">
        <f t="shared" ref="P22" si="3">D22+F22+H22+J22+L22+N22</f>
        <v>0</v>
      </c>
    </row>
    <row r="23" spans="1:19" ht="17.25" customHeight="1" x14ac:dyDescent="0.2">
      <c r="B23" s="199" t="s">
        <v>67</v>
      </c>
      <c r="C23" s="200">
        <f>SUM(C5:C21)/17</f>
        <v>482.41176470588238</v>
      </c>
      <c r="D23" s="200" t="s">
        <v>22</v>
      </c>
      <c r="E23" s="200">
        <f>SUM(E5:E21)/12</f>
        <v>0</v>
      </c>
      <c r="F23" s="200" t="s">
        <v>22</v>
      </c>
      <c r="G23" s="200">
        <f>SUM(G5:G21)/12</f>
        <v>0</v>
      </c>
      <c r="H23" s="200" t="s">
        <v>22</v>
      </c>
      <c r="I23" s="200">
        <f>SUM(I5:I20)/11.66</f>
        <v>0</v>
      </c>
      <c r="J23" s="200" t="s">
        <v>22</v>
      </c>
      <c r="K23" s="200">
        <f>SUM(K5:K22)/11</f>
        <v>0</v>
      </c>
      <c r="L23" s="200" t="s">
        <v>22</v>
      </c>
      <c r="M23" s="200">
        <f>SUM(M5:M21)/12</f>
        <v>0</v>
      </c>
      <c r="N23" s="8" t="s">
        <v>22</v>
      </c>
      <c r="O23" s="15" t="s">
        <v>22</v>
      </c>
      <c r="P23" s="6"/>
      <c r="R23" s="195"/>
      <c r="S23" s="195"/>
    </row>
    <row r="24" spans="1:19" x14ac:dyDescent="0.2">
      <c r="B24" s="199" t="s">
        <v>268</v>
      </c>
      <c r="C24" s="201">
        <f>SUM(C5:C14)/10</f>
        <v>510.8</v>
      </c>
      <c r="D24" s="201"/>
      <c r="E24" s="201">
        <f>(E5+E6+E7+E8+E9+E10)/6</f>
        <v>0</v>
      </c>
      <c r="F24" s="201"/>
      <c r="G24" s="201">
        <f>(G5+G6+G7+G8+G11+G10)/6</f>
        <v>0</v>
      </c>
      <c r="H24" s="201"/>
      <c r="I24" s="201">
        <f>(I5+I6+I7+I8+I9+I10)/6</f>
        <v>0</v>
      </c>
      <c r="J24" s="201"/>
      <c r="K24" s="201">
        <f>(K5+K6+K7+K8+K9+K10)/6</f>
        <v>0</v>
      </c>
      <c r="L24" s="201"/>
      <c r="M24" s="201">
        <f>(M5+M6+M7+M11+M9+M10)/6</f>
        <v>0</v>
      </c>
      <c r="N24" s="41"/>
      <c r="O24" s="7"/>
      <c r="P24" s="6"/>
      <c r="R24" s="195"/>
    </row>
    <row r="25" spans="1:19" x14ac:dyDescent="0.2">
      <c r="L25" s="244"/>
      <c r="M25" s="206"/>
      <c r="N25" s="264"/>
      <c r="O25" s="206"/>
      <c r="P25" s="206"/>
      <c r="R25" s="195"/>
    </row>
    <row r="26" spans="1:19" x14ac:dyDescent="0.2">
      <c r="R26" s="195"/>
      <c r="S26" s="195"/>
    </row>
    <row r="27" spans="1:19" ht="18.75" x14ac:dyDescent="0.3">
      <c r="A27" s="97" t="s">
        <v>107</v>
      </c>
    </row>
    <row r="28" spans="1:19" ht="18.75" x14ac:dyDescent="0.3">
      <c r="A28" s="97" t="s">
        <v>108</v>
      </c>
      <c r="N28" s="195"/>
    </row>
    <row r="30" spans="1:19" ht="15" x14ac:dyDescent="0.2">
      <c r="A30" s="117" t="s">
        <v>179</v>
      </c>
    </row>
    <row r="31" spans="1:19" ht="13.5" thickBot="1" x14ac:dyDescent="0.25"/>
    <row r="32" spans="1:19" x14ac:dyDescent="0.2">
      <c r="A32" s="126" t="s">
        <v>23</v>
      </c>
      <c r="B32" s="263"/>
      <c r="C32" s="127" t="s">
        <v>64</v>
      </c>
      <c r="D32" s="128"/>
      <c r="E32" s="129"/>
      <c r="F32" s="129"/>
      <c r="G32" s="129"/>
      <c r="H32" s="129"/>
      <c r="I32" s="129"/>
      <c r="J32" s="129"/>
      <c r="K32" s="130"/>
    </row>
    <row r="33" spans="1:11" x14ac:dyDescent="0.2">
      <c r="A33" s="131"/>
      <c r="B33" s="132" t="s">
        <v>41</v>
      </c>
      <c r="C33" s="110" t="s">
        <v>113</v>
      </c>
      <c r="D33" s="111" t="s">
        <v>112</v>
      </c>
      <c r="I33" s="1"/>
      <c r="K33" s="133"/>
    </row>
    <row r="34" spans="1:11" x14ac:dyDescent="0.2">
      <c r="A34" s="134">
        <v>1</v>
      </c>
      <c r="B34" s="114" t="s">
        <v>162</v>
      </c>
      <c r="C34" s="118">
        <v>4</v>
      </c>
      <c r="D34" s="115">
        <v>12</v>
      </c>
      <c r="E34" s="121" t="s">
        <v>115</v>
      </c>
      <c r="F34" s="122"/>
      <c r="G34" s="122"/>
      <c r="H34" s="122"/>
      <c r="I34" s="123" t="s">
        <v>65</v>
      </c>
      <c r="J34" s="122"/>
      <c r="K34" s="135"/>
    </row>
    <row r="35" spans="1:11" x14ac:dyDescent="0.2">
      <c r="A35" s="134">
        <v>2</v>
      </c>
      <c r="B35" s="114" t="s">
        <v>178</v>
      </c>
      <c r="C35" s="118">
        <v>3</v>
      </c>
      <c r="D35" s="115">
        <v>9</v>
      </c>
      <c r="E35" s="125" t="s">
        <v>142</v>
      </c>
      <c r="F35" s="125"/>
      <c r="G35" s="125"/>
      <c r="H35" s="125"/>
      <c r="I35" s="125" t="s">
        <v>171</v>
      </c>
      <c r="J35" s="125"/>
      <c r="K35" s="136"/>
    </row>
    <row r="36" spans="1:11" x14ac:dyDescent="0.2">
      <c r="A36" s="134">
        <v>3</v>
      </c>
      <c r="B36" s="115" t="s">
        <v>177</v>
      </c>
      <c r="C36" s="118">
        <v>5</v>
      </c>
      <c r="D36" s="115">
        <v>14</v>
      </c>
      <c r="E36" s="125" t="s">
        <v>116</v>
      </c>
      <c r="F36" s="125"/>
      <c r="G36" s="125"/>
      <c r="H36" s="125"/>
      <c r="I36" s="125" t="s">
        <v>168</v>
      </c>
      <c r="J36" s="125"/>
      <c r="K36" s="136"/>
    </row>
    <row r="37" spans="1:11" x14ac:dyDescent="0.2">
      <c r="A37" s="134">
        <v>4</v>
      </c>
      <c r="B37" s="114" t="s">
        <v>163</v>
      </c>
      <c r="C37" s="118">
        <v>1</v>
      </c>
      <c r="D37" s="115">
        <v>9</v>
      </c>
      <c r="E37" s="125"/>
      <c r="F37" s="125"/>
      <c r="G37" s="125"/>
      <c r="H37" s="125"/>
      <c r="I37" s="125" t="s">
        <v>172</v>
      </c>
      <c r="J37" s="125"/>
      <c r="K37" s="136"/>
    </row>
    <row r="38" spans="1:11" x14ac:dyDescent="0.2">
      <c r="A38" s="134">
        <v>5</v>
      </c>
      <c r="B38" s="116" t="s">
        <v>164</v>
      </c>
      <c r="C38" s="118">
        <v>1</v>
      </c>
      <c r="D38" s="115">
        <v>5</v>
      </c>
      <c r="E38" s="125"/>
      <c r="F38" s="125"/>
      <c r="G38" s="125"/>
      <c r="H38" s="125"/>
      <c r="I38" s="125" t="s">
        <v>180</v>
      </c>
      <c r="J38" s="125"/>
      <c r="K38" s="430"/>
    </row>
    <row r="39" spans="1:11" x14ac:dyDescent="0.2">
      <c r="A39" s="134"/>
      <c r="B39" s="116" t="s">
        <v>271</v>
      </c>
      <c r="C39" s="118">
        <v>3</v>
      </c>
      <c r="D39" s="115">
        <v>1</v>
      </c>
      <c r="E39" s="125"/>
      <c r="F39" s="125"/>
      <c r="G39" s="125"/>
      <c r="H39" s="125"/>
      <c r="I39" s="125"/>
      <c r="J39" s="125"/>
      <c r="K39" s="430"/>
    </row>
    <row r="40" spans="1:11" x14ac:dyDescent="0.2">
      <c r="A40" s="134"/>
      <c r="B40" s="115"/>
      <c r="C40" s="118"/>
      <c r="D40" s="115"/>
      <c r="E40" s="124" t="s">
        <v>114</v>
      </c>
      <c r="F40" s="125"/>
      <c r="G40" s="125"/>
      <c r="H40" s="125"/>
      <c r="I40" s="125"/>
      <c r="J40" s="125"/>
      <c r="K40" s="136"/>
    </row>
    <row r="41" spans="1:11" ht="13.5" thickBot="1" x14ac:dyDescent="0.25">
      <c r="A41" s="139"/>
      <c r="B41" s="140" t="s">
        <v>63</v>
      </c>
      <c r="C41" s="434">
        <f>SUM(C34:D40)</f>
        <v>67</v>
      </c>
      <c r="D41" s="435"/>
      <c r="E41" s="141"/>
      <c r="F41" s="142"/>
      <c r="G41" s="142"/>
      <c r="H41" s="142"/>
      <c r="I41" s="142"/>
      <c r="J41" s="142"/>
      <c r="K41" s="143"/>
    </row>
    <row r="42" spans="1:11" ht="13.5" thickBot="1" x14ac:dyDescent="0.25"/>
    <row r="43" spans="1:11" x14ac:dyDescent="0.2">
      <c r="A43" s="126" t="s">
        <v>118</v>
      </c>
      <c r="B43" s="263"/>
      <c r="C43" s="127" t="s">
        <v>64</v>
      </c>
      <c r="D43" s="128"/>
      <c r="E43" s="129"/>
      <c r="F43" s="129"/>
      <c r="G43" s="129"/>
      <c r="H43" s="129"/>
      <c r="I43" s="129"/>
      <c r="J43" s="129"/>
      <c r="K43" s="130"/>
    </row>
    <row r="44" spans="1:11" x14ac:dyDescent="0.2">
      <c r="A44" s="131"/>
      <c r="B44" s="132" t="s">
        <v>41</v>
      </c>
      <c r="C44" s="110" t="s">
        <v>113</v>
      </c>
      <c r="D44" s="111" t="s">
        <v>112</v>
      </c>
      <c r="I44" s="1"/>
      <c r="K44" s="133"/>
    </row>
    <row r="45" spans="1:11" x14ac:dyDescent="0.2">
      <c r="A45" s="134">
        <v>1</v>
      </c>
      <c r="B45" s="114" t="s">
        <v>162</v>
      </c>
      <c r="C45" s="118"/>
      <c r="D45" s="115"/>
      <c r="E45" s="121" t="s">
        <v>115</v>
      </c>
      <c r="F45" s="122"/>
      <c r="G45" s="122"/>
      <c r="H45" s="122"/>
      <c r="I45" s="123" t="s">
        <v>65</v>
      </c>
      <c r="J45" s="122"/>
      <c r="K45" s="135"/>
    </row>
    <row r="46" spans="1:11" x14ac:dyDescent="0.2">
      <c r="A46" s="134">
        <v>2</v>
      </c>
      <c r="B46" s="114" t="s">
        <v>178</v>
      </c>
      <c r="C46" s="118"/>
      <c r="D46" s="115"/>
      <c r="E46" s="124" t="s">
        <v>142</v>
      </c>
      <c r="F46" s="125"/>
      <c r="G46" s="125"/>
      <c r="H46" s="125"/>
      <c r="I46" s="125"/>
      <c r="J46" s="125"/>
      <c r="K46" s="136"/>
    </row>
    <row r="47" spans="1:11" x14ac:dyDescent="0.2">
      <c r="A47" s="134">
        <v>3</v>
      </c>
      <c r="B47" s="115" t="s">
        <v>177</v>
      </c>
      <c r="C47" s="118"/>
      <c r="D47" s="115"/>
      <c r="E47" s="124" t="s">
        <v>116</v>
      </c>
      <c r="F47" s="125"/>
      <c r="G47" s="125"/>
      <c r="H47" s="125"/>
      <c r="I47" s="125"/>
      <c r="J47" s="125"/>
      <c r="K47" s="136"/>
    </row>
    <row r="48" spans="1:11" x14ac:dyDescent="0.2">
      <c r="A48" s="134">
        <v>4</v>
      </c>
      <c r="B48" s="114" t="s">
        <v>163</v>
      </c>
      <c r="C48" s="118"/>
      <c r="D48" s="115"/>
      <c r="E48" s="124"/>
      <c r="F48" s="125"/>
      <c r="G48" s="125"/>
      <c r="H48" s="125"/>
      <c r="I48" s="125"/>
      <c r="J48" s="125"/>
      <c r="K48" s="136"/>
    </row>
    <row r="49" spans="1:11" x14ac:dyDescent="0.2">
      <c r="A49" s="134">
        <v>5</v>
      </c>
      <c r="B49" s="116" t="s">
        <v>164</v>
      </c>
      <c r="C49" s="118"/>
      <c r="D49" s="115"/>
      <c r="E49" s="113"/>
      <c r="F49" s="112"/>
      <c r="G49" s="112"/>
      <c r="H49" s="112"/>
      <c r="I49" s="112"/>
      <c r="J49" s="112"/>
      <c r="K49" s="137"/>
    </row>
    <row r="50" spans="1:11" x14ac:dyDescent="0.2">
      <c r="A50" s="134"/>
      <c r="B50" s="115"/>
      <c r="C50" s="118"/>
      <c r="D50" s="115"/>
      <c r="E50" s="119" t="s">
        <v>143</v>
      </c>
      <c r="F50" s="120"/>
      <c r="G50" s="120"/>
      <c r="H50" s="120"/>
      <c r="I50" s="120"/>
      <c r="J50" s="120"/>
      <c r="K50" s="138"/>
    </row>
    <row r="51" spans="1:11" ht="13.5" thickBot="1" x14ac:dyDescent="0.25">
      <c r="A51" s="139"/>
      <c r="B51" s="140" t="s">
        <v>63</v>
      </c>
      <c r="C51" s="434">
        <f>SUM(C45:D50)</f>
        <v>0</v>
      </c>
      <c r="D51" s="435"/>
      <c r="E51" s="141"/>
      <c r="F51" s="142"/>
      <c r="G51" s="142"/>
      <c r="H51" s="142"/>
      <c r="I51" s="142"/>
      <c r="J51" s="142"/>
      <c r="K51" s="143"/>
    </row>
    <row r="52" spans="1:11" ht="13.5" thickBot="1" x14ac:dyDescent="0.25"/>
    <row r="53" spans="1:11" x14ac:dyDescent="0.2">
      <c r="A53" s="126" t="s">
        <v>130</v>
      </c>
      <c r="B53" s="263"/>
      <c r="C53" s="127" t="s">
        <v>64</v>
      </c>
      <c r="D53" s="128"/>
      <c r="E53" s="129"/>
      <c r="F53" s="129"/>
      <c r="G53" s="129"/>
      <c r="H53" s="129"/>
      <c r="I53" s="129"/>
      <c r="J53" s="129"/>
      <c r="K53" s="130"/>
    </row>
    <row r="54" spans="1:11" x14ac:dyDescent="0.2">
      <c r="A54" s="131"/>
      <c r="B54" s="132" t="s">
        <v>41</v>
      </c>
      <c r="C54" s="110" t="s">
        <v>113</v>
      </c>
      <c r="D54" s="111" t="s">
        <v>112</v>
      </c>
      <c r="I54" s="1"/>
      <c r="K54" s="133"/>
    </row>
    <row r="55" spans="1:11" x14ac:dyDescent="0.2">
      <c r="A55" s="134">
        <v>1</v>
      </c>
      <c r="B55" s="114" t="s">
        <v>162</v>
      </c>
      <c r="C55" s="118"/>
      <c r="D55" s="115"/>
      <c r="E55" s="121" t="s">
        <v>115</v>
      </c>
      <c r="F55" s="122"/>
      <c r="G55" s="122"/>
      <c r="H55" s="122"/>
      <c r="I55" s="123" t="s">
        <v>65</v>
      </c>
      <c r="J55" s="122"/>
      <c r="K55" s="135"/>
    </row>
    <row r="56" spans="1:11" x14ac:dyDescent="0.2">
      <c r="A56" s="134">
        <v>2</v>
      </c>
      <c r="B56" s="114" t="s">
        <v>178</v>
      </c>
      <c r="C56" s="118"/>
      <c r="D56" s="115"/>
      <c r="E56" s="124" t="s">
        <v>142</v>
      </c>
      <c r="F56" s="125"/>
      <c r="G56" s="125"/>
      <c r="H56" s="125"/>
      <c r="I56" s="125"/>
      <c r="J56" s="125"/>
      <c r="K56" s="136"/>
    </row>
    <row r="57" spans="1:11" x14ac:dyDescent="0.2">
      <c r="A57" s="134">
        <v>3</v>
      </c>
      <c r="B57" s="115" t="s">
        <v>177</v>
      </c>
      <c r="C57" s="118"/>
      <c r="D57" s="115"/>
      <c r="E57" s="124" t="s">
        <v>116</v>
      </c>
      <c r="F57" s="125"/>
      <c r="G57" s="125"/>
      <c r="H57" s="125"/>
      <c r="I57" s="125"/>
      <c r="J57" s="125"/>
      <c r="K57" s="136"/>
    </row>
    <row r="58" spans="1:11" ht="25.15" customHeight="1" x14ac:dyDescent="0.2">
      <c r="A58" s="134">
        <v>4</v>
      </c>
      <c r="B58" s="114" t="s">
        <v>163</v>
      </c>
      <c r="C58" s="118"/>
      <c r="D58" s="115"/>
      <c r="E58" s="124"/>
      <c r="F58" s="125"/>
      <c r="G58" s="125"/>
      <c r="H58" s="125"/>
      <c r="I58" s="125"/>
      <c r="J58" s="125"/>
      <c r="K58" s="136"/>
    </row>
    <row r="59" spans="1:11" x14ac:dyDescent="0.2">
      <c r="A59" s="134">
        <v>5</v>
      </c>
      <c r="B59" s="116" t="s">
        <v>164</v>
      </c>
      <c r="C59" s="118"/>
      <c r="D59" s="115"/>
      <c r="E59" s="113"/>
      <c r="F59" s="112"/>
      <c r="G59" s="112"/>
      <c r="H59" s="112"/>
      <c r="I59" s="112"/>
      <c r="J59" s="112"/>
      <c r="K59" s="137"/>
    </row>
    <row r="60" spans="1:11" x14ac:dyDescent="0.2">
      <c r="A60" s="134"/>
      <c r="B60" s="115"/>
      <c r="C60" s="118"/>
      <c r="D60" s="115"/>
      <c r="E60" s="119" t="s">
        <v>143</v>
      </c>
      <c r="F60" s="120"/>
      <c r="G60" s="120"/>
      <c r="H60" s="120"/>
      <c r="I60" s="120"/>
      <c r="J60" s="120"/>
      <c r="K60" s="138"/>
    </row>
    <row r="61" spans="1:11" ht="13.5" thickBot="1" x14ac:dyDescent="0.25">
      <c r="A61" s="139"/>
      <c r="B61" s="140" t="s">
        <v>63</v>
      </c>
      <c r="C61" s="434">
        <f>SUM(C55:D60)</f>
        <v>0</v>
      </c>
      <c r="D61" s="435"/>
      <c r="E61" s="141"/>
      <c r="F61" s="142"/>
      <c r="G61" s="142"/>
      <c r="H61" s="142"/>
      <c r="I61" s="142"/>
      <c r="J61" s="142"/>
      <c r="K61" s="143"/>
    </row>
    <row r="62" spans="1:11" ht="13.5" thickBot="1" x14ac:dyDescent="0.25"/>
    <row r="63" spans="1:11" x14ac:dyDescent="0.2">
      <c r="A63" s="126" t="s">
        <v>134</v>
      </c>
      <c r="B63" s="263"/>
      <c r="C63" s="127" t="s">
        <v>64</v>
      </c>
      <c r="D63" s="128"/>
      <c r="E63" s="431"/>
      <c r="F63" s="432"/>
      <c r="G63" s="432"/>
      <c r="H63" s="432"/>
      <c r="I63" s="432"/>
      <c r="J63" s="432"/>
      <c r="K63" s="433"/>
    </row>
    <row r="64" spans="1:11" x14ac:dyDescent="0.2">
      <c r="A64" s="131"/>
      <c r="B64" s="132" t="s">
        <v>41</v>
      </c>
      <c r="C64" s="110" t="s">
        <v>113</v>
      </c>
      <c r="D64" s="111" t="s">
        <v>112</v>
      </c>
      <c r="E64" s="124" t="s">
        <v>22</v>
      </c>
      <c r="F64" s="112"/>
      <c r="G64" s="112"/>
      <c r="H64" s="112"/>
      <c r="I64" s="112"/>
      <c r="J64" s="112"/>
      <c r="K64" s="137"/>
    </row>
    <row r="65" spans="1:11" x14ac:dyDescent="0.2">
      <c r="A65" s="134">
        <v>1</v>
      </c>
      <c r="B65" s="114" t="s">
        <v>162</v>
      </c>
      <c r="C65" s="118"/>
      <c r="D65" s="115"/>
      <c r="E65" s="121" t="s">
        <v>115</v>
      </c>
      <c r="F65" s="122"/>
      <c r="G65" s="122"/>
      <c r="H65" s="122"/>
      <c r="I65" s="123" t="s">
        <v>65</v>
      </c>
      <c r="J65" s="122"/>
      <c r="K65" s="135"/>
    </row>
    <row r="66" spans="1:11" x14ac:dyDescent="0.2">
      <c r="A66" s="134">
        <v>2</v>
      </c>
      <c r="B66" s="114" t="s">
        <v>178</v>
      </c>
      <c r="C66" s="118"/>
      <c r="D66" s="115"/>
      <c r="E66" s="124" t="s">
        <v>142</v>
      </c>
      <c r="F66" s="125"/>
      <c r="G66" s="125"/>
      <c r="H66" s="125"/>
      <c r="I66" s="125"/>
      <c r="J66" s="125"/>
      <c r="K66" s="136"/>
    </row>
    <row r="67" spans="1:11" x14ac:dyDescent="0.2">
      <c r="A67" s="134">
        <v>3</v>
      </c>
      <c r="B67" s="115" t="s">
        <v>177</v>
      </c>
      <c r="C67" s="118"/>
      <c r="D67" s="115"/>
      <c r="E67" s="124" t="s">
        <v>116</v>
      </c>
      <c r="F67" s="125"/>
      <c r="G67" s="125"/>
      <c r="H67" s="125"/>
      <c r="I67" s="125"/>
      <c r="J67" s="125"/>
      <c r="K67" s="136"/>
    </row>
    <row r="68" spans="1:11" ht="20.45" customHeight="1" x14ac:dyDescent="0.2">
      <c r="A68" s="134">
        <v>4</v>
      </c>
      <c r="B68" s="114" t="s">
        <v>163</v>
      </c>
      <c r="C68" s="118"/>
      <c r="D68" s="115"/>
      <c r="E68" s="124"/>
      <c r="F68" s="125"/>
      <c r="G68" s="125"/>
      <c r="H68" s="125"/>
      <c r="I68" s="125"/>
      <c r="J68" s="125"/>
      <c r="K68" s="136"/>
    </row>
    <row r="69" spans="1:11" x14ac:dyDescent="0.2">
      <c r="A69" s="134">
        <v>5</v>
      </c>
      <c r="B69" s="116" t="s">
        <v>164</v>
      </c>
      <c r="C69" s="118"/>
      <c r="D69" s="115"/>
      <c r="E69" s="113"/>
      <c r="F69" s="112"/>
      <c r="G69" s="112"/>
      <c r="H69" s="112"/>
      <c r="I69" s="112"/>
      <c r="J69" s="112"/>
      <c r="K69" s="137"/>
    </row>
    <row r="70" spans="1:11" x14ac:dyDescent="0.2">
      <c r="A70" s="134"/>
      <c r="B70" s="115"/>
      <c r="C70" s="118"/>
      <c r="D70" s="115"/>
      <c r="E70" s="119" t="s">
        <v>143</v>
      </c>
      <c r="F70" s="120"/>
      <c r="G70" s="120"/>
      <c r="H70" s="120"/>
      <c r="I70" s="120"/>
      <c r="J70" s="120"/>
      <c r="K70" s="138"/>
    </row>
    <row r="71" spans="1:11" ht="13.5" thickBot="1" x14ac:dyDescent="0.25">
      <c r="A71" s="139"/>
      <c r="B71" s="140" t="s">
        <v>63</v>
      </c>
      <c r="C71" s="434">
        <f>SUM(C65:D70)</f>
        <v>0</v>
      </c>
      <c r="D71" s="435"/>
      <c r="E71" s="141"/>
      <c r="F71" s="142"/>
      <c r="G71" s="142"/>
      <c r="H71" s="142"/>
      <c r="I71" s="142"/>
      <c r="J71" s="142"/>
      <c r="K71" s="143"/>
    </row>
    <row r="72" spans="1:11" ht="13.5" thickBot="1" x14ac:dyDescent="0.25"/>
    <row r="73" spans="1:11" x14ac:dyDescent="0.2">
      <c r="A73" s="126" t="s">
        <v>135</v>
      </c>
      <c r="B73" s="275"/>
      <c r="C73" s="127" t="s">
        <v>64</v>
      </c>
      <c r="D73" s="128"/>
      <c r="E73" s="431" t="s">
        <v>152</v>
      </c>
      <c r="F73" s="432"/>
      <c r="G73" s="432"/>
      <c r="H73" s="432"/>
      <c r="I73" s="432"/>
      <c r="J73" s="432"/>
      <c r="K73" s="433"/>
    </row>
    <row r="74" spans="1:11" x14ac:dyDescent="0.2">
      <c r="A74" s="131"/>
      <c r="B74" s="132" t="s">
        <v>41</v>
      </c>
      <c r="C74" s="110" t="s">
        <v>113</v>
      </c>
      <c r="D74" s="111" t="s">
        <v>112</v>
      </c>
      <c r="E74" s="124" t="s">
        <v>22</v>
      </c>
      <c r="F74" s="112"/>
      <c r="G74" s="112"/>
      <c r="H74" s="112"/>
      <c r="I74" s="112"/>
      <c r="J74" s="112"/>
      <c r="K74" s="137"/>
    </row>
    <row r="75" spans="1:11" x14ac:dyDescent="0.2">
      <c r="A75" s="134">
        <v>1</v>
      </c>
      <c r="B75" s="114" t="s">
        <v>162</v>
      </c>
      <c r="C75" s="118"/>
      <c r="D75" s="115"/>
      <c r="E75" s="121" t="s">
        <v>115</v>
      </c>
      <c r="F75" s="122"/>
      <c r="G75" s="122"/>
      <c r="H75" s="122"/>
      <c r="I75" s="123" t="s">
        <v>65</v>
      </c>
      <c r="J75" s="165"/>
      <c r="K75" s="166"/>
    </row>
    <row r="76" spans="1:11" x14ac:dyDescent="0.2">
      <c r="A76" s="134">
        <v>2</v>
      </c>
      <c r="B76" s="114" t="s">
        <v>178</v>
      </c>
      <c r="C76" s="118"/>
      <c r="D76" s="115"/>
      <c r="E76" s="124" t="s">
        <v>142</v>
      </c>
      <c r="F76" s="125"/>
      <c r="G76" s="125"/>
      <c r="H76" s="125"/>
      <c r="I76" s="125"/>
      <c r="J76" s="125"/>
      <c r="K76" s="136"/>
    </row>
    <row r="77" spans="1:11" x14ac:dyDescent="0.2">
      <c r="A77" s="134">
        <v>3</v>
      </c>
      <c r="B77" s="115" t="s">
        <v>177</v>
      </c>
      <c r="C77" s="118"/>
      <c r="D77" s="115"/>
      <c r="E77" s="124" t="s">
        <v>116</v>
      </c>
      <c r="F77" s="125"/>
      <c r="G77" s="125"/>
      <c r="H77" s="125"/>
      <c r="I77" s="125"/>
      <c r="J77" s="125"/>
      <c r="K77" s="136"/>
    </row>
    <row r="78" spans="1:11" x14ac:dyDescent="0.2">
      <c r="A78" s="134">
        <v>4</v>
      </c>
      <c r="B78" s="114" t="s">
        <v>163</v>
      </c>
      <c r="C78" s="118"/>
      <c r="D78" s="115"/>
      <c r="E78" s="124"/>
      <c r="F78" s="125"/>
      <c r="G78" s="125"/>
      <c r="H78" s="125"/>
      <c r="I78" s="125"/>
      <c r="J78" s="125"/>
      <c r="K78" s="136"/>
    </row>
    <row r="79" spans="1:11" ht="17.25" customHeight="1" x14ac:dyDescent="0.2">
      <c r="A79" s="134">
        <v>5</v>
      </c>
      <c r="B79" s="116" t="s">
        <v>164</v>
      </c>
      <c r="C79" s="118"/>
      <c r="D79" s="115"/>
      <c r="E79" s="113"/>
      <c r="F79" s="125"/>
      <c r="G79" s="112"/>
      <c r="H79" s="112"/>
      <c r="I79" s="125"/>
      <c r="J79" s="112"/>
      <c r="K79" s="137"/>
    </row>
    <row r="80" spans="1:11" x14ac:dyDescent="0.2">
      <c r="A80" s="134"/>
      <c r="B80" s="115"/>
      <c r="C80" s="118"/>
      <c r="D80" s="115"/>
      <c r="E80" s="119" t="s">
        <v>143</v>
      </c>
      <c r="F80" s="120"/>
      <c r="G80" s="120"/>
      <c r="H80" s="120"/>
      <c r="I80" s="120"/>
      <c r="J80" s="120"/>
      <c r="K80" s="138"/>
    </row>
    <row r="81" spans="1:11" ht="13.5" thickBot="1" x14ac:dyDescent="0.25">
      <c r="A81" s="139"/>
      <c r="B81" s="140" t="s">
        <v>63</v>
      </c>
      <c r="C81" s="434">
        <f>SUM(C75:D80)</f>
        <v>0</v>
      </c>
      <c r="D81" s="435"/>
      <c r="E81" s="141"/>
      <c r="F81" s="142"/>
      <c r="G81" s="142"/>
      <c r="H81" s="142"/>
      <c r="I81" s="142"/>
      <c r="J81" s="142"/>
      <c r="K81" s="143"/>
    </row>
    <row r="82" spans="1:11" ht="13.5" thickBot="1" x14ac:dyDescent="0.25"/>
    <row r="83" spans="1:11" x14ac:dyDescent="0.2">
      <c r="A83" s="126" t="s">
        <v>141</v>
      </c>
      <c r="B83" s="275"/>
      <c r="C83" s="127" t="s">
        <v>64</v>
      </c>
      <c r="D83" s="128"/>
      <c r="E83" s="431" t="s">
        <v>151</v>
      </c>
      <c r="F83" s="432"/>
      <c r="G83" s="432"/>
      <c r="H83" s="432"/>
      <c r="I83" s="432"/>
      <c r="J83" s="432"/>
      <c r="K83" s="433"/>
    </row>
    <row r="84" spans="1:11" x14ac:dyDescent="0.2">
      <c r="A84" s="131"/>
      <c r="B84" s="132" t="s">
        <v>41</v>
      </c>
      <c r="C84" s="110" t="s">
        <v>113</v>
      </c>
      <c r="D84" s="111" t="s">
        <v>112</v>
      </c>
      <c r="E84" s="124" t="s">
        <v>22</v>
      </c>
      <c r="F84" s="112"/>
      <c r="G84" s="112"/>
      <c r="H84" s="112"/>
      <c r="I84" s="112"/>
      <c r="J84" s="112"/>
      <c r="K84" s="137"/>
    </row>
    <row r="85" spans="1:11" x14ac:dyDescent="0.2">
      <c r="A85" s="134">
        <v>1</v>
      </c>
      <c r="B85" s="114" t="s">
        <v>162</v>
      </c>
      <c r="C85" s="118"/>
      <c r="D85" s="115"/>
      <c r="E85" s="121" t="s">
        <v>115</v>
      </c>
      <c r="F85" s="122"/>
      <c r="G85" s="122"/>
      <c r="H85" s="122"/>
      <c r="I85" s="123" t="s">
        <v>65</v>
      </c>
      <c r="J85" s="165"/>
      <c r="K85" s="166"/>
    </row>
    <row r="86" spans="1:11" x14ac:dyDescent="0.2">
      <c r="A86" s="134">
        <v>2</v>
      </c>
      <c r="B86" s="114" t="s">
        <v>178</v>
      </c>
      <c r="C86" s="118"/>
      <c r="D86" s="115"/>
      <c r="E86" s="124" t="s">
        <v>142</v>
      </c>
      <c r="F86" s="125"/>
      <c r="G86" s="125"/>
      <c r="H86" s="125"/>
      <c r="I86" s="125"/>
      <c r="J86" s="125"/>
      <c r="K86" s="136"/>
    </row>
    <row r="87" spans="1:11" x14ac:dyDescent="0.2">
      <c r="A87" s="134">
        <v>3</v>
      </c>
      <c r="B87" s="115" t="s">
        <v>177</v>
      </c>
      <c r="C87" s="118"/>
      <c r="D87" s="115"/>
      <c r="E87" s="124" t="s">
        <v>116</v>
      </c>
      <c r="F87" s="125"/>
      <c r="G87" s="125"/>
      <c r="H87" s="125"/>
      <c r="I87" s="125"/>
      <c r="J87" s="125"/>
      <c r="K87" s="136"/>
    </row>
    <row r="88" spans="1:11" x14ac:dyDescent="0.2">
      <c r="A88" s="134">
        <v>4</v>
      </c>
      <c r="B88" s="114" t="s">
        <v>163</v>
      </c>
      <c r="C88" s="118"/>
      <c r="D88" s="115"/>
      <c r="E88" s="124"/>
      <c r="F88" s="125"/>
      <c r="G88" s="125"/>
      <c r="H88" s="125"/>
      <c r="I88" s="125"/>
      <c r="J88" s="125"/>
      <c r="K88" s="136"/>
    </row>
    <row r="89" spans="1:11" x14ac:dyDescent="0.2">
      <c r="A89" s="134">
        <v>5</v>
      </c>
      <c r="B89" s="116" t="s">
        <v>164</v>
      </c>
      <c r="C89" s="118"/>
      <c r="D89" s="115"/>
      <c r="E89" s="113"/>
      <c r="F89" s="112"/>
      <c r="G89" s="112"/>
      <c r="H89" s="112"/>
      <c r="I89" s="125"/>
      <c r="J89" s="112"/>
      <c r="K89" s="137"/>
    </row>
    <row r="90" spans="1:11" x14ac:dyDescent="0.2">
      <c r="A90" s="134"/>
      <c r="B90" s="115"/>
      <c r="C90" s="118"/>
      <c r="D90" s="115"/>
      <c r="E90" s="119" t="s">
        <v>22</v>
      </c>
      <c r="F90" s="120"/>
      <c r="G90" s="120"/>
      <c r="H90" s="120"/>
      <c r="I90" s="120"/>
      <c r="J90" s="120"/>
      <c r="K90" s="138"/>
    </row>
    <row r="91" spans="1:11" ht="13.5" thickBot="1" x14ac:dyDescent="0.25">
      <c r="A91" s="139"/>
      <c r="B91" s="140" t="s">
        <v>63</v>
      </c>
      <c r="C91" s="434">
        <f>SUM(C85:D90)</f>
        <v>0</v>
      </c>
      <c r="D91" s="435"/>
      <c r="E91" s="141"/>
      <c r="F91" s="142"/>
      <c r="G91" s="142"/>
      <c r="H91" s="142"/>
      <c r="I91" s="142"/>
      <c r="J91" s="142"/>
      <c r="K91" s="143"/>
    </row>
    <row r="98" spans="17:17" x14ac:dyDescent="0.2">
      <c r="Q98" s="3"/>
    </row>
  </sheetData>
  <sortState xmlns:xlrd2="http://schemas.microsoft.com/office/spreadsheetml/2017/richdata2" ref="B5:P21">
    <sortCondition descending="1" ref="P5:P21"/>
    <sortCondition descending="1" ref="O5:O21"/>
  </sortState>
  <mergeCells count="17">
    <mergeCell ref="C61:D61"/>
    <mergeCell ref="C51:D51"/>
    <mergeCell ref="C41:D41"/>
    <mergeCell ref="C1:P1"/>
    <mergeCell ref="C3:D3"/>
    <mergeCell ref="E3:F3"/>
    <mergeCell ref="O3:P3"/>
    <mergeCell ref="G3:H3"/>
    <mergeCell ref="I3:J3"/>
    <mergeCell ref="K3:L3"/>
    <mergeCell ref="M3:N3"/>
    <mergeCell ref="E83:K83"/>
    <mergeCell ref="C91:D91"/>
    <mergeCell ref="C81:D81"/>
    <mergeCell ref="E73:K73"/>
    <mergeCell ref="E63:K63"/>
    <mergeCell ref="C71:D71"/>
  </mergeCells>
  <phoneticPr fontId="8" type="noConversion"/>
  <pageMargins left="0.74803149606299213" right="0.74803149606299213" top="0.39" bottom="0.59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90"/>
  <sheetViews>
    <sheetView zoomScaleNormal="100" zoomScaleSheetLayoutView="100" workbookViewId="0">
      <selection activeCell="X74" sqref="X74"/>
    </sheetView>
  </sheetViews>
  <sheetFormatPr defaultRowHeight="12.75" x14ac:dyDescent="0.2"/>
  <cols>
    <col min="1" max="1" width="7.42578125" style="36" customWidth="1"/>
    <col min="2" max="2" width="19.7109375" style="9" customWidth="1"/>
    <col min="3" max="3" width="19.140625" customWidth="1"/>
    <col min="4" max="4" width="5.140625" style="37" customWidth="1"/>
    <col min="5" max="5" width="4.5703125" style="37" customWidth="1"/>
    <col min="6" max="6" width="5.140625" style="1" customWidth="1"/>
    <col min="7" max="7" width="4.7109375" style="1" customWidth="1"/>
    <col min="8" max="8" width="5.140625" style="1" customWidth="1"/>
    <col min="9" max="9" width="4.7109375" style="1" customWidth="1"/>
    <col min="10" max="10" width="5" style="1" customWidth="1"/>
    <col min="11" max="11" width="4.7109375" style="1" customWidth="1"/>
    <col min="12" max="12" width="5" style="1" customWidth="1"/>
    <col min="13" max="13" width="4.7109375" style="1" customWidth="1"/>
    <col min="14" max="14" width="5" style="1" customWidth="1"/>
    <col min="15" max="15" width="4.7109375" style="1" customWidth="1"/>
    <col min="16" max="17" width="5.28515625" style="1" customWidth="1"/>
    <col min="18" max="18" width="4.85546875" style="38" customWidth="1"/>
    <col min="19" max="19" width="5.5703125" style="38" customWidth="1"/>
    <col min="21" max="21" width="7.140625" customWidth="1"/>
    <col min="23" max="23" width="12.28515625" bestFit="1" customWidth="1"/>
    <col min="28" max="28" width="12.28515625" customWidth="1"/>
  </cols>
  <sheetData>
    <row r="1" spans="1:22" s="2" customFormat="1" ht="58.9" customHeight="1" x14ac:dyDescent="0.25">
      <c r="A1" s="35"/>
      <c r="B1" s="17"/>
      <c r="C1" s="27" t="s">
        <v>181</v>
      </c>
      <c r="D1" s="37"/>
      <c r="E1" s="3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38"/>
    </row>
    <row r="2" spans="1:22" ht="25.5" customHeight="1" x14ac:dyDescent="0.2">
      <c r="A2" s="19" t="s">
        <v>28</v>
      </c>
      <c r="B2" s="20" t="s">
        <v>0</v>
      </c>
      <c r="C2" s="34" t="s">
        <v>153</v>
      </c>
      <c r="D2" s="196" t="s">
        <v>47</v>
      </c>
      <c r="E2" s="196" t="s">
        <v>48</v>
      </c>
      <c r="F2" s="197" t="s">
        <v>49</v>
      </c>
      <c r="G2" s="197" t="s">
        <v>50</v>
      </c>
      <c r="H2" s="197" t="s">
        <v>51</v>
      </c>
      <c r="I2" s="197" t="s">
        <v>52</v>
      </c>
      <c r="J2" s="197" t="s">
        <v>53</v>
      </c>
      <c r="K2" s="197" t="s">
        <v>54</v>
      </c>
      <c r="L2" s="197" t="s">
        <v>55</v>
      </c>
      <c r="M2" s="197" t="s">
        <v>56</v>
      </c>
      <c r="N2" s="197" t="s">
        <v>57</v>
      </c>
      <c r="O2" s="197" t="s">
        <v>58</v>
      </c>
      <c r="P2" s="197" t="s">
        <v>59</v>
      </c>
      <c r="Q2" s="198" t="s">
        <v>60</v>
      </c>
      <c r="R2" s="39" t="s">
        <v>61</v>
      </c>
      <c r="S2" s="39" t="s">
        <v>62</v>
      </c>
    </row>
    <row r="3" spans="1:22" ht="25.5" customHeight="1" x14ac:dyDescent="0.2">
      <c r="A3" s="53" t="s">
        <v>80</v>
      </c>
      <c r="B3" s="21" t="s">
        <v>165</v>
      </c>
      <c r="C3" s="22" t="s">
        <v>42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22" ht="14.45" customHeight="1" x14ac:dyDescent="0.2">
      <c r="A4" s="272">
        <v>1</v>
      </c>
      <c r="B4" s="366" t="s">
        <v>249</v>
      </c>
      <c r="C4" s="362" t="s">
        <v>197</v>
      </c>
      <c r="D4" s="371">
        <v>165</v>
      </c>
      <c r="E4" s="306">
        <v>30</v>
      </c>
      <c r="F4" s="241"/>
      <c r="G4" s="269"/>
      <c r="H4" s="241"/>
      <c r="I4" s="241"/>
      <c r="J4" s="241"/>
      <c r="K4" s="62"/>
      <c r="L4" s="241"/>
      <c r="M4" s="62"/>
      <c r="N4" s="241"/>
      <c r="O4" s="62"/>
      <c r="P4" s="31">
        <f t="shared" ref="P4:P16" si="0">D4+F4+H4+J4+L4+N4+-R4</f>
        <v>165</v>
      </c>
      <c r="Q4" s="31">
        <f t="shared" ref="Q4:Q16" si="1">E4+G4+I4+K4+M4+O4+-S4</f>
        <v>30</v>
      </c>
      <c r="R4" s="40">
        <v>0</v>
      </c>
      <c r="S4" s="40">
        <v>0</v>
      </c>
      <c r="U4" s="287"/>
      <c r="V4" s="286" t="s">
        <v>150</v>
      </c>
    </row>
    <row r="5" spans="1:22" ht="14.45" customHeight="1" x14ac:dyDescent="0.2">
      <c r="A5" s="273">
        <v>2</v>
      </c>
      <c r="B5" s="366" t="s">
        <v>219</v>
      </c>
      <c r="C5" s="362" t="s">
        <v>198</v>
      </c>
      <c r="D5" s="371">
        <v>162</v>
      </c>
      <c r="E5" s="306">
        <v>26</v>
      </c>
      <c r="F5" s="240"/>
      <c r="G5" s="285"/>
      <c r="H5" s="240"/>
      <c r="I5" s="62"/>
      <c r="J5" s="241"/>
      <c r="K5" s="62"/>
      <c r="L5" s="241"/>
      <c r="M5" s="62"/>
      <c r="N5" s="241"/>
      <c r="O5" s="62"/>
      <c r="P5" s="31">
        <f t="shared" si="0"/>
        <v>162</v>
      </c>
      <c r="Q5" s="31">
        <f t="shared" si="1"/>
        <v>26</v>
      </c>
      <c r="R5" s="40">
        <v>0</v>
      </c>
      <c r="S5" s="40">
        <v>0</v>
      </c>
    </row>
    <row r="6" spans="1:22" ht="14.45" customHeight="1" x14ac:dyDescent="0.2">
      <c r="A6" s="261">
        <v>3</v>
      </c>
      <c r="B6" s="364" t="s">
        <v>247</v>
      </c>
      <c r="C6" s="365" t="s">
        <v>276</v>
      </c>
      <c r="D6" s="370">
        <v>158</v>
      </c>
      <c r="E6" s="306">
        <v>23</v>
      </c>
      <c r="F6" s="265"/>
      <c r="G6" s="285"/>
      <c r="H6" s="265"/>
      <c r="I6" s="62"/>
      <c r="J6" s="241"/>
      <c r="K6" s="62"/>
      <c r="L6" s="241"/>
      <c r="M6" s="62"/>
      <c r="N6" s="241"/>
      <c r="O6" s="62"/>
      <c r="P6" s="31">
        <f t="shared" si="0"/>
        <v>158</v>
      </c>
      <c r="Q6" s="31">
        <f t="shared" si="1"/>
        <v>23</v>
      </c>
      <c r="R6" s="40">
        <v>0</v>
      </c>
      <c r="S6" s="40">
        <v>0</v>
      </c>
    </row>
    <row r="7" spans="1:22" ht="14.45" customHeight="1" x14ac:dyDescent="0.2">
      <c r="A7" s="43">
        <v>4</v>
      </c>
      <c r="B7" s="366" t="s">
        <v>255</v>
      </c>
      <c r="C7" s="362" t="s">
        <v>201</v>
      </c>
      <c r="D7" s="374">
        <v>155</v>
      </c>
      <c r="E7" s="306">
        <v>21</v>
      </c>
      <c r="F7" s="266"/>
      <c r="G7" s="285"/>
      <c r="H7" s="266"/>
      <c r="I7" s="62"/>
      <c r="J7" s="241"/>
      <c r="K7" s="62"/>
      <c r="L7" s="241"/>
      <c r="M7" s="62"/>
      <c r="N7" s="241"/>
      <c r="O7" s="62"/>
      <c r="P7" s="31">
        <f t="shared" si="0"/>
        <v>155</v>
      </c>
      <c r="Q7" s="31">
        <f t="shared" si="1"/>
        <v>21</v>
      </c>
      <c r="R7" s="40">
        <v>0</v>
      </c>
      <c r="S7" s="40">
        <v>0</v>
      </c>
    </row>
    <row r="8" spans="1:22" ht="14.45" customHeight="1" x14ac:dyDescent="0.2">
      <c r="A8" s="43">
        <v>5</v>
      </c>
      <c r="B8" s="366" t="s">
        <v>251</v>
      </c>
      <c r="C8" s="362" t="s">
        <v>198</v>
      </c>
      <c r="D8" s="374">
        <v>153</v>
      </c>
      <c r="E8" s="306">
        <v>20</v>
      </c>
      <c r="F8" s="268"/>
      <c r="G8" s="285"/>
      <c r="H8" s="268"/>
      <c r="I8" s="62"/>
      <c r="J8" s="241"/>
      <c r="K8" s="62"/>
      <c r="L8" s="241"/>
      <c r="M8" s="62"/>
      <c r="N8" s="241"/>
      <c r="O8" s="62"/>
      <c r="P8" s="31">
        <f t="shared" si="0"/>
        <v>153</v>
      </c>
      <c r="Q8" s="31">
        <f t="shared" si="1"/>
        <v>20</v>
      </c>
      <c r="R8" s="40">
        <v>0</v>
      </c>
      <c r="S8" s="40">
        <v>0</v>
      </c>
    </row>
    <row r="9" spans="1:22" ht="14.45" customHeight="1" x14ac:dyDescent="0.2">
      <c r="A9" s="43">
        <v>6</v>
      </c>
      <c r="B9" s="366" t="s">
        <v>221</v>
      </c>
      <c r="C9" s="362" t="s">
        <v>198</v>
      </c>
      <c r="D9" s="374">
        <v>145</v>
      </c>
      <c r="E9" s="306">
        <v>19</v>
      </c>
      <c r="F9" s="267"/>
      <c r="G9" s="285"/>
      <c r="H9" s="241"/>
      <c r="I9" s="62"/>
      <c r="J9" s="241"/>
      <c r="K9" s="62"/>
      <c r="L9" s="241"/>
      <c r="M9" s="62"/>
      <c r="N9" s="241"/>
      <c r="O9" s="62"/>
      <c r="P9" s="31">
        <f t="shared" si="0"/>
        <v>145</v>
      </c>
      <c r="Q9" s="31">
        <f t="shared" si="1"/>
        <v>19</v>
      </c>
      <c r="R9" s="40">
        <v>0</v>
      </c>
      <c r="S9" s="40">
        <v>0</v>
      </c>
    </row>
    <row r="10" spans="1:22" ht="14.45" customHeight="1" x14ac:dyDescent="0.2">
      <c r="A10" s="43">
        <v>7</v>
      </c>
      <c r="B10" s="366" t="s">
        <v>270</v>
      </c>
      <c r="C10" s="362" t="s">
        <v>197</v>
      </c>
      <c r="D10" s="370">
        <v>144</v>
      </c>
      <c r="E10" s="306">
        <v>18</v>
      </c>
      <c r="F10" s="242"/>
      <c r="G10" s="285"/>
      <c r="H10" s="242"/>
      <c r="I10" s="62"/>
      <c r="J10" s="62"/>
      <c r="K10" s="62"/>
      <c r="L10" s="62"/>
      <c r="M10" s="62"/>
      <c r="N10" s="62"/>
      <c r="O10" s="62"/>
      <c r="P10" s="31">
        <f t="shared" si="0"/>
        <v>144</v>
      </c>
      <c r="Q10" s="31">
        <f t="shared" si="1"/>
        <v>18</v>
      </c>
      <c r="R10" s="40">
        <v>0</v>
      </c>
      <c r="S10" s="40">
        <v>0</v>
      </c>
    </row>
    <row r="11" spans="1:22" ht="14.45" customHeight="1" x14ac:dyDescent="0.2">
      <c r="A11" s="43">
        <v>8</v>
      </c>
      <c r="B11" s="366" t="s">
        <v>254</v>
      </c>
      <c r="C11" s="362" t="s">
        <v>201</v>
      </c>
      <c r="D11" s="374">
        <v>142</v>
      </c>
      <c r="E11" s="306">
        <v>17</v>
      </c>
      <c r="F11" s="268"/>
      <c r="G11" s="285"/>
      <c r="H11" s="268"/>
      <c r="I11" s="62"/>
      <c r="J11" s="241"/>
      <c r="K11" s="62"/>
      <c r="L11" s="241"/>
      <c r="M11" s="62"/>
      <c r="N11" s="241"/>
      <c r="O11" s="62"/>
      <c r="P11" s="31">
        <f t="shared" si="0"/>
        <v>142</v>
      </c>
      <c r="Q11" s="31">
        <f t="shared" si="1"/>
        <v>17</v>
      </c>
      <c r="R11" s="40">
        <v>0</v>
      </c>
      <c r="S11" s="40">
        <v>0</v>
      </c>
    </row>
    <row r="12" spans="1:22" ht="14.45" customHeight="1" x14ac:dyDescent="0.2">
      <c r="A12" s="43">
        <v>9</v>
      </c>
      <c r="B12" s="366" t="s">
        <v>250</v>
      </c>
      <c r="C12" s="362" t="s">
        <v>197</v>
      </c>
      <c r="D12" s="370">
        <v>141</v>
      </c>
      <c r="E12" s="306">
        <v>16</v>
      </c>
      <c r="F12" s="241"/>
      <c r="G12" s="290"/>
      <c r="H12" s="241"/>
      <c r="I12" s="241"/>
      <c r="J12" s="241"/>
      <c r="K12" s="62"/>
      <c r="L12" s="241"/>
      <c r="M12" s="241"/>
      <c r="N12" s="241"/>
      <c r="O12" s="62"/>
      <c r="P12" s="49">
        <f t="shared" si="0"/>
        <v>141</v>
      </c>
      <c r="Q12" s="49">
        <f t="shared" si="1"/>
        <v>16</v>
      </c>
      <c r="R12" s="40">
        <v>0</v>
      </c>
      <c r="S12" s="40">
        <v>0</v>
      </c>
    </row>
    <row r="13" spans="1:22" ht="14.45" customHeight="1" x14ac:dyDescent="0.2">
      <c r="A13" s="43">
        <v>10</v>
      </c>
      <c r="B13" s="366" t="s">
        <v>217</v>
      </c>
      <c r="C13" s="362" t="s">
        <v>197</v>
      </c>
      <c r="D13" s="370">
        <v>135</v>
      </c>
      <c r="E13" s="306">
        <v>15</v>
      </c>
      <c r="F13" s="243"/>
      <c r="G13" s="285"/>
      <c r="H13" s="243"/>
      <c r="I13" s="62"/>
      <c r="J13" s="241"/>
      <c r="K13" s="62"/>
      <c r="L13" s="62"/>
      <c r="M13" s="62"/>
      <c r="N13" s="241"/>
      <c r="O13" s="62"/>
      <c r="P13" s="31">
        <f t="shared" si="0"/>
        <v>135</v>
      </c>
      <c r="Q13" s="31">
        <f t="shared" si="1"/>
        <v>15</v>
      </c>
      <c r="R13" s="40">
        <v>0</v>
      </c>
      <c r="S13" s="40">
        <v>0</v>
      </c>
    </row>
    <row r="14" spans="1:22" ht="14.45" customHeight="1" x14ac:dyDescent="0.2">
      <c r="A14" s="43">
        <v>11</v>
      </c>
      <c r="B14" s="366" t="s">
        <v>220</v>
      </c>
      <c r="C14" s="362" t="s">
        <v>198</v>
      </c>
      <c r="D14" s="371">
        <v>132</v>
      </c>
      <c r="E14" s="306">
        <v>14</v>
      </c>
      <c r="F14" s="268"/>
      <c r="G14" s="285"/>
      <c r="H14" s="241"/>
      <c r="I14" s="62"/>
      <c r="J14" s="241"/>
      <c r="K14" s="62"/>
      <c r="L14" s="241"/>
      <c r="M14" s="62"/>
      <c r="N14" s="241"/>
      <c r="O14" s="62"/>
      <c r="P14" s="31">
        <f t="shared" si="0"/>
        <v>132</v>
      </c>
      <c r="Q14" s="31">
        <f t="shared" si="1"/>
        <v>14</v>
      </c>
      <c r="R14" s="40">
        <v>0</v>
      </c>
      <c r="S14" s="40">
        <v>0</v>
      </c>
    </row>
    <row r="15" spans="1:22" ht="14.45" customHeight="1" x14ac:dyDescent="0.2">
      <c r="A15" s="43">
        <v>12</v>
      </c>
      <c r="B15" s="366" t="s">
        <v>169</v>
      </c>
      <c r="C15" s="362" t="s">
        <v>199</v>
      </c>
      <c r="D15" s="374">
        <v>131</v>
      </c>
      <c r="E15" s="306">
        <v>13</v>
      </c>
      <c r="F15" s="241"/>
      <c r="G15" s="290"/>
      <c r="H15" s="241"/>
      <c r="I15" s="241"/>
      <c r="J15" s="241"/>
      <c r="K15" s="241"/>
      <c r="L15" s="241"/>
      <c r="M15" s="241"/>
      <c r="N15" s="241"/>
      <c r="O15" s="62"/>
      <c r="P15" s="31">
        <f t="shared" si="0"/>
        <v>131</v>
      </c>
      <c r="Q15" s="31">
        <f t="shared" si="1"/>
        <v>13</v>
      </c>
      <c r="R15" s="40">
        <v>0</v>
      </c>
      <c r="S15" s="40">
        <v>0</v>
      </c>
    </row>
    <row r="16" spans="1:22" ht="14.45" customHeight="1" x14ac:dyDescent="0.2">
      <c r="A16" s="43">
        <v>13</v>
      </c>
      <c r="B16" s="366" t="s">
        <v>253</v>
      </c>
      <c r="C16" s="362" t="s">
        <v>201</v>
      </c>
      <c r="D16" s="374">
        <v>130</v>
      </c>
      <c r="E16" s="306">
        <v>12</v>
      </c>
      <c r="F16" s="241"/>
      <c r="G16" s="290"/>
      <c r="H16" s="241"/>
      <c r="I16" s="241"/>
      <c r="J16" s="241"/>
      <c r="K16" s="241"/>
      <c r="L16" s="241"/>
      <c r="M16" s="241"/>
      <c r="N16" s="241"/>
      <c r="O16" s="62"/>
      <c r="P16" s="31">
        <f t="shared" si="0"/>
        <v>130</v>
      </c>
      <c r="Q16" s="31">
        <f t="shared" si="1"/>
        <v>12</v>
      </c>
      <c r="R16" s="40">
        <v>0</v>
      </c>
      <c r="S16" s="40">
        <v>0</v>
      </c>
    </row>
    <row r="17" spans="1:28" ht="14.45" customHeight="1" x14ac:dyDescent="0.2">
      <c r="A17" s="43">
        <v>14</v>
      </c>
      <c r="B17" s="366" t="s">
        <v>256</v>
      </c>
      <c r="C17" s="362" t="s">
        <v>201</v>
      </c>
      <c r="D17" s="371">
        <v>118</v>
      </c>
      <c r="E17" s="306">
        <v>10</v>
      </c>
      <c r="F17" s="241"/>
      <c r="G17" s="290"/>
      <c r="H17" s="241"/>
      <c r="I17" s="241"/>
      <c r="J17" s="241"/>
      <c r="K17" s="241"/>
      <c r="L17" s="241"/>
      <c r="M17" s="241"/>
      <c r="N17" s="241"/>
      <c r="O17" s="62"/>
      <c r="P17" s="49">
        <f>SUM(F17,D17,H17,J17,L17,N17)</f>
        <v>118</v>
      </c>
      <c r="Q17" s="49">
        <f>SUM(E17,G17,I17,K17,M17,O17)</f>
        <v>10</v>
      </c>
      <c r="R17" s="40">
        <v>0</v>
      </c>
      <c r="S17" s="40">
        <v>0</v>
      </c>
    </row>
    <row r="18" spans="1:28" ht="14.45" customHeight="1" x14ac:dyDescent="0.2">
      <c r="A18" s="43">
        <v>15</v>
      </c>
      <c r="B18" s="366" t="s">
        <v>218</v>
      </c>
      <c r="C18" s="362" t="s">
        <v>197</v>
      </c>
      <c r="D18" s="370">
        <v>93</v>
      </c>
      <c r="E18" s="306">
        <v>9</v>
      </c>
      <c r="F18" s="241"/>
      <c r="G18" s="290"/>
      <c r="H18" s="241"/>
      <c r="I18" s="241"/>
      <c r="J18" s="241"/>
      <c r="K18" s="241"/>
      <c r="L18" s="241"/>
      <c r="M18" s="241"/>
      <c r="N18" s="241"/>
      <c r="O18" s="62"/>
      <c r="P18" s="49">
        <f t="shared" ref="P18:P19" si="2">SUM(F18,D18,H18,J18,L18,N18)</f>
        <v>93</v>
      </c>
      <c r="Q18" s="49">
        <f t="shared" ref="Q18:Q19" si="3">SUM(E18,G18,I18,K18,M18,O18)</f>
        <v>9</v>
      </c>
      <c r="R18" s="40">
        <v>0</v>
      </c>
      <c r="S18" s="40">
        <v>0</v>
      </c>
    </row>
    <row r="19" spans="1:28" ht="14.45" customHeight="1" x14ac:dyDescent="0.2">
      <c r="A19" s="43">
        <v>16</v>
      </c>
      <c r="B19" s="364" t="s">
        <v>252</v>
      </c>
      <c r="C19" s="362" t="s">
        <v>198</v>
      </c>
      <c r="D19" s="374">
        <v>79</v>
      </c>
      <c r="E19" s="306">
        <v>8</v>
      </c>
      <c r="F19" s="241"/>
      <c r="G19" s="290"/>
      <c r="H19" s="241"/>
      <c r="I19" s="241"/>
      <c r="J19" s="241"/>
      <c r="K19" s="241"/>
      <c r="L19" s="241"/>
      <c r="M19" s="241"/>
      <c r="N19" s="241"/>
      <c r="O19" s="62"/>
      <c r="P19" s="49">
        <f t="shared" si="2"/>
        <v>79</v>
      </c>
      <c r="Q19" s="49">
        <f t="shared" si="3"/>
        <v>8</v>
      </c>
      <c r="R19" s="40">
        <v>0</v>
      </c>
      <c r="S19" s="40">
        <v>0</v>
      </c>
    </row>
    <row r="20" spans="1:28" ht="14.45" customHeight="1" x14ac:dyDescent="0.2">
      <c r="A20" s="43">
        <v>17</v>
      </c>
      <c r="B20" s="364"/>
      <c r="C20" s="362"/>
      <c r="D20" s="374"/>
      <c r="E20" s="306"/>
      <c r="F20" s="276"/>
      <c r="G20" s="291"/>
      <c r="H20" s="276"/>
      <c r="I20" s="276"/>
      <c r="J20" s="276"/>
      <c r="K20" s="276"/>
      <c r="L20" s="276"/>
      <c r="M20" s="276"/>
      <c r="N20" s="276"/>
      <c r="O20" s="5"/>
      <c r="P20" s="49">
        <f>D20+F20+H20+J20+L20+N20+-R20</f>
        <v>0</v>
      </c>
      <c r="Q20" s="49">
        <f>E20+G20+I20+K20+M20+O20+-S20</f>
        <v>0</v>
      </c>
      <c r="R20" s="40">
        <v>0</v>
      </c>
      <c r="S20" s="40">
        <v>0</v>
      </c>
    </row>
    <row r="21" spans="1:28" ht="14.45" customHeight="1" x14ac:dyDescent="0.2">
      <c r="A21" s="43"/>
      <c r="B21" s="364"/>
      <c r="C21" s="362"/>
      <c r="D21" s="374"/>
      <c r="E21" s="306"/>
      <c r="F21" s="276"/>
      <c r="G21" s="291"/>
      <c r="H21" s="276"/>
      <c r="I21" s="276"/>
      <c r="J21" s="276"/>
      <c r="K21" s="276"/>
      <c r="L21" s="276"/>
      <c r="M21" s="276"/>
      <c r="N21" s="276"/>
      <c r="O21" s="5"/>
      <c r="P21" s="49">
        <f>D21+F21+H21+J21+L21+N21+-R21</f>
        <v>0</v>
      </c>
      <c r="Q21" s="49">
        <f>E21+G21+I21+K21+M21+O21+-S21</f>
        <v>0</v>
      </c>
      <c r="R21" s="40">
        <v>0</v>
      </c>
      <c r="S21" s="40">
        <v>0</v>
      </c>
    </row>
    <row r="22" spans="1:28" ht="14.45" customHeight="1" x14ac:dyDescent="0.2">
      <c r="A22" s="53" t="s">
        <v>80</v>
      </c>
      <c r="B22" s="21" t="s">
        <v>273</v>
      </c>
      <c r="C22" s="22" t="s">
        <v>42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U22" s="230"/>
      <c r="V22" s="231"/>
      <c r="W22" s="232"/>
      <c r="X22" s="233"/>
      <c r="Y22" s="233"/>
      <c r="Z22" s="233"/>
      <c r="AA22" s="234"/>
      <c r="AB22" s="234"/>
    </row>
    <row r="23" spans="1:28" ht="14.45" customHeight="1" x14ac:dyDescent="0.2">
      <c r="A23" s="272">
        <v>1</v>
      </c>
      <c r="B23" s="284" t="s">
        <v>17</v>
      </c>
      <c r="C23" s="274" t="s">
        <v>167</v>
      </c>
      <c r="D23" s="311">
        <v>188</v>
      </c>
      <c r="E23" s="306">
        <v>30</v>
      </c>
      <c r="F23" s="267"/>
      <c r="G23" s="62"/>
      <c r="H23" s="267"/>
      <c r="I23" s="62"/>
      <c r="J23" s="62"/>
      <c r="K23" s="62"/>
      <c r="L23" s="62"/>
      <c r="M23" s="62"/>
      <c r="N23" s="62"/>
      <c r="O23" s="62"/>
      <c r="P23" s="31">
        <f t="shared" ref="P23:P36" si="4">D23+F23+H23+J23+L23+N23+-R23</f>
        <v>188</v>
      </c>
      <c r="Q23" s="31">
        <f t="shared" ref="Q23:Q36" si="5">E23+G23+I23+K23+M23+O23+-S23</f>
        <v>30</v>
      </c>
      <c r="R23" s="40">
        <v>0</v>
      </c>
      <c r="S23" s="40">
        <v>0</v>
      </c>
      <c r="U23" s="235"/>
      <c r="V23" s="231"/>
      <c r="W23" s="232"/>
      <c r="X23" s="236"/>
      <c r="Y23" s="236"/>
      <c r="Z23" s="236"/>
      <c r="AA23" s="236"/>
      <c r="AB23" s="237"/>
    </row>
    <row r="24" spans="1:28" ht="14.45" customHeight="1" x14ac:dyDescent="0.2">
      <c r="A24" s="273">
        <v>2</v>
      </c>
      <c r="B24" s="366" t="s">
        <v>248</v>
      </c>
      <c r="C24" s="362" t="s">
        <v>95</v>
      </c>
      <c r="D24" s="367">
        <v>186</v>
      </c>
      <c r="E24" s="306">
        <v>26</v>
      </c>
      <c r="F24" s="267"/>
      <c r="G24" s="62"/>
      <c r="H24" s="267"/>
      <c r="I24" s="62"/>
      <c r="J24" s="241"/>
      <c r="K24" s="62"/>
      <c r="L24" s="241"/>
      <c r="M24" s="62"/>
      <c r="N24" s="241"/>
      <c r="O24" s="62"/>
      <c r="P24" s="31">
        <f t="shared" si="4"/>
        <v>186</v>
      </c>
      <c r="Q24" s="31">
        <f t="shared" si="5"/>
        <v>26</v>
      </c>
      <c r="R24" s="40">
        <v>0</v>
      </c>
      <c r="S24" s="40">
        <v>0</v>
      </c>
      <c r="U24" s="235"/>
      <c r="V24" s="231"/>
      <c r="W24" s="232"/>
      <c r="X24" s="236"/>
      <c r="Y24" s="236"/>
      <c r="Z24" s="236"/>
      <c r="AA24" s="236"/>
      <c r="AB24" s="237"/>
    </row>
    <row r="25" spans="1:28" ht="14.45" customHeight="1" x14ac:dyDescent="0.2">
      <c r="A25" s="261">
        <v>3</v>
      </c>
      <c r="B25" s="364" t="s">
        <v>35</v>
      </c>
      <c r="C25" s="365" t="s">
        <v>276</v>
      </c>
      <c r="D25" s="367">
        <v>177</v>
      </c>
      <c r="E25" s="306">
        <v>23</v>
      </c>
      <c r="F25" s="267"/>
      <c r="G25" s="62"/>
      <c r="H25" s="241"/>
      <c r="I25" s="62"/>
      <c r="J25" s="241"/>
      <c r="K25" s="62"/>
      <c r="L25" s="241"/>
      <c r="M25" s="62"/>
      <c r="N25" s="241"/>
      <c r="O25" s="62"/>
      <c r="P25" s="31">
        <f t="shared" si="4"/>
        <v>177</v>
      </c>
      <c r="Q25" s="31">
        <f t="shared" si="5"/>
        <v>23</v>
      </c>
      <c r="R25" s="40">
        <v>0</v>
      </c>
      <c r="S25" s="40">
        <v>0</v>
      </c>
      <c r="U25" s="235"/>
      <c r="V25" s="231"/>
      <c r="W25" s="232"/>
      <c r="X25" s="238"/>
      <c r="Y25" s="238"/>
      <c r="Z25" s="238"/>
      <c r="AA25" s="236"/>
      <c r="AB25" s="237"/>
    </row>
    <row r="26" spans="1:28" ht="14.45" customHeight="1" x14ac:dyDescent="0.2">
      <c r="A26" s="43">
        <v>4</v>
      </c>
      <c r="B26" s="366" t="s">
        <v>21</v>
      </c>
      <c r="C26" s="362" t="s">
        <v>95</v>
      </c>
      <c r="D26" s="373">
        <v>176</v>
      </c>
      <c r="E26" s="306">
        <v>21</v>
      </c>
      <c r="F26" s="241"/>
      <c r="G26" s="62"/>
      <c r="H26" s="241"/>
      <c r="I26" s="62"/>
      <c r="J26" s="241"/>
      <c r="K26" s="62"/>
      <c r="L26" s="241"/>
      <c r="M26" s="62"/>
      <c r="N26" s="241"/>
      <c r="O26" s="62"/>
      <c r="P26" s="31">
        <f t="shared" si="4"/>
        <v>176</v>
      </c>
      <c r="Q26" s="31">
        <f t="shared" si="5"/>
        <v>21</v>
      </c>
      <c r="R26" s="40">
        <v>0</v>
      </c>
      <c r="S26" s="40">
        <v>0</v>
      </c>
      <c r="U26" s="235"/>
      <c r="V26" s="231"/>
      <c r="W26" s="232"/>
      <c r="X26" s="238"/>
      <c r="Y26" s="238"/>
      <c r="Z26" s="238"/>
      <c r="AA26" s="236"/>
      <c r="AB26" s="237"/>
    </row>
    <row r="27" spans="1:28" ht="14.45" customHeight="1" x14ac:dyDescent="0.2">
      <c r="A27" s="43">
        <v>5</v>
      </c>
      <c r="B27" s="366" t="s">
        <v>105</v>
      </c>
      <c r="C27" s="362" t="s">
        <v>195</v>
      </c>
      <c r="D27" s="373">
        <v>176</v>
      </c>
      <c r="E27" s="306">
        <v>20</v>
      </c>
      <c r="F27" s="241"/>
      <c r="G27" s="62"/>
      <c r="H27" s="241"/>
      <c r="I27" s="62"/>
      <c r="J27" s="62"/>
      <c r="K27" s="62"/>
      <c r="L27" s="62"/>
      <c r="M27" s="62"/>
      <c r="N27" s="62"/>
      <c r="O27" s="62"/>
      <c r="P27" s="31">
        <f t="shared" si="4"/>
        <v>176</v>
      </c>
      <c r="Q27" s="31">
        <f t="shared" si="5"/>
        <v>20</v>
      </c>
      <c r="R27" s="40">
        <v>0</v>
      </c>
      <c r="S27" s="40">
        <v>0</v>
      </c>
    </row>
    <row r="28" spans="1:28" ht="14.45" customHeight="1" x14ac:dyDescent="0.2">
      <c r="A28" s="43">
        <v>6</v>
      </c>
      <c r="B28" s="366" t="s">
        <v>20</v>
      </c>
      <c r="C28" s="369" t="s">
        <v>149</v>
      </c>
      <c r="D28" s="368">
        <v>172</v>
      </c>
      <c r="E28" s="306">
        <v>18</v>
      </c>
      <c r="F28" s="241"/>
      <c r="G28" s="62"/>
      <c r="H28" s="241"/>
      <c r="I28" s="62"/>
      <c r="J28" s="62"/>
      <c r="K28" s="62"/>
      <c r="L28" s="62"/>
      <c r="M28" s="62"/>
      <c r="N28" s="62"/>
      <c r="O28" s="62"/>
      <c r="P28" s="31">
        <f t="shared" si="4"/>
        <v>172</v>
      </c>
      <c r="Q28" s="31">
        <f t="shared" si="5"/>
        <v>18</v>
      </c>
      <c r="R28" s="40">
        <v>0</v>
      </c>
      <c r="S28" s="40">
        <v>0</v>
      </c>
    </row>
    <row r="29" spans="1:28" ht="14.45" customHeight="1" x14ac:dyDescent="0.2">
      <c r="A29" s="43">
        <v>7</v>
      </c>
      <c r="B29" s="364" t="s">
        <v>225</v>
      </c>
      <c r="C29" s="365" t="s">
        <v>276</v>
      </c>
      <c r="D29" s="367">
        <v>170</v>
      </c>
      <c r="E29" s="306">
        <v>17</v>
      </c>
      <c r="F29" s="241"/>
      <c r="G29" s="62"/>
      <c r="H29" s="241"/>
      <c r="I29" s="62"/>
      <c r="J29" s="62"/>
      <c r="K29" s="62"/>
      <c r="L29" s="62"/>
      <c r="M29" s="62"/>
      <c r="N29" s="62"/>
      <c r="O29" s="62"/>
      <c r="P29" s="31">
        <f t="shared" si="4"/>
        <v>170</v>
      </c>
      <c r="Q29" s="31">
        <f t="shared" si="5"/>
        <v>17</v>
      </c>
      <c r="R29" s="40">
        <v>0</v>
      </c>
      <c r="S29" s="40">
        <v>0</v>
      </c>
    </row>
    <row r="30" spans="1:28" ht="14.45" customHeight="1" x14ac:dyDescent="0.2">
      <c r="A30" s="43">
        <v>8</v>
      </c>
      <c r="B30" s="369" t="s">
        <v>81</v>
      </c>
      <c r="C30" s="369" t="s">
        <v>195</v>
      </c>
      <c r="D30" s="367">
        <v>158</v>
      </c>
      <c r="E30" s="306">
        <v>16</v>
      </c>
      <c r="F30" s="241"/>
      <c r="G30" s="62"/>
      <c r="H30" s="241"/>
      <c r="I30" s="62"/>
      <c r="J30" s="62"/>
      <c r="K30" s="62"/>
      <c r="L30" s="62"/>
      <c r="M30" s="62"/>
      <c r="N30" s="62"/>
      <c r="O30" s="62"/>
      <c r="P30" s="31">
        <f t="shared" si="4"/>
        <v>158</v>
      </c>
      <c r="Q30" s="31">
        <f t="shared" si="5"/>
        <v>16</v>
      </c>
      <c r="R30" s="40">
        <v>0</v>
      </c>
      <c r="S30" s="40">
        <v>0</v>
      </c>
    </row>
    <row r="31" spans="1:28" ht="14.45" customHeight="1" x14ac:dyDescent="0.2">
      <c r="A31" s="43">
        <v>9</v>
      </c>
      <c r="B31" s="364" t="s">
        <v>16</v>
      </c>
      <c r="C31" s="365" t="s">
        <v>276</v>
      </c>
      <c r="D31" s="367">
        <v>149</v>
      </c>
      <c r="E31" s="306">
        <v>14</v>
      </c>
      <c r="F31" s="241"/>
      <c r="G31" s="62"/>
      <c r="H31" s="241"/>
      <c r="I31" s="62"/>
      <c r="J31" s="241"/>
      <c r="K31" s="62"/>
      <c r="L31" s="241"/>
      <c r="M31" s="62"/>
      <c r="N31" s="241"/>
      <c r="O31" s="62"/>
      <c r="P31" s="31">
        <f t="shared" si="4"/>
        <v>149</v>
      </c>
      <c r="Q31" s="31">
        <f t="shared" si="5"/>
        <v>14</v>
      </c>
      <c r="R31" s="40">
        <v>0</v>
      </c>
      <c r="S31" s="40">
        <v>0</v>
      </c>
    </row>
    <row r="32" spans="1:28" ht="14.45" customHeight="1" x14ac:dyDescent="0.2">
      <c r="A32" s="43">
        <v>10</v>
      </c>
      <c r="B32" s="366" t="s">
        <v>88</v>
      </c>
      <c r="C32" s="369" t="s">
        <v>195</v>
      </c>
      <c r="D32" s="368">
        <v>145</v>
      </c>
      <c r="E32" s="306">
        <v>13</v>
      </c>
      <c r="F32" s="241"/>
      <c r="G32" s="62"/>
      <c r="H32" s="241"/>
      <c r="I32" s="62"/>
      <c r="J32" s="241"/>
      <c r="K32" s="62"/>
      <c r="L32" s="241"/>
      <c r="M32" s="62"/>
      <c r="N32" s="241"/>
      <c r="O32" s="62"/>
      <c r="P32" s="31">
        <f t="shared" si="4"/>
        <v>145</v>
      </c>
      <c r="Q32" s="31">
        <f t="shared" si="5"/>
        <v>13</v>
      </c>
      <c r="R32" s="40">
        <v>0</v>
      </c>
      <c r="S32" s="40">
        <v>0</v>
      </c>
    </row>
    <row r="33" spans="1:30" ht="14.45" customHeight="1" x14ac:dyDescent="0.2">
      <c r="A33" s="43">
        <v>11</v>
      </c>
      <c r="B33" s="364"/>
      <c r="C33" s="362"/>
      <c r="D33" s="367"/>
      <c r="E33" s="306"/>
      <c r="F33" s="241"/>
      <c r="G33" s="62"/>
      <c r="H33" s="241"/>
      <c r="I33" s="62"/>
      <c r="J33" s="241"/>
      <c r="K33" s="62"/>
      <c r="L33" s="241"/>
      <c r="M33" s="62"/>
      <c r="N33" s="241"/>
      <c r="O33" s="62"/>
      <c r="P33" s="31">
        <f t="shared" si="4"/>
        <v>0</v>
      </c>
      <c r="Q33" s="31">
        <f t="shared" si="5"/>
        <v>0</v>
      </c>
      <c r="R33" s="40">
        <v>0</v>
      </c>
      <c r="S33" s="40">
        <v>0</v>
      </c>
    </row>
    <row r="34" spans="1:30" ht="14.45" customHeight="1" x14ac:dyDescent="0.2">
      <c r="A34" s="43">
        <v>12</v>
      </c>
      <c r="B34" s="366"/>
      <c r="C34" s="369"/>
      <c r="D34" s="368"/>
      <c r="E34" s="306"/>
      <c r="F34" s="241"/>
      <c r="G34" s="62"/>
      <c r="H34" s="241"/>
      <c r="I34" s="62"/>
      <c r="J34" s="241"/>
      <c r="K34" s="62"/>
      <c r="L34" s="241"/>
      <c r="M34" s="62"/>
      <c r="N34" s="241"/>
      <c r="O34" s="62"/>
      <c r="P34" s="31">
        <f t="shared" si="4"/>
        <v>0</v>
      </c>
      <c r="Q34" s="31">
        <f t="shared" si="5"/>
        <v>0</v>
      </c>
      <c r="R34" s="40">
        <v>0</v>
      </c>
      <c r="S34" s="40">
        <v>0</v>
      </c>
    </row>
    <row r="35" spans="1:30" ht="14.45" customHeight="1" x14ac:dyDescent="0.2">
      <c r="A35" s="43">
        <v>13</v>
      </c>
      <c r="B35" s="366"/>
      <c r="C35" s="362"/>
      <c r="D35" s="374"/>
      <c r="E35" s="306"/>
      <c r="F35" s="241"/>
      <c r="G35" s="62"/>
      <c r="H35" s="241"/>
      <c r="I35" s="62"/>
      <c r="J35" s="241"/>
      <c r="K35" s="62"/>
      <c r="L35" s="241"/>
      <c r="M35" s="62"/>
      <c r="N35" s="241"/>
      <c r="O35" s="62"/>
      <c r="P35" s="31">
        <f t="shared" si="4"/>
        <v>0</v>
      </c>
      <c r="Q35" s="31">
        <f t="shared" si="5"/>
        <v>0</v>
      </c>
      <c r="R35" s="40">
        <v>0</v>
      </c>
      <c r="S35" s="40">
        <v>0</v>
      </c>
    </row>
    <row r="36" spans="1:30" ht="14.45" customHeight="1" x14ac:dyDescent="0.2">
      <c r="A36" s="43"/>
      <c r="B36" s="366"/>
      <c r="C36" s="362"/>
      <c r="D36" s="374"/>
      <c r="E36" s="306"/>
      <c r="F36" s="241"/>
      <c r="G36" s="62"/>
      <c r="H36" s="241"/>
      <c r="I36" s="62"/>
      <c r="J36" s="241"/>
      <c r="K36" s="62"/>
      <c r="L36" s="241"/>
      <c r="M36" s="62"/>
      <c r="N36" s="241"/>
      <c r="O36" s="62"/>
      <c r="P36" s="31">
        <f t="shared" si="4"/>
        <v>0</v>
      </c>
      <c r="Q36" s="31">
        <f t="shared" si="5"/>
        <v>0</v>
      </c>
      <c r="R36" s="40">
        <v>0</v>
      </c>
      <c r="S36" s="40">
        <v>0</v>
      </c>
    </row>
    <row r="37" spans="1:30" ht="14.45" customHeight="1" x14ac:dyDescent="0.2">
      <c r="A37" s="53" t="s">
        <v>80</v>
      </c>
      <c r="B37" s="21" t="s">
        <v>272</v>
      </c>
      <c r="C37" s="22" t="s">
        <v>42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28"/>
      <c r="R37" s="429"/>
      <c r="S37" s="429"/>
    </row>
    <row r="38" spans="1:30" ht="14.45" customHeight="1" x14ac:dyDescent="0.2">
      <c r="A38" s="304">
        <v>1</v>
      </c>
      <c r="B38" s="366" t="s">
        <v>227</v>
      </c>
      <c r="C38" s="362" t="s">
        <v>167</v>
      </c>
      <c r="D38" s="367">
        <v>175</v>
      </c>
      <c r="E38" s="306">
        <v>30</v>
      </c>
      <c r="F38" s="241"/>
      <c r="G38" s="62"/>
      <c r="H38" s="241"/>
      <c r="I38" s="62"/>
      <c r="J38" s="241"/>
      <c r="K38" s="62"/>
      <c r="L38" s="241"/>
      <c r="M38" s="62"/>
      <c r="N38" s="241"/>
      <c r="O38" s="62"/>
      <c r="P38" s="31">
        <f>D38+F38+H38+J38+L38+N38+-R38</f>
        <v>175</v>
      </c>
      <c r="Q38" s="31">
        <f t="shared" ref="Q38:Q42" si="6">E38+G38+I38+K38+M38+O38+-S38</f>
        <v>30</v>
      </c>
      <c r="R38" s="40">
        <v>0</v>
      </c>
      <c r="S38" s="40">
        <v>0</v>
      </c>
    </row>
    <row r="39" spans="1:30" ht="14.45" customHeight="1" x14ac:dyDescent="0.2">
      <c r="A39" s="307">
        <v>2</v>
      </c>
      <c r="B39" s="366" t="s">
        <v>215</v>
      </c>
      <c r="C39" s="362" t="s">
        <v>199</v>
      </c>
      <c r="D39" s="367">
        <v>155</v>
      </c>
      <c r="E39" s="306">
        <v>26</v>
      </c>
      <c r="F39" s="241"/>
      <c r="G39" s="62"/>
      <c r="H39" s="241"/>
      <c r="I39" s="62"/>
      <c r="J39" s="241"/>
      <c r="K39" s="62"/>
      <c r="L39" s="241"/>
      <c r="M39" s="62"/>
      <c r="N39" s="241"/>
      <c r="O39" s="62"/>
      <c r="P39" s="31">
        <f t="shared" ref="P39:P42" si="7">D39+F39+H39+J39+L39+N39+-R39</f>
        <v>155</v>
      </c>
      <c r="Q39" s="31">
        <f t="shared" si="6"/>
        <v>26</v>
      </c>
      <c r="R39" s="40">
        <v>0</v>
      </c>
      <c r="S39" s="40">
        <v>0</v>
      </c>
    </row>
    <row r="40" spans="1:30" ht="14.45" customHeight="1" x14ac:dyDescent="0.2">
      <c r="A40" s="308">
        <v>3</v>
      </c>
      <c r="B40" s="366" t="s">
        <v>216</v>
      </c>
      <c r="C40" s="362" t="s">
        <v>199</v>
      </c>
      <c r="D40" s="374">
        <v>129</v>
      </c>
      <c r="E40" s="306">
        <v>23</v>
      </c>
      <c r="F40" s="241"/>
      <c r="G40" s="62"/>
      <c r="H40" s="241"/>
      <c r="I40" s="62"/>
      <c r="J40" s="241"/>
      <c r="K40" s="62"/>
      <c r="L40" s="241"/>
      <c r="M40" s="62"/>
      <c r="N40" s="241"/>
      <c r="O40" s="62"/>
      <c r="P40" s="31">
        <f t="shared" si="7"/>
        <v>129</v>
      </c>
      <c r="Q40" s="31">
        <f t="shared" si="6"/>
        <v>23</v>
      </c>
      <c r="R40" s="40">
        <v>0</v>
      </c>
      <c r="S40" s="40">
        <v>0</v>
      </c>
    </row>
    <row r="41" spans="1:30" ht="14.45" customHeight="1" x14ac:dyDescent="0.2">
      <c r="A41" s="309">
        <v>4</v>
      </c>
      <c r="B41" s="366" t="s">
        <v>228</v>
      </c>
      <c r="C41" s="362" t="s">
        <v>201</v>
      </c>
      <c r="D41" s="374">
        <v>122</v>
      </c>
      <c r="E41" s="306">
        <v>21</v>
      </c>
      <c r="F41" s="241"/>
      <c r="G41" s="62"/>
      <c r="H41" s="241"/>
      <c r="I41" s="62"/>
      <c r="J41" s="241"/>
      <c r="K41" s="62"/>
      <c r="L41" s="241"/>
      <c r="M41" s="62"/>
      <c r="N41" s="241"/>
      <c r="O41" s="62"/>
      <c r="P41" s="31">
        <f t="shared" si="7"/>
        <v>122</v>
      </c>
      <c r="Q41" s="31">
        <f t="shared" si="6"/>
        <v>21</v>
      </c>
      <c r="R41" s="40">
        <v>0</v>
      </c>
      <c r="S41" s="40">
        <v>0</v>
      </c>
    </row>
    <row r="42" spans="1:30" ht="14.45" customHeight="1" x14ac:dyDescent="0.2">
      <c r="A42" s="43"/>
      <c r="B42" s="366"/>
      <c r="C42" s="362"/>
      <c r="D42" s="374"/>
      <c r="E42" s="306"/>
      <c r="F42" s="241"/>
      <c r="G42" s="62"/>
      <c r="H42" s="241"/>
      <c r="I42" s="62"/>
      <c r="J42" s="241"/>
      <c r="K42" s="62"/>
      <c r="L42" s="241"/>
      <c r="M42" s="62"/>
      <c r="N42" s="241"/>
      <c r="O42" s="62"/>
      <c r="P42" s="31">
        <f t="shared" si="7"/>
        <v>0</v>
      </c>
      <c r="Q42" s="31">
        <f t="shared" si="6"/>
        <v>0</v>
      </c>
      <c r="R42" s="40">
        <v>0</v>
      </c>
      <c r="S42" s="40">
        <v>0</v>
      </c>
    </row>
    <row r="43" spans="1:30" ht="14.45" customHeight="1" x14ac:dyDescent="0.2">
      <c r="A43" s="53" t="s">
        <v>80</v>
      </c>
      <c r="B43" s="21" t="s">
        <v>164</v>
      </c>
      <c r="C43" s="22" t="s">
        <v>42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U43" s="3"/>
      <c r="V43" s="215"/>
      <c r="W43" s="216"/>
      <c r="X43" s="217"/>
      <c r="Y43" s="218"/>
      <c r="Z43" s="219"/>
      <c r="AA43" s="219"/>
      <c r="AB43" s="219"/>
      <c r="AC43" s="220"/>
      <c r="AD43" s="221"/>
    </row>
    <row r="44" spans="1:30" ht="14.45" customHeight="1" x14ac:dyDescent="0.2">
      <c r="A44" s="272">
        <v>1</v>
      </c>
      <c r="B44" s="366" t="s">
        <v>31</v>
      </c>
      <c r="C44" s="369" t="s">
        <v>275</v>
      </c>
      <c r="D44" s="371">
        <v>189</v>
      </c>
      <c r="E44" s="306">
        <v>30</v>
      </c>
      <c r="F44" s="241"/>
      <c r="G44" s="62"/>
      <c r="H44" s="241"/>
      <c r="I44" s="62"/>
      <c r="J44" s="241"/>
      <c r="K44" s="62"/>
      <c r="L44" s="241"/>
      <c r="M44" s="62"/>
      <c r="N44" s="241"/>
      <c r="O44" s="62"/>
      <c r="P44" s="31">
        <f t="shared" ref="P44:P51" si="8">D44+F44+H44+J44+L44+N44+-R44</f>
        <v>189</v>
      </c>
      <c r="Q44" s="31">
        <f t="shared" ref="Q44:Q53" si="9">E44+G44+I44+K44+M44+O44+-S44</f>
        <v>30</v>
      </c>
      <c r="R44" s="40">
        <v>0</v>
      </c>
      <c r="S44" s="40">
        <v>0</v>
      </c>
      <c r="U44" s="3"/>
      <c r="V44" s="222"/>
      <c r="W44" s="223"/>
      <c r="X44" s="224"/>
      <c r="Y44" s="225"/>
      <c r="Z44" s="226"/>
      <c r="AA44" s="226"/>
      <c r="AB44" s="226"/>
      <c r="AC44" s="227"/>
      <c r="AD44" s="2"/>
    </row>
    <row r="45" spans="1:30" ht="14.45" customHeight="1" x14ac:dyDescent="0.2">
      <c r="A45" s="273">
        <v>2</v>
      </c>
      <c r="B45" s="366" t="s">
        <v>258</v>
      </c>
      <c r="C45" s="362" t="s">
        <v>200</v>
      </c>
      <c r="D45" s="311">
        <v>181</v>
      </c>
      <c r="E45" s="306">
        <v>26</v>
      </c>
      <c r="F45" s="265"/>
      <c r="G45" s="62"/>
      <c r="H45" s="241"/>
      <c r="I45" s="62"/>
      <c r="J45" s="241"/>
      <c r="K45" s="62"/>
      <c r="L45" s="241"/>
      <c r="M45" s="62"/>
      <c r="N45" s="241"/>
      <c r="O45" s="62"/>
      <c r="P45" s="31">
        <f t="shared" si="8"/>
        <v>181</v>
      </c>
      <c r="Q45" s="31">
        <f t="shared" si="9"/>
        <v>26</v>
      </c>
      <c r="R45" s="40">
        <v>0</v>
      </c>
      <c r="S45" s="40">
        <v>0</v>
      </c>
      <c r="U45" s="3"/>
      <c r="V45" s="222"/>
      <c r="W45" s="223"/>
      <c r="X45" s="224"/>
      <c r="Y45" s="225"/>
      <c r="Z45" s="227"/>
      <c r="AA45" s="227"/>
      <c r="AB45" s="227"/>
      <c r="AC45" s="227"/>
      <c r="AD45" s="2"/>
    </row>
    <row r="46" spans="1:30" ht="14.45" customHeight="1" x14ac:dyDescent="0.2">
      <c r="A46" s="261">
        <v>3</v>
      </c>
      <c r="B46" s="366" t="s">
        <v>226</v>
      </c>
      <c r="C46" s="362" t="s">
        <v>200</v>
      </c>
      <c r="D46" s="373">
        <v>171</v>
      </c>
      <c r="E46" s="306">
        <v>23</v>
      </c>
      <c r="F46" s="265"/>
      <c r="G46" s="62"/>
      <c r="H46" s="265"/>
      <c r="I46" s="62"/>
      <c r="J46" s="241"/>
      <c r="K46" s="62"/>
      <c r="L46" s="241"/>
      <c r="M46" s="62"/>
      <c r="N46" s="241"/>
      <c r="O46" s="62"/>
      <c r="P46" s="31">
        <f t="shared" si="8"/>
        <v>171</v>
      </c>
      <c r="Q46" s="31">
        <f t="shared" si="9"/>
        <v>23</v>
      </c>
      <c r="R46" s="40">
        <v>0</v>
      </c>
      <c r="S46" s="40">
        <v>0</v>
      </c>
      <c r="U46" s="3"/>
      <c r="V46" s="222"/>
      <c r="W46" s="223"/>
      <c r="X46" s="224"/>
      <c r="Y46" s="225"/>
      <c r="Z46" s="227"/>
      <c r="AA46" s="227"/>
      <c r="AB46" s="227"/>
      <c r="AC46" s="227"/>
      <c r="AD46" s="2"/>
    </row>
    <row r="47" spans="1:30" ht="14.45" customHeight="1" x14ac:dyDescent="0.2">
      <c r="A47" s="43">
        <v>4</v>
      </c>
      <c r="B47" s="366" t="s">
        <v>243</v>
      </c>
      <c r="C47" s="362" t="s">
        <v>167</v>
      </c>
      <c r="D47" s="373">
        <v>171</v>
      </c>
      <c r="E47" s="306">
        <v>21</v>
      </c>
      <c r="F47" s="265"/>
      <c r="G47" s="62"/>
      <c r="H47" s="265"/>
      <c r="I47" s="62"/>
      <c r="J47" s="241"/>
      <c r="K47" s="62"/>
      <c r="L47" s="241"/>
      <c r="M47" s="62"/>
      <c r="N47" s="241"/>
      <c r="O47" s="62"/>
      <c r="P47" s="31">
        <f t="shared" si="8"/>
        <v>171</v>
      </c>
      <c r="Q47" s="31">
        <f t="shared" si="9"/>
        <v>21</v>
      </c>
      <c r="R47" s="40">
        <v>0</v>
      </c>
      <c r="S47" s="40">
        <v>0</v>
      </c>
      <c r="U47" s="3"/>
      <c r="V47" s="222"/>
      <c r="W47" s="223"/>
      <c r="X47" s="224"/>
      <c r="Y47" s="225"/>
      <c r="Z47" s="227"/>
      <c r="AA47" s="227"/>
      <c r="AB47" s="227"/>
      <c r="AC47" s="227"/>
      <c r="AD47" s="2"/>
    </row>
    <row r="48" spans="1:30" ht="14.45" customHeight="1" x14ac:dyDescent="0.2">
      <c r="A48" s="43">
        <v>5</v>
      </c>
      <c r="B48" s="366" t="s">
        <v>246</v>
      </c>
      <c r="C48" s="362" t="s">
        <v>167</v>
      </c>
      <c r="D48" s="372">
        <v>171</v>
      </c>
      <c r="E48" s="306">
        <v>20</v>
      </c>
      <c r="F48" s="265"/>
      <c r="G48" s="62"/>
      <c r="H48" s="265"/>
      <c r="I48" s="62"/>
      <c r="J48" s="241"/>
      <c r="K48" s="62"/>
      <c r="L48" s="241"/>
      <c r="M48" s="62"/>
      <c r="N48" s="241"/>
      <c r="O48" s="62"/>
      <c r="P48" s="31">
        <f t="shared" si="8"/>
        <v>171</v>
      </c>
      <c r="Q48" s="31">
        <f t="shared" si="9"/>
        <v>20</v>
      </c>
      <c r="R48" s="40">
        <v>0</v>
      </c>
      <c r="S48" s="40">
        <v>0</v>
      </c>
      <c r="U48" s="3"/>
      <c r="V48" s="222"/>
      <c r="W48" s="223"/>
      <c r="X48" s="224"/>
      <c r="Y48" s="225"/>
      <c r="Z48" s="227"/>
      <c r="AA48" s="227"/>
      <c r="AB48" s="227"/>
      <c r="AC48" s="227"/>
      <c r="AD48" s="2"/>
    </row>
    <row r="49" spans="1:30" ht="14.45" customHeight="1" x14ac:dyDescent="0.2">
      <c r="A49" s="43">
        <v>6</v>
      </c>
      <c r="B49" s="366" t="s">
        <v>257</v>
      </c>
      <c r="C49" s="362" t="s">
        <v>200</v>
      </c>
      <c r="D49" s="370">
        <v>158</v>
      </c>
      <c r="E49" s="306">
        <v>19</v>
      </c>
      <c r="F49" s="265"/>
      <c r="G49" s="62"/>
      <c r="H49" s="241"/>
      <c r="I49" s="62"/>
      <c r="J49" s="241"/>
      <c r="K49" s="62"/>
      <c r="L49" s="241"/>
      <c r="M49" s="62"/>
      <c r="N49" s="241"/>
      <c r="O49" s="241"/>
      <c r="P49" s="31">
        <f t="shared" si="8"/>
        <v>158</v>
      </c>
      <c r="Q49" s="31">
        <f t="shared" si="9"/>
        <v>19</v>
      </c>
      <c r="R49" s="40">
        <v>0</v>
      </c>
      <c r="S49" s="40">
        <v>0</v>
      </c>
      <c r="U49" s="3"/>
      <c r="V49" s="228"/>
      <c r="W49" s="223"/>
      <c r="X49" s="224"/>
      <c r="Y49" s="225"/>
      <c r="Z49" s="227"/>
      <c r="AA49" s="227"/>
      <c r="AB49" s="229"/>
      <c r="AC49" s="227"/>
      <c r="AD49" s="2"/>
    </row>
    <row r="50" spans="1:30" ht="14.45" customHeight="1" x14ac:dyDescent="0.2">
      <c r="A50" s="43">
        <v>7</v>
      </c>
      <c r="B50" s="284"/>
      <c r="C50" s="274"/>
      <c r="D50" s="310"/>
      <c r="E50" s="62"/>
      <c r="F50" s="265"/>
      <c r="G50" s="62"/>
      <c r="H50" s="265"/>
      <c r="I50" s="62"/>
      <c r="J50" s="241"/>
      <c r="K50" s="62"/>
      <c r="L50" s="241"/>
      <c r="M50" s="62"/>
      <c r="N50" s="241"/>
      <c r="O50" s="62"/>
      <c r="P50" s="31">
        <f t="shared" si="8"/>
        <v>0</v>
      </c>
      <c r="Q50" s="31">
        <f t="shared" si="9"/>
        <v>0</v>
      </c>
      <c r="R50" s="40">
        <v>0</v>
      </c>
      <c r="S50" s="40">
        <v>0</v>
      </c>
      <c r="U50" s="3"/>
      <c r="V50" s="222"/>
      <c r="W50" s="223"/>
      <c r="X50" s="224"/>
      <c r="Y50" s="225"/>
      <c r="Z50" s="227"/>
      <c r="AA50" s="227"/>
      <c r="AB50" s="227"/>
      <c r="AC50" s="227"/>
      <c r="AD50" s="2"/>
    </row>
    <row r="51" spans="1:30" ht="14.45" customHeight="1" x14ac:dyDescent="0.2">
      <c r="A51" s="43">
        <v>8</v>
      </c>
      <c r="B51" s="281"/>
      <c r="C51" s="13"/>
      <c r="D51" s="265"/>
      <c r="E51" s="241"/>
      <c r="F51" s="265"/>
      <c r="G51" s="62"/>
      <c r="H51" s="241"/>
      <c r="I51" s="62"/>
      <c r="J51" s="241"/>
      <c r="K51" s="62"/>
      <c r="L51" s="241"/>
      <c r="M51" s="62"/>
      <c r="N51" s="241"/>
      <c r="O51" s="62"/>
      <c r="P51" s="31">
        <f t="shared" si="8"/>
        <v>0</v>
      </c>
      <c r="Q51" s="31">
        <f t="shared" si="9"/>
        <v>0</v>
      </c>
      <c r="R51" s="40">
        <v>0</v>
      </c>
      <c r="S51" s="40">
        <v>0</v>
      </c>
      <c r="U51" s="3"/>
      <c r="V51" s="222"/>
      <c r="W51" s="223"/>
      <c r="X51" s="224"/>
      <c r="Y51" s="225"/>
      <c r="Z51" s="227"/>
      <c r="AA51" s="227"/>
      <c r="AB51" s="227"/>
      <c r="AC51" s="227"/>
      <c r="AD51" s="2"/>
    </row>
    <row r="52" spans="1:30" ht="14.45" customHeight="1" x14ac:dyDescent="0.2">
      <c r="A52" s="43">
        <v>9</v>
      </c>
      <c r="B52" s="281"/>
      <c r="C52" s="13"/>
      <c r="D52" s="265"/>
      <c r="E52" s="62"/>
      <c r="F52" s="265"/>
      <c r="G52" s="62"/>
      <c r="H52" s="241"/>
      <c r="I52" s="62"/>
      <c r="J52" s="241"/>
      <c r="K52" s="62"/>
      <c r="L52" s="241"/>
      <c r="M52" s="62"/>
      <c r="N52" s="241"/>
      <c r="O52" s="62"/>
      <c r="P52" s="31">
        <f t="shared" ref="P52:P53" si="10">D52+F52+H52+J52+L52+N52+-R52</f>
        <v>0</v>
      </c>
      <c r="Q52" s="31">
        <f t="shared" si="9"/>
        <v>0</v>
      </c>
      <c r="R52" s="40">
        <v>0</v>
      </c>
      <c r="S52" s="40">
        <v>0</v>
      </c>
    </row>
    <row r="53" spans="1:30" ht="14.45" customHeight="1" x14ac:dyDescent="0.2">
      <c r="A53" s="43">
        <v>10</v>
      </c>
      <c r="B53" s="281"/>
      <c r="C53" s="13"/>
      <c r="D53" s="265"/>
      <c r="E53" s="241"/>
      <c r="F53" s="241"/>
      <c r="G53" s="62"/>
      <c r="H53" s="241"/>
      <c r="I53" s="62"/>
      <c r="J53" s="241"/>
      <c r="K53" s="241"/>
      <c r="L53" s="241"/>
      <c r="M53" s="241"/>
      <c r="N53" s="11"/>
      <c r="O53" s="11"/>
      <c r="P53" s="31">
        <f t="shared" si="10"/>
        <v>0</v>
      </c>
      <c r="Q53" s="31">
        <f t="shared" si="9"/>
        <v>0</v>
      </c>
      <c r="R53" s="40">
        <v>0</v>
      </c>
      <c r="S53" s="40">
        <v>0</v>
      </c>
    </row>
    <row r="54" spans="1:30" ht="15" customHeight="1" x14ac:dyDescent="0.2">
      <c r="A54" s="53" t="s">
        <v>80</v>
      </c>
      <c r="B54" s="21" t="s">
        <v>265</v>
      </c>
      <c r="C54" s="22" t="s">
        <v>42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30" ht="15" customHeight="1" x14ac:dyDescent="0.2">
      <c r="A55" s="406">
        <v>1</v>
      </c>
      <c r="B55" s="366" t="s">
        <v>212</v>
      </c>
      <c r="C55" s="369" t="s">
        <v>145</v>
      </c>
      <c r="D55" s="371">
        <v>177</v>
      </c>
      <c r="E55" s="306">
        <v>30</v>
      </c>
      <c r="F55" s="265"/>
      <c r="G55" s="62"/>
      <c r="H55" s="241"/>
      <c r="I55" s="62"/>
      <c r="J55" s="241"/>
      <c r="K55" s="62"/>
      <c r="L55" s="241"/>
      <c r="M55" s="62"/>
      <c r="N55" s="241"/>
      <c r="O55" s="62"/>
      <c r="P55" s="31">
        <f t="shared" ref="P55:P66" si="11">D55+F55+H55+J55+L55+N55+-R55</f>
        <v>177</v>
      </c>
      <c r="Q55" s="31">
        <f t="shared" ref="Q55:Q74" si="12">E55+G55+I55+K55+M55+O55+-S55</f>
        <v>30</v>
      </c>
      <c r="R55" s="40">
        <v>0</v>
      </c>
      <c r="S55" s="40">
        <v>0</v>
      </c>
    </row>
    <row r="56" spans="1:30" ht="15" customHeight="1" x14ac:dyDescent="0.2">
      <c r="A56" s="407">
        <v>2</v>
      </c>
      <c r="B56" s="366" t="s">
        <v>211</v>
      </c>
      <c r="C56" s="369" t="s">
        <v>145</v>
      </c>
      <c r="D56" s="371">
        <v>176</v>
      </c>
      <c r="E56" s="306">
        <v>26</v>
      </c>
      <c r="F56" s="265"/>
      <c r="G56" s="62"/>
      <c r="H56" s="265"/>
      <c r="I56" s="62"/>
      <c r="J56" s="241"/>
      <c r="K56" s="62"/>
      <c r="L56" s="241"/>
      <c r="M56" s="62"/>
      <c r="N56" s="241"/>
      <c r="O56" s="62"/>
      <c r="P56" s="31">
        <f t="shared" si="11"/>
        <v>176</v>
      </c>
      <c r="Q56" s="31">
        <f t="shared" si="12"/>
        <v>26</v>
      </c>
      <c r="R56" s="40">
        <v>0</v>
      </c>
      <c r="S56" s="40">
        <v>0</v>
      </c>
    </row>
    <row r="57" spans="1:30" ht="15" customHeight="1" x14ac:dyDescent="0.2">
      <c r="A57" s="408">
        <v>3</v>
      </c>
      <c r="B57" s="366" t="s">
        <v>210</v>
      </c>
      <c r="C57" s="369" t="s">
        <v>145</v>
      </c>
      <c r="D57" s="372">
        <v>169</v>
      </c>
      <c r="E57" s="306">
        <v>23</v>
      </c>
      <c r="F57" s="265"/>
      <c r="G57" s="62"/>
      <c r="H57" s="241"/>
      <c r="I57" s="62"/>
      <c r="J57" s="241"/>
      <c r="K57" s="62"/>
      <c r="L57" s="241"/>
      <c r="M57" s="62"/>
      <c r="N57" s="241"/>
      <c r="O57" s="62"/>
      <c r="P57" s="31">
        <f t="shared" si="11"/>
        <v>169</v>
      </c>
      <c r="Q57" s="31">
        <f t="shared" si="12"/>
        <v>23</v>
      </c>
      <c r="R57" s="40">
        <v>0</v>
      </c>
      <c r="S57" s="40">
        <v>0</v>
      </c>
    </row>
    <row r="58" spans="1:30" ht="15" customHeight="1" x14ac:dyDescent="0.2">
      <c r="A58" s="409">
        <v>4</v>
      </c>
      <c r="B58" s="366" t="s">
        <v>238</v>
      </c>
      <c r="C58" s="369" t="s">
        <v>170</v>
      </c>
      <c r="D58" s="372">
        <v>169</v>
      </c>
      <c r="E58" s="306">
        <v>21</v>
      </c>
      <c r="F58" s="265"/>
      <c r="G58" s="62"/>
      <c r="H58" s="265"/>
      <c r="I58" s="62"/>
      <c r="J58" s="241"/>
      <c r="K58" s="62"/>
      <c r="L58" s="241"/>
      <c r="M58" s="62"/>
      <c r="N58" s="241"/>
      <c r="O58" s="62"/>
      <c r="P58" s="31">
        <f t="shared" si="11"/>
        <v>169</v>
      </c>
      <c r="Q58" s="31">
        <f t="shared" si="12"/>
        <v>21</v>
      </c>
      <c r="R58" s="40">
        <v>0</v>
      </c>
      <c r="S58" s="40">
        <v>0</v>
      </c>
    </row>
    <row r="59" spans="1:30" ht="15" customHeight="1" x14ac:dyDescent="0.2">
      <c r="A59" s="409">
        <v>5</v>
      </c>
      <c r="B59" s="366" t="s">
        <v>231</v>
      </c>
      <c r="C59" s="369" t="s">
        <v>194</v>
      </c>
      <c r="D59" s="372">
        <v>169</v>
      </c>
      <c r="E59" s="306">
        <v>20</v>
      </c>
      <c r="F59" s="265"/>
      <c r="G59" s="62"/>
      <c r="H59" s="265"/>
      <c r="I59" s="62"/>
      <c r="J59" s="241"/>
      <c r="K59" s="62"/>
      <c r="L59" s="241"/>
      <c r="M59" s="62"/>
      <c r="N59" s="241"/>
      <c r="O59" s="62"/>
      <c r="P59" s="31">
        <f t="shared" si="11"/>
        <v>169</v>
      </c>
      <c r="Q59" s="31">
        <f t="shared" si="12"/>
        <v>20</v>
      </c>
      <c r="R59" s="40">
        <v>0</v>
      </c>
      <c r="S59" s="40">
        <v>0</v>
      </c>
    </row>
    <row r="60" spans="1:30" ht="15" customHeight="1" x14ac:dyDescent="0.2">
      <c r="A60" s="409">
        <v>6</v>
      </c>
      <c r="B60" s="366" t="s">
        <v>207</v>
      </c>
      <c r="C60" s="369" t="s">
        <v>170</v>
      </c>
      <c r="D60" s="371">
        <v>165</v>
      </c>
      <c r="E60" s="306">
        <v>19</v>
      </c>
      <c r="F60" s="265"/>
      <c r="G60" s="62"/>
      <c r="H60" s="265"/>
      <c r="I60" s="62"/>
      <c r="J60" s="241"/>
      <c r="K60" s="62"/>
      <c r="L60" s="241"/>
      <c r="M60" s="62"/>
      <c r="N60" s="241"/>
      <c r="O60" s="62"/>
      <c r="P60" s="31">
        <f t="shared" si="11"/>
        <v>165</v>
      </c>
      <c r="Q60" s="31">
        <f t="shared" si="12"/>
        <v>19</v>
      </c>
      <c r="R60" s="40">
        <v>0</v>
      </c>
      <c r="S60" s="40">
        <v>0</v>
      </c>
    </row>
    <row r="61" spans="1:30" ht="15" customHeight="1" x14ac:dyDescent="0.2">
      <c r="A61" s="409">
        <v>7</v>
      </c>
      <c r="B61" s="366" t="s">
        <v>209</v>
      </c>
      <c r="C61" s="369" t="s">
        <v>145</v>
      </c>
      <c r="D61" s="372">
        <v>160</v>
      </c>
      <c r="E61" s="306">
        <v>18</v>
      </c>
      <c r="F61" s="241"/>
      <c r="G61" s="62"/>
      <c r="H61" s="241"/>
      <c r="I61" s="62"/>
      <c r="J61" s="241"/>
      <c r="K61" s="62"/>
      <c r="L61" s="241"/>
      <c r="M61" s="62"/>
      <c r="N61" s="241"/>
      <c r="O61" s="62"/>
      <c r="P61" s="31">
        <f t="shared" si="11"/>
        <v>160</v>
      </c>
      <c r="Q61" s="31">
        <f t="shared" si="12"/>
        <v>18</v>
      </c>
      <c r="R61" s="40">
        <v>0</v>
      </c>
      <c r="S61" s="40">
        <v>0</v>
      </c>
    </row>
    <row r="62" spans="1:30" ht="15" customHeight="1" x14ac:dyDescent="0.2">
      <c r="A62" s="409">
        <v>8</v>
      </c>
      <c r="B62" s="366" t="s">
        <v>203</v>
      </c>
      <c r="C62" s="369" t="s">
        <v>192</v>
      </c>
      <c r="D62" s="372">
        <v>160</v>
      </c>
      <c r="E62" s="306">
        <v>17</v>
      </c>
      <c r="F62" s="241"/>
      <c r="G62" s="62"/>
      <c r="H62" s="241"/>
      <c r="I62" s="62"/>
      <c r="J62" s="241"/>
      <c r="K62" s="62"/>
      <c r="L62" s="241"/>
      <c r="M62" s="62"/>
      <c r="N62" s="241"/>
      <c r="O62" s="62"/>
      <c r="P62" s="31">
        <f t="shared" si="11"/>
        <v>160</v>
      </c>
      <c r="Q62" s="31">
        <f t="shared" si="12"/>
        <v>17</v>
      </c>
      <c r="R62" s="40">
        <v>0</v>
      </c>
      <c r="S62" s="40">
        <v>0</v>
      </c>
    </row>
    <row r="63" spans="1:30" ht="15" customHeight="1" x14ac:dyDescent="0.2">
      <c r="A63" s="409">
        <v>9</v>
      </c>
      <c r="B63" s="366" t="s">
        <v>222</v>
      </c>
      <c r="C63" s="369" t="s">
        <v>193</v>
      </c>
      <c r="D63" s="372">
        <v>153</v>
      </c>
      <c r="E63" s="306">
        <v>16</v>
      </c>
      <c r="F63" s="241"/>
      <c r="G63" s="62"/>
      <c r="H63" s="241"/>
      <c r="I63" s="62"/>
      <c r="J63" s="241"/>
      <c r="K63" s="62"/>
      <c r="L63" s="241"/>
      <c r="M63" s="62"/>
      <c r="N63" s="241"/>
      <c r="O63" s="62"/>
      <c r="P63" s="31">
        <f t="shared" si="11"/>
        <v>153</v>
      </c>
      <c r="Q63" s="31">
        <f t="shared" si="12"/>
        <v>16</v>
      </c>
      <c r="R63" s="40">
        <v>0</v>
      </c>
      <c r="S63" s="40">
        <v>0</v>
      </c>
    </row>
    <row r="64" spans="1:30" ht="15" customHeight="1" x14ac:dyDescent="0.2">
      <c r="A64" s="409">
        <v>10</v>
      </c>
      <c r="B64" s="366" t="s">
        <v>232</v>
      </c>
      <c r="C64" s="369" t="s">
        <v>194</v>
      </c>
      <c r="D64" s="372">
        <v>153</v>
      </c>
      <c r="E64" s="306">
        <v>15</v>
      </c>
      <c r="F64" s="265"/>
      <c r="G64" s="62"/>
      <c r="H64" s="241"/>
      <c r="I64" s="62"/>
      <c r="J64" s="241"/>
      <c r="K64" s="62"/>
      <c r="L64" s="241"/>
      <c r="M64" s="62"/>
      <c r="N64" s="241"/>
      <c r="O64" s="62"/>
      <c r="P64" s="31">
        <f t="shared" si="11"/>
        <v>153</v>
      </c>
      <c r="Q64" s="31">
        <f t="shared" si="12"/>
        <v>15</v>
      </c>
      <c r="R64" s="40">
        <v>0</v>
      </c>
      <c r="S64" s="40">
        <v>0</v>
      </c>
    </row>
    <row r="65" spans="1:19" ht="15" customHeight="1" x14ac:dyDescent="0.2">
      <c r="A65" s="409">
        <v>11</v>
      </c>
      <c r="B65" s="366" t="s">
        <v>223</v>
      </c>
      <c r="C65" s="369" t="s">
        <v>193</v>
      </c>
      <c r="D65" s="371">
        <v>151</v>
      </c>
      <c r="E65" s="306">
        <v>14</v>
      </c>
      <c r="F65" s="241"/>
      <c r="G65" s="62"/>
      <c r="H65" s="241"/>
      <c r="I65" s="62"/>
      <c r="J65" s="241"/>
      <c r="K65" s="62"/>
      <c r="L65" s="241"/>
      <c r="M65" s="62"/>
      <c r="N65" s="241"/>
      <c r="O65" s="62"/>
      <c r="P65" s="31">
        <f t="shared" si="11"/>
        <v>151</v>
      </c>
      <c r="Q65" s="31">
        <f t="shared" si="12"/>
        <v>14</v>
      </c>
      <c r="R65" s="40">
        <v>0</v>
      </c>
      <c r="S65" s="40">
        <v>0</v>
      </c>
    </row>
    <row r="66" spans="1:19" ht="15" customHeight="1" x14ac:dyDescent="0.2">
      <c r="A66" s="403">
        <v>12</v>
      </c>
      <c r="B66" s="366" t="s">
        <v>208</v>
      </c>
      <c r="C66" s="369" t="s">
        <v>170</v>
      </c>
      <c r="D66" s="371">
        <v>150</v>
      </c>
      <c r="E66" s="360">
        <v>13</v>
      </c>
      <c r="F66" s="404"/>
      <c r="G66" s="405"/>
      <c r="H66" s="404"/>
      <c r="I66" s="405"/>
      <c r="J66" s="404"/>
      <c r="K66" s="405"/>
      <c r="L66" s="404"/>
      <c r="M66" s="405"/>
      <c r="N66" s="404"/>
      <c r="O66" s="405"/>
      <c r="P66" s="31">
        <f t="shared" si="11"/>
        <v>150</v>
      </c>
      <c r="Q66" s="31">
        <f t="shared" si="12"/>
        <v>13</v>
      </c>
      <c r="R66" s="40">
        <v>0</v>
      </c>
      <c r="S66" s="40">
        <v>0</v>
      </c>
    </row>
    <row r="67" spans="1:19" ht="15" customHeight="1" x14ac:dyDescent="0.2">
      <c r="A67" s="403">
        <v>13</v>
      </c>
      <c r="B67" s="366" t="s">
        <v>224</v>
      </c>
      <c r="C67" s="369" t="s">
        <v>193</v>
      </c>
      <c r="D67" s="372">
        <v>140</v>
      </c>
      <c r="E67" s="360">
        <v>12</v>
      </c>
      <c r="F67" s="242"/>
      <c r="G67" s="62"/>
      <c r="H67" s="241"/>
      <c r="I67" s="62"/>
      <c r="J67" s="241"/>
      <c r="K67" s="62"/>
      <c r="L67" s="241"/>
      <c r="M67" s="62"/>
      <c r="N67" s="241"/>
      <c r="O67" s="62"/>
      <c r="P67" s="31">
        <f t="shared" ref="P67:P74" si="13">D67+F67+H67+J67+L67+N67+-R67</f>
        <v>140</v>
      </c>
      <c r="Q67" s="31">
        <f t="shared" si="12"/>
        <v>12</v>
      </c>
      <c r="R67" s="40">
        <v>0</v>
      </c>
      <c r="S67" s="40">
        <v>0</v>
      </c>
    </row>
    <row r="68" spans="1:19" ht="15" customHeight="1" x14ac:dyDescent="0.2">
      <c r="A68" s="409">
        <v>14</v>
      </c>
      <c r="B68" s="366" t="s">
        <v>237</v>
      </c>
      <c r="C68" s="369" t="s">
        <v>170</v>
      </c>
      <c r="D68" s="372">
        <v>140</v>
      </c>
      <c r="E68" s="360">
        <v>11</v>
      </c>
      <c r="F68" s="242"/>
      <c r="G68" s="62"/>
      <c r="H68" s="242"/>
      <c r="I68" s="62"/>
      <c r="J68" s="241"/>
      <c r="K68" s="62"/>
      <c r="L68" s="241"/>
      <c r="M68" s="62"/>
      <c r="N68" s="241"/>
      <c r="O68" s="62"/>
      <c r="P68" s="31">
        <f t="shared" si="13"/>
        <v>140</v>
      </c>
      <c r="Q68" s="31">
        <f t="shared" si="12"/>
        <v>11</v>
      </c>
      <c r="R68" s="40">
        <v>0</v>
      </c>
      <c r="S68" s="40">
        <v>0</v>
      </c>
    </row>
    <row r="69" spans="1:19" ht="15" customHeight="1" x14ac:dyDescent="0.2">
      <c r="A69" s="409">
        <v>15</v>
      </c>
      <c r="B69" s="366" t="s">
        <v>233</v>
      </c>
      <c r="C69" s="369" t="s">
        <v>194</v>
      </c>
      <c r="D69" s="371">
        <v>138</v>
      </c>
      <c r="E69" s="361">
        <v>10</v>
      </c>
      <c r="F69" s="267"/>
      <c r="G69" s="62"/>
      <c r="H69" s="267"/>
      <c r="I69" s="62"/>
      <c r="J69" s="241"/>
      <c r="K69" s="62"/>
      <c r="L69" s="241"/>
      <c r="M69" s="62"/>
      <c r="N69" s="241"/>
      <c r="O69" s="62"/>
      <c r="P69" s="31">
        <f t="shared" si="13"/>
        <v>138</v>
      </c>
      <c r="Q69" s="31">
        <f t="shared" si="12"/>
        <v>10</v>
      </c>
      <c r="R69" s="40">
        <v>0</v>
      </c>
      <c r="S69" s="40">
        <v>0</v>
      </c>
    </row>
    <row r="70" spans="1:19" ht="15" customHeight="1" x14ac:dyDescent="0.2">
      <c r="A70" s="396">
        <v>16</v>
      </c>
      <c r="B70" s="366" t="s">
        <v>202</v>
      </c>
      <c r="C70" s="369" t="s">
        <v>192</v>
      </c>
      <c r="D70" s="371">
        <v>116</v>
      </c>
      <c r="E70" s="361">
        <v>9</v>
      </c>
      <c r="F70" s="242"/>
      <c r="G70" s="62"/>
      <c r="H70" s="241"/>
      <c r="I70" s="62"/>
      <c r="J70" s="241"/>
      <c r="K70" s="62"/>
      <c r="L70" s="241"/>
      <c r="M70" s="62"/>
      <c r="N70" s="241"/>
      <c r="O70" s="62"/>
      <c r="P70" s="31">
        <f t="shared" si="13"/>
        <v>116</v>
      </c>
      <c r="Q70" s="31">
        <f t="shared" si="12"/>
        <v>9</v>
      </c>
      <c r="R70" s="40">
        <v>0</v>
      </c>
      <c r="S70" s="40">
        <v>0</v>
      </c>
    </row>
    <row r="71" spans="1:19" ht="15" customHeight="1" x14ac:dyDescent="0.2">
      <c r="A71" s="396">
        <v>17</v>
      </c>
      <c r="B71" s="366" t="s">
        <v>204</v>
      </c>
      <c r="C71" s="369" t="s">
        <v>192</v>
      </c>
      <c r="D71" s="371">
        <v>116</v>
      </c>
      <c r="E71" s="360">
        <v>8</v>
      </c>
      <c r="F71" s="242"/>
      <c r="G71" s="62"/>
      <c r="H71" s="242"/>
      <c r="I71" s="62"/>
      <c r="J71" s="241"/>
      <c r="K71" s="62"/>
      <c r="L71" s="241"/>
      <c r="M71" s="62"/>
      <c r="N71" s="241"/>
      <c r="O71" s="62"/>
      <c r="P71" s="31">
        <f t="shared" si="13"/>
        <v>116</v>
      </c>
      <c r="Q71" s="31">
        <f t="shared" si="12"/>
        <v>8</v>
      </c>
      <c r="R71" s="40">
        <v>0</v>
      </c>
      <c r="S71" s="40">
        <v>0</v>
      </c>
    </row>
    <row r="72" spans="1:19" ht="15" customHeight="1" x14ac:dyDescent="0.2">
      <c r="A72" s="396">
        <v>18</v>
      </c>
      <c r="B72" s="366" t="s">
        <v>206</v>
      </c>
      <c r="C72" s="362" t="s">
        <v>192</v>
      </c>
      <c r="D72" s="371">
        <v>73</v>
      </c>
      <c r="E72" s="360">
        <v>7</v>
      </c>
      <c r="F72" s="397"/>
      <c r="G72" s="392"/>
      <c r="H72" s="398"/>
      <c r="I72" s="392"/>
      <c r="J72" s="398"/>
      <c r="K72" s="392"/>
      <c r="L72" s="398"/>
      <c r="M72" s="392"/>
      <c r="N72" s="398"/>
      <c r="O72" s="392"/>
      <c r="P72" s="31">
        <f t="shared" si="13"/>
        <v>73</v>
      </c>
      <c r="Q72" s="31">
        <f t="shared" si="12"/>
        <v>7</v>
      </c>
      <c r="R72" s="402">
        <v>0</v>
      </c>
      <c r="S72" s="402">
        <v>0</v>
      </c>
    </row>
    <row r="73" spans="1:19" ht="15" customHeight="1" x14ac:dyDescent="0.2">
      <c r="A73" s="396">
        <v>19</v>
      </c>
      <c r="B73" s="366" t="s">
        <v>205</v>
      </c>
      <c r="C73" s="369" t="s">
        <v>192</v>
      </c>
      <c r="D73" s="371">
        <v>35</v>
      </c>
      <c r="E73" s="360">
        <v>6</v>
      </c>
      <c r="F73" s="399"/>
      <c r="G73" s="392"/>
      <c r="H73" s="399"/>
      <c r="I73" s="392"/>
      <c r="J73" s="398"/>
      <c r="K73" s="392"/>
      <c r="L73" s="398"/>
      <c r="M73" s="392"/>
      <c r="N73" s="398"/>
      <c r="O73" s="392"/>
      <c r="P73" s="31">
        <f t="shared" si="13"/>
        <v>35</v>
      </c>
      <c r="Q73" s="31">
        <f t="shared" si="12"/>
        <v>6</v>
      </c>
      <c r="R73" s="402">
        <v>0</v>
      </c>
      <c r="S73" s="402">
        <v>0</v>
      </c>
    </row>
    <row r="74" spans="1:19" ht="15" customHeight="1" x14ac:dyDescent="0.2">
      <c r="A74" s="396">
        <v>20</v>
      </c>
      <c r="B74" s="366"/>
      <c r="C74" s="369"/>
      <c r="D74" s="371"/>
      <c r="E74" s="306"/>
      <c r="F74" s="399"/>
      <c r="G74" s="392"/>
      <c r="H74" s="392"/>
      <c r="I74" s="392"/>
      <c r="J74" s="392"/>
      <c r="K74" s="392"/>
      <c r="L74" s="392"/>
      <c r="M74" s="392"/>
      <c r="N74" s="392"/>
      <c r="O74" s="392"/>
      <c r="P74" s="31">
        <f t="shared" si="13"/>
        <v>0</v>
      </c>
      <c r="Q74" s="31">
        <f t="shared" si="12"/>
        <v>0</v>
      </c>
      <c r="R74" s="402">
        <v>0</v>
      </c>
      <c r="S74" s="402">
        <v>0</v>
      </c>
    </row>
    <row r="75" spans="1:19" ht="13.5" customHeight="1" x14ac:dyDescent="0.2">
      <c r="A75" s="53" t="s">
        <v>80</v>
      </c>
      <c r="B75" s="25" t="s">
        <v>178</v>
      </c>
      <c r="C75" s="22" t="s">
        <v>42</v>
      </c>
      <c r="D75" s="48"/>
      <c r="E75" s="49"/>
      <c r="F75" s="48"/>
      <c r="G75" s="49"/>
      <c r="H75" s="48"/>
      <c r="I75" s="49"/>
      <c r="J75" s="48"/>
      <c r="K75" s="49"/>
      <c r="L75" s="48"/>
      <c r="M75" s="49"/>
      <c r="N75" s="48"/>
      <c r="O75" s="49"/>
      <c r="P75" s="49"/>
      <c r="Q75" s="49"/>
      <c r="R75" s="49"/>
      <c r="S75" s="31"/>
    </row>
    <row r="76" spans="1:19" x14ac:dyDescent="0.2">
      <c r="A76" s="406">
        <v>1</v>
      </c>
      <c r="B76" s="366" t="s">
        <v>10</v>
      </c>
      <c r="C76" s="369" t="s">
        <v>195</v>
      </c>
      <c r="D76" s="370">
        <v>183</v>
      </c>
      <c r="E76" s="306">
        <v>30</v>
      </c>
      <c r="F76" s="242"/>
      <c r="G76" s="62"/>
      <c r="H76" s="241"/>
      <c r="I76" s="62"/>
      <c r="J76" s="241"/>
      <c r="K76" s="62"/>
      <c r="L76" s="241"/>
      <c r="M76" s="62"/>
      <c r="N76" s="241"/>
      <c r="O76" s="62"/>
      <c r="P76" s="31">
        <f t="shared" ref="P76:P87" si="14">D76+F76+H76+J76+L76+N76+-R76</f>
        <v>183</v>
      </c>
      <c r="Q76" s="31">
        <f t="shared" ref="Q76:Q83" si="15">E76+G76+I76+K76+M76+O76+-S76</f>
        <v>30</v>
      </c>
      <c r="R76" s="40">
        <v>0</v>
      </c>
      <c r="S76" s="40">
        <v>0</v>
      </c>
    </row>
    <row r="77" spans="1:19" x14ac:dyDescent="0.2">
      <c r="A77" s="407">
        <v>2</v>
      </c>
      <c r="B77" s="366" t="s">
        <v>66</v>
      </c>
      <c r="C77" s="362" t="s">
        <v>95</v>
      </c>
      <c r="D77" s="371">
        <v>178</v>
      </c>
      <c r="E77" s="306">
        <v>26</v>
      </c>
      <c r="F77" s="242"/>
      <c r="G77" s="62"/>
      <c r="H77" s="242"/>
      <c r="I77" s="62"/>
      <c r="J77" s="241"/>
      <c r="K77" s="62"/>
      <c r="L77" s="241"/>
      <c r="M77" s="62"/>
      <c r="N77" s="241"/>
      <c r="O77" s="62"/>
      <c r="P77" s="31">
        <f t="shared" si="14"/>
        <v>178</v>
      </c>
      <c r="Q77" s="31">
        <f t="shared" si="15"/>
        <v>26</v>
      </c>
      <c r="R77" s="40">
        <v>0</v>
      </c>
      <c r="S77" s="40">
        <v>0</v>
      </c>
    </row>
    <row r="78" spans="1:19" x14ac:dyDescent="0.2">
      <c r="A78" s="408">
        <v>3</v>
      </c>
      <c r="B78" s="366" t="s">
        <v>21</v>
      </c>
      <c r="C78" s="369" t="s">
        <v>263</v>
      </c>
      <c r="D78" s="310">
        <v>174</v>
      </c>
      <c r="E78" s="306">
        <v>23</v>
      </c>
      <c r="F78" s="267"/>
      <c r="G78" s="62"/>
      <c r="H78" s="267"/>
      <c r="I78" s="62"/>
      <c r="J78" s="241"/>
      <c r="K78" s="62"/>
      <c r="L78" s="241"/>
      <c r="M78" s="62"/>
      <c r="N78" s="241"/>
      <c r="O78" s="62"/>
      <c r="P78" s="31">
        <f t="shared" si="14"/>
        <v>174</v>
      </c>
      <c r="Q78" s="31">
        <f t="shared" si="15"/>
        <v>23</v>
      </c>
      <c r="R78" s="40">
        <v>0</v>
      </c>
      <c r="S78" s="40">
        <v>0</v>
      </c>
    </row>
    <row r="79" spans="1:19" x14ac:dyDescent="0.2">
      <c r="A79" s="396">
        <v>4</v>
      </c>
      <c r="B79" s="362" t="s">
        <v>17</v>
      </c>
      <c r="C79" s="362" t="s">
        <v>263</v>
      </c>
      <c r="D79" s="310">
        <v>169</v>
      </c>
      <c r="E79" s="306">
        <v>21</v>
      </c>
      <c r="F79" s="242"/>
      <c r="G79" s="62"/>
      <c r="H79" s="241"/>
      <c r="I79" s="62"/>
      <c r="J79" s="241"/>
      <c r="K79" s="62"/>
      <c r="L79" s="241"/>
      <c r="M79" s="62"/>
      <c r="N79" s="241"/>
      <c r="O79" s="62"/>
      <c r="P79" s="31">
        <f t="shared" si="14"/>
        <v>169</v>
      </c>
      <c r="Q79" s="31">
        <f t="shared" si="15"/>
        <v>21</v>
      </c>
      <c r="R79" s="40">
        <v>0</v>
      </c>
      <c r="S79" s="40">
        <v>0</v>
      </c>
    </row>
    <row r="80" spans="1:19" x14ac:dyDescent="0.2">
      <c r="A80" s="396">
        <v>5</v>
      </c>
      <c r="B80" s="366" t="s">
        <v>213</v>
      </c>
      <c r="C80" s="369" t="s">
        <v>196</v>
      </c>
      <c r="D80" s="371">
        <v>160</v>
      </c>
      <c r="E80" s="306">
        <v>20</v>
      </c>
      <c r="F80" s="242"/>
      <c r="G80" s="62"/>
      <c r="H80" s="242"/>
      <c r="I80" s="62"/>
      <c r="J80" s="241"/>
      <c r="K80" s="62"/>
      <c r="L80" s="241"/>
      <c r="M80" s="62"/>
      <c r="N80" s="241"/>
      <c r="O80" s="62"/>
      <c r="P80" s="31">
        <f t="shared" si="14"/>
        <v>160</v>
      </c>
      <c r="Q80" s="31">
        <f t="shared" si="15"/>
        <v>20</v>
      </c>
      <c r="R80" s="40">
        <v>0</v>
      </c>
      <c r="S80" s="40">
        <v>0</v>
      </c>
    </row>
    <row r="81" spans="1:19" x14ac:dyDescent="0.2">
      <c r="A81" s="396">
        <v>6</v>
      </c>
      <c r="B81" s="366" t="s">
        <v>235</v>
      </c>
      <c r="C81" s="362" t="s">
        <v>149</v>
      </c>
      <c r="D81" s="370">
        <v>158</v>
      </c>
      <c r="E81" s="306">
        <v>19</v>
      </c>
      <c r="F81" s="397"/>
      <c r="G81" s="392"/>
      <c r="H81" s="398"/>
      <c r="I81" s="392"/>
      <c r="J81" s="398"/>
      <c r="K81" s="392"/>
      <c r="L81" s="398"/>
      <c r="M81" s="392"/>
      <c r="N81" s="398"/>
      <c r="O81" s="392"/>
      <c r="P81" s="31">
        <f t="shared" si="14"/>
        <v>158</v>
      </c>
      <c r="Q81" s="31">
        <f t="shared" si="15"/>
        <v>19</v>
      </c>
      <c r="R81" s="402">
        <v>0</v>
      </c>
      <c r="S81" s="402">
        <v>0</v>
      </c>
    </row>
    <row r="82" spans="1:19" x14ac:dyDescent="0.2">
      <c r="A82" s="396">
        <v>7</v>
      </c>
      <c r="B82" s="366" t="s">
        <v>260</v>
      </c>
      <c r="C82" s="369" t="s">
        <v>196</v>
      </c>
      <c r="D82" s="372">
        <v>149</v>
      </c>
      <c r="E82" s="306">
        <v>18</v>
      </c>
      <c r="F82" s="399"/>
      <c r="G82" s="392"/>
      <c r="H82" s="399"/>
      <c r="I82" s="392"/>
      <c r="J82" s="398"/>
      <c r="K82" s="392"/>
      <c r="L82" s="398"/>
      <c r="M82" s="392"/>
      <c r="N82" s="398"/>
      <c r="O82" s="392"/>
      <c r="P82" s="31">
        <f t="shared" si="14"/>
        <v>149</v>
      </c>
      <c r="Q82" s="31">
        <f t="shared" si="15"/>
        <v>18</v>
      </c>
      <c r="R82" s="402">
        <v>0</v>
      </c>
      <c r="S82" s="402">
        <v>0</v>
      </c>
    </row>
    <row r="83" spans="1:19" x14ac:dyDescent="0.2">
      <c r="A83" s="396">
        <v>8</v>
      </c>
      <c r="B83" s="366" t="s">
        <v>229</v>
      </c>
      <c r="C83" s="369" t="s">
        <v>275</v>
      </c>
      <c r="D83" s="372">
        <v>149</v>
      </c>
      <c r="E83" s="306">
        <v>17</v>
      </c>
      <c r="F83" s="399"/>
      <c r="G83" s="392"/>
      <c r="H83" s="392"/>
      <c r="I83" s="392"/>
      <c r="J83" s="392"/>
      <c r="K83" s="392"/>
      <c r="L83" s="392"/>
      <c r="M83" s="392"/>
      <c r="N83" s="392"/>
      <c r="O83" s="392"/>
      <c r="P83" s="31">
        <f t="shared" si="14"/>
        <v>149</v>
      </c>
      <c r="Q83" s="31">
        <f t="shared" si="15"/>
        <v>17</v>
      </c>
      <c r="R83" s="402">
        <v>0</v>
      </c>
      <c r="S83" s="402">
        <v>0</v>
      </c>
    </row>
    <row r="84" spans="1:19" x14ac:dyDescent="0.2">
      <c r="A84" s="375">
        <v>9</v>
      </c>
      <c r="B84" s="366" t="s">
        <v>214</v>
      </c>
      <c r="C84" s="369" t="s">
        <v>196</v>
      </c>
      <c r="D84" s="371">
        <v>130</v>
      </c>
      <c r="E84" s="306">
        <v>16</v>
      </c>
      <c r="F84" s="363"/>
      <c r="G84" s="363"/>
      <c r="H84" s="363"/>
      <c r="I84" s="363"/>
      <c r="J84" s="363"/>
      <c r="K84" s="363"/>
      <c r="L84" s="363"/>
      <c r="M84" s="363"/>
      <c r="N84" s="363"/>
      <c r="O84" s="363"/>
      <c r="P84" s="31">
        <f t="shared" si="14"/>
        <v>130</v>
      </c>
      <c r="Q84" s="31">
        <f t="shared" ref="Q84:Q87" si="16">E84+G84+I84+K84+M84+O84+-S84</f>
        <v>16</v>
      </c>
      <c r="R84" s="402">
        <v>0</v>
      </c>
      <c r="S84" s="402">
        <v>0</v>
      </c>
    </row>
    <row r="85" spans="1:19" x14ac:dyDescent="0.2">
      <c r="A85" s="375">
        <v>10</v>
      </c>
      <c r="B85" s="366" t="s">
        <v>230</v>
      </c>
      <c r="C85" s="369" t="s">
        <v>275</v>
      </c>
      <c r="D85" s="371">
        <v>129</v>
      </c>
      <c r="E85" s="306">
        <v>15</v>
      </c>
      <c r="F85" s="363"/>
      <c r="G85" s="363"/>
      <c r="H85" s="363"/>
      <c r="I85" s="363"/>
      <c r="J85" s="363"/>
      <c r="K85" s="363"/>
      <c r="L85" s="363"/>
      <c r="M85" s="363"/>
      <c r="N85" s="363"/>
      <c r="O85" s="363"/>
      <c r="P85" s="31">
        <f t="shared" si="14"/>
        <v>129</v>
      </c>
      <c r="Q85" s="31">
        <f t="shared" si="16"/>
        <v>15</v>
      </c>
      <c r="R85" s="402">
        <v>0</v>
      </c>
      <c r="S85" s="402">
        <v>0</v>
      </c>
    </row>
    <row r="86" spans="1:19" x14ac:dyDescent="0.2">
      <c r="A86" s="375">
        <v>11</v>
      </c>
      <c r="B86" s="366" t="s">
        <v>239</v>
      </c>
      <c r="C86" s="369" t="s">
        <v>149</v>
      </c>
      <c r="D86" s="371">
        <v>103</v>
      </c>
      <c r="E86" s="306">
        <v>14</v>
      </c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P86" s="31">
        <f t="shared" si="14"/>
        <v>103</v>
      </c>
      <c r="Q86" s="31">
        <f t="shared" si="16"/>
        <v>14</v>
      </c>
      <c r="R86" s="402">
        <v>0</v>
      </c>
      <c r="S86" s="402">
        <v>0</v>
      </c>
    </row>
    <row r="87" spans="1:19" x14ac:dyDescent="0.2">
      <c r="A87" s="375">
        <v>12</v>
      </c>
      <c r="B87" s="366" t="s">
        <v>240</v>
      </c>
      <c r="C87" s="369" t="s">
        <v>196</v>
      </c>
      <c r="D87" s="371">
        <v>102</v>
      </c>
      <c r="E87" s="306">
        <v>13</v>
      </c>
      <c r="F87" s="363"/>
      <c r="G87" s="363"/>
      <c r="H87" s="363"/>
      <c r="I87" s="363"/>
      <c r="J87" s="363"/>
      <c r="K87" s="363"/>
      <c r="L87" s="363"/>
      <c r="M87" s="363"/>
      <c r="N87" s="363"/>
      <c r="O87" s="363"/>
      <c r="P87" s="31">
        <f t="shared" si="14"/>
        <v>102</v>
      </c>
      <c r="Q87" s="31">
        <f t="shared" si="16"/>
        <v>13</v>
      </c>
      <c r="R87" s="402">
        <v>0</v>
      </c>
      <c r="S87" s="402">
        <v>0</v>
      </c>
    </row>
    <row r="88" spans="1:19" x14ac:dyDescent="0.2">
      <c r="A88" s="375">
        <v>13</v>
      </c>
      <c r="B88" s="363"/>
      <c r="C88" s="363"/>
      <c r="D88" s="400"/>
      <c r="E88" s="400"/>
      <c r="F88" s="363"/>
      <c r="G88" s="363"/>
      <c r="H88" s="363"/>
      <c r="I88" s="363"/>
      <c r="J88" s="363"/>
      <c r="K88" s="363"/>
      <c r="L88" s="363"/>
      <c r="M88" s="363"/>
      <c r="N88" s="363"/>
      <c r="O88" s="363"/>
      <c r="P88" s="401"/>
      <c r="Q88" s="401"/>
      <c r="R88" s="403"/>
      <c r="S88" s="403"/>
    </row>
    <row r="89" spans="1:19" x14ac:dyDescent="0.2">
      <c r="A89" s="375">
        <v>14</v>
      </c>
      <c r="B89" s="363"/>
      <c r="C89" s="363"/>
      <c r="D89" s="400"/>
      <c r="E89" s="400"/>
      <c r="F89" s="363"/>
      <c r="G89" s="363"/>
      <c r="H89" s="363"/>
      <c r="I89" s="363"/>
      <c r="J89" s="363"/>
      <c r="K89" s="363"/>
      <c r="L89" s="363"/>
      <c r="M89" s="363"/>
      <c r="N89" s="363"/>
      <c r="O89" s="363"/>
      <c r="P89" s="401"/>
      <c r="Q89" s="401"/>
      <c r="R89" s="403"/>
      <c r="S89" s="403"/>
    </row>
    <row r="90" spans="1:19" x14ac:dyDescent="0.2">
      <c r="A90" s="9"/>
    </row>
  </sheetData>
  <sortState xmlns:xlrd2="http://schemas.microsoft.com/office/spreadsheetml/2017/richdata2" ref="B55:S67">
    <sortCondition descending="1" ref="Q55:Q67"/>
    <sortCondition descending="1" ref="P55:P67"/>
  </sortState>
  <phoneticPr fontId="0" type="noConversion"/>
  <pageMargins left="0.39370078740157483" right="0.27559055118110237" top="0.23622047244094491" bottom="0.35433070866141736" header="0" footer="0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37"/>
  <sheetViews>
    <sheetView zoomScaleNormal="100" workbookViewId="0">
      <selection activeCell="Y20" sqref="Y20"/>
    </sheetView>
  </sheetViews>
  <sheetFormatPr defaultRowHeight="15.75" x14ac:dyDescent="0.25"/>
  <cols>
    <col min="1" max="1" width="4.85546875" customWidth="1"/>
    <col min="2" max="2" width="7.5703125" customWidth="1"/>
    <col min="3" max="3" width="19.28515625" customWidth="1"/>
    <col min="4" max="4" width="15.140625" customWidth="1"/>
    <col min="5" max="5" width="8.28515625" customWidth="1"/>
    <col min="6" max="6" width="5.7109375" customWidth="1"/>
    <col min="7" max="7" width="6.7109375" customWidth="1"/>
    <col min="8" max="8" width="2.140625" customWidth="1"/>
    <col min="9" max="9" width="7.5703125" customWidth="1"/>
    <col min="10" max="10" width="6.140625" customWidth="1"/>
    <col min="11" max="11" width="3.5703125" style="101" customWidth="1"/>
    <col min="12" max="12" width="7.7109375" style="107" customWidth="1"/>
    <col min="13" max="13" width="3" customWidth="1"/>
    <col min="14" max="14" width="7.5703125" customWidth="1"/>
    <col min="15" max="15" width="7.28515625" customWidth="1"/>
    <col min="16" max="16" width="23.140625" customWidth="1"/>
    <col min="17" max="17" width="17.140625" customWidth="1"/>
    <col min="18" max="18" width="7.5703125" customWidth="1"/>
    <col min="19" max="19" width="7.28515625" customWidth="1"/>
  </cols>
  <sheetData>
    <row r="1" spans="1:22" ht="16.5" x14ac:dyDescent="0.25">
      <c r="A1" s="54"/>
      <c r="B1" s="55"/>
      <c r="C1" s="56" t="s">
        <v>188</v>
      </c>
      <c r="D1" s="60"/>
      <c r="E1" s="57"/>
      <c r="F1" s="58"/>
      <c r="G1" s="59"/>
      <c r="H1" s="59"/>
      <c r="I1" s="59"/>
      <c r="J1" s="61"/>
      <c r="K1" s="99"/>
    </row>
    <row r="2" spans="1:22" ht="16.5" x14ac:dyDescent="0.25">
      <c r="A2" s="207"/>
      <c r="B2" s="208"/>
      <c r="C2" s="27"/>
      <c r="E2" s="209"/>
      <c r="F2" s="2"/>
      <c r="G2" s="3"/>
      <c r="H2" s="3"/>
      <c r="I2" s="3"/>
      <c r="J2" s="210"/>
    </row>
    <row r="3" spans="1:22" x14ac:dyDescent="0.25">
      <c r="A3" s="207"/>
      <c r="B3" s="441" t="s">
        <v>190</v>
      </c>
      <c r="C3" s="442"/>
      <c r="D3" s="443"/>
      <c r="E3" s="209"/>
      <c r="F3" s="2"/>
      <c r="G3" s="3"/>
      <c r="H3" s="3"/>
      <c r="I3" s="3"/>
      <c r="J3" s="210"/>
    </row>
    <row r="4" spans="1:22" x14ac:dyDescent="0.25">
      <c r="A4" s="207"/>
      <c r="B4" s="444"/>
      <c r="C4" s="445"/>
      <c r="D4" s="446"/>
      <c r="E4" s="209"/>
      <c r="F4" s="2"/>
      <c r="G4" s="3"/>
      <c r="H4" s="3"/>
      <c r="I4" s="3"/>
      <c r="J4" s="210"/>
    </row>
    <row r="5" spans="1:22" x14ac:dyDescent="0.25">
      <c r="A5" s="207"/>
      <c r="B5" s="447" t="s">
        <v>191</v>
      </c>
      <c r="C5" s="448"/>
      <c r="D5" s="448"/>
      <c r="E5" s="209"/>
      <c r="F5" s="2"/>
      <c r="G5" s="3"/>
      <c r="H5" s="3"/>
      <c r="I5" s="3"/>
      <c r="J5" s="210"/>
    </row>
    <row r="6" spans="1:22" x14ac:dyDescent="0.25">
      <c r="A6" s="3"/>
      <c r="B6" s="325"/>
      <c r="C6" s="326"/>
      <c r="D6" s="326"/>
      <c r="E6" s="209"/>
      <c r="F6" s="2"/>
      <c r="G6" s="3"/>
      <c r="H6" s="3"/>
      <c r="I6" s="3"/>
      <c r="J6" s="210"/>
    </row>
    <row r="7" spans="1:22" ht="16.5" x14ac:dyDescent="0.25">
      <c r="A7" s="3"/>
      <c r="B7" s="327" t="s">
        <v>189</v>
      </c>
      <c r="C7" s="27"/>
      <c r="E7" s="209"/>
      <c r="F7" s="2"/>
      <c r="G7" s="3"/>
      <c r="H7" s="3"/>
      <c r="I7" s="3"/>
      <c r="J7" s="210"/>
    </row>
    <row r="8" spans="1:22" ht="16.5" x14ac:dyDescent="0.25">
      <c r="A8" s="3"/>
      <c r="B8" s="208"/>
      <c r="C8" s="27"/>
      <c r="E8" s="226"/>
      <c r="F8" s="2"/>
      <c r="G8" s="3"/>
      <c r="H8" s="3"/>
      <c r="I8" s="3"/>
      <c r="J8" s="210"/>
    </row>
    <row r="9" spans="1:22" x14ac:dyDescent="0.25">
      <c r="A9" s="70"/>
      <c r="B9" s="71" t="s">
        <v>111</v>
      </c>
      <c r="C9" s="72"/>
      <c r="D9" s="73"/>
      <c r="E9" s="226"/>
      <c r="F9" s="74"/>
      <c r="G9" s="75"/>
      <c r="H9" s="75"/>
      <c r="I9" s="76"/>
      <c r="J9" s="77"/>
      <c r="K9" s="288"/>
      <c r="L9" s="289"/>
    </row>
    <row r="10" spans="1:22" ht="22.5" x14ac:dyDescent="0.25">
      <c r="A10" s="63" t="s">
        <v>46</v>
      </c>
      <c r="B10" s="64" t="s">
        <v>41</v>
      </c>
      <c r="C10" s="65" t="s">
        <v>0</v>
      </c>
      <c r="D10" s="65" t="s">
        <v>1</v>
      </c>
      <c r="E10" s="19" t="s">
        <v>45</v>
      </c>
      <c r="F10" s="67"/>
      <c r="G10" s="68"/>
      <c r="H10" s="68"/>
      <c r="I10" s="69"/>
      <c r="J10" s="376" t="s">
        <v>261</v>
      </c>
      <c r="L10" s="105"/>
      <c r="O10" s="71" t="s">
        <v>76</v>
      </c>
      <c r="P10" s="72"/>
      <c r="Q10" s="73"/>
      <c r="R10" s="74"/>
      <c r="S10" s="74"/>
    </row>
    <row r="11" spans="1:22" x14ac:dyDescent="0.25">
      <c r="A11" s="330">
        <v>1</v>
      </c>
      <c r="B11" s="42" t="s">
        <v>43</v>
      </c>
      <c r="C11" s="282"/>
      <c r="D11" s="18" t="s">
        <v>145</v>
      </c>
      <c r="E11" s="330"/>
      <c r="F11" s="348" t="s">
        <v>78</v>
      </c>
      <c r="G11" s="348" t="s">
        <v>79</v>
      </c>
      <c r="H11" s="332"/>
      <c r="I11" s="52" t="s">
        <v>24</v>
      </c>
      <c r="J11" s="52" t="s">
        <v>173</v>
      </c>
      <c r="K11" s="101" t="s">
        <v>22</v>
      </c>
      <c r="L11" s="105"/>
      <c r="N11" s="63"/>
      <c r="O11" s="296" t="s">
        <v>80</v>
      </c>
      <c r="P11" s="297" t="s">
        <v>0</v>
      </c>
      <c r="Q11" s="297" t="s">
        <v>1</v>
      </c>
      <c r="R11" s="298"/>
      <c r="S11" s="299"/>
      <c r="U11" s="270"/>
      <c r="V11" s="195" t="s">
        <v>147</v>
      </c>
    </row>
    <row r="12" spans="1:22" x14ac:dyDescent="0.25">
      <c r="A12" s="331"/>
      <c r="B12" s="43"/>
      <c r="C12" s="342" t="s">
        <v>209</v>
      </c>
      <c r="D12" s="321" t="s">
        <v>145</v>
      </c>
      <c r="E12" s="346"/>
      <c r="F12" s="343">
        <v>76</v>
      </c>
      <c r="G12" s="343">
        <v>84</v>
      </c>
      <c r="H12" s="333"/>
      <c r="I12" s="322">
        <f t="shared" ref="I12:I16" si="0">SUM(F12:H12)</f>
        <v>160</v>
      </c>
      <c r="J12" s="323"/>
      <c r="L12" s="105">
        <f>SUM(J13:J15)</f>
        <v>537</v>
      </c>
      <c r="N12" s="53"/>
      <c r="O12" s="300"/>
      <c r="P12" s="248" t="s">
        <v>166</v>
      </c>
      <c r="Q12" s="301"/>
      <c r="R12" s="302" t="s">
        <v>24</v>
      </c>
      <c r="S12" s="303" t="s">
        <v>30</v>
      </c>
      <c r="U12" s="319"/>
      <c r="V12" s="195" t="s">
        <v>176</v>
      </c>
    </row>
    <row r="13" spans="1:22" x14ac:dyDescent="0.25">
      <c r="A13" s="331"/>
      <c r="B13" s="43"/>
      <c r="C13" s="377" t="s">
        <v>210</v>
      </c>
      <c r="D13" s="378" t="s">
        <v>145</v>
      </c>
      <c r="E13" s="379">
        <v>5</v>
      </c>
      <c r="F13" s="380">
        <v>82</v>
      </c>
      <c r="G13" s="380">
        <v>87</v>
      </c>
      <c r="H13" s="381"/>
      <c r="I13" s="382">
        <f t="shared" si="0"/>
        <v>169</v>
      </c>
      <c r="J13" s="383">
        <v>174</v>
      </c>
      <c r="L13" s="105"/>
      <c r="N13" s="5"/>
      <c r="O13" s="304">
        <v>1</v>
      </c>
      <c r="P13" s="366" t="s">
        <v>249</v>
      </c>
      <c r="Q13" s="362" t="s">
        <v>197</v>
      </c>
      <c r="R13" s="371">
        <v>165</v>
      </c>
      <c r="S13" s="306">
        <v>30</v>
      </c>
    </row>
    <row r="14" spans="1:22" x14ac:dyDescent="0.25">
      <c r="A14" s="331"/>
      <c r="B14" s="43"/>
      <c r="C14" s="377" t="s">
        <v>211</v>
      </c>
      <c r="D14" s="378" t="s">
        <v>145</v>
      </c>
      <c r="E14" s="379">
        <v>5</v>
      </c>
      <c r="F14" s="380">
        <v>87</v>
      </c>
      <c r="G14" s="380">
        <v>89</v>
      </c>
      <c r="H14" s="381"/>
      <c r="I14" s="382">
        <f t="shared" si="0"/>
        <v>176</v>
      </c>
      <c r="J14" s="383">
        <v>181</v>
      </c>
      <c r="L14" s="105"/>
      <c r="N14" s="5"/>
      <c r="O14" s="307">
        <v>2</v>
      </c>
      <c r="P14" s="366" t="s">
        <v>219</v>
      </c>
      <c r="Q14" s="362" t="s">
        <v>198</v>
      </c>
      <c r="R14" s="371">
        <v>162</v>
      </c>
      <c r="S14" s="306">
        <v>26</v>
      </c>
    </row>
    <row r="15" spans="1:22" x14ac:dyDescent="0.25">
      <c r="A15" s="331"/>
      <c r="B15" s="43"/>
      <c r="C15" s="377" t="s">
        <v>212</v>
      </c>
      <c r="D15" s="378" t="s">
        <v>145</v>
      </c>
      <c r="E15" s="379">
        <v>5</v>
      </c>
      <c r="F15" s="380">
        <v>88</v>
      </c>
      <c r="G15" s="380">
        <v>89</v>
      </c>
      <c r="H15" s="381"/>
      <c r="I15" s="382">
        <f t="shared" si="0"/>
        <v>177</v>
      </c>
      <c r="J15" s="383">
        <v>182</v>
      </c>
      <c r="L15" s="105"/>
      <c r="N15" s="5"/>
      <c r="O15" s="308">
        <v>3</v>
      </c>
      <c r="P15" s="364" t="s">
        <v>247</v>
      </c>
      <c r="Q15" s="365" t="s">
        <v>276</v>
      </c>
      <c r="R15" s="370">
        <v>158</v>
      </c>
      <c r="S15" s="306">
        <v>23</v>
      </c>
    </row>
    <row r="16" spans="1:22" x14ac:dyDescent="0.25">
      <c r="A16" s="331"/>
      <c r="B16" s="43"/>
      <c r="C16" s="320"/>
      <c r="D16" s="321" t="s">
        <v>145</v>
      </c>
      <c r="E16" s="346"/>
      <c r="F16" s="349"/>
      <c r="G16" s="350"/>
      <c r="H16" s="333"/>
      <c r="I16" s="322">
        <f t="shared" si="0"/>
        <v>0</v>
      </c>
      <c r="J16" s="323"/>
      <c r="L16" s="105"/>
      <c r="N16" s="5"/>
      <c r="O16" s="309">
        <v>4</v>
      </c>
      <c r="P16" s="366" t="s">
        <v>255</v>
      </c>
      <c r="Q16" s="362" t="s">
        <v>201</v>
      </c>
      <c r="R16" s="374">
        <v>155</v>
      </c>
      <c r="S16" s="306">
        <v>21</v>
      </c>
    </row>
    <row r="17" spans="1:19" x14ac:dyDescent="0.25">
      <c r="A17" s="331"/>
      <c r="B17" s="84"/>
      <c r="C17" s="283"/>
      <c r="D17" s="13"/>
      <c r="E17" s="347"/>
      <c r="F17" s="351"/>
      <c r="G17" s="351"/>
      <c r="H17" s="335"/>
      <c r="I17" s="14">
        <f t="shared" ref="I17" si="1">SUM(F17:H17)</f>
        <v>0</v>
      </c>
      <c r="J17" s="32"/>
      <c r="L17" s="105"/>
      <c r="N17" s="5"/>
      <c r="O17" s="309">
        <v>5</v>
      </c>
      <c r="P17" s="366" t="s">
        <v>251</v>
      </c>
      <c r="Q17" s="362" t="s">
        <v>198</v>
      </c>
      <c r="R17" s="374">
        <v>153</v>
      </c>
      <c r="S17" s="306">
        <v>20</v>
      </c>
    </row>
    <row r="18" spans="1:19" x14ac:dyDescent="0.25">
      <c r="A18" s="330">
        <v>2</v>
      </c>
      <c r="B18" s="42" t="s">
        <v>43</v>
      </c>
      <c r="C18" s="282"/>
      <c r="D18" s="18" t="s">
        <v>192</v>
      </c>
      <c r="E18" s="330"/>
      <c r="F18" s="348" t="s">
        <v>78</v>
      </c>
      <c r="G18" s="348" t="s">
        <v>79</v>
      </c>
      <c r="H18" s="332"/>
      <c r="I18" s="52" t="s">
        <v>24</v>
      </c>
      <c r="J18" s="52" t="s">
        <v>173</v>
      </c>
      <c r="L18" s="105"/>
      <c r="N18" s="5"/>
      <c r="O18" s="309">
        <v>6</v>
      </c>
      <c r="P18" s="366" t="s">
        <v>221</v>
      </c>
      <c r="Q18" s="362" t="s">
        <v>198</v>
      </c>
      <c r="R18" s="374">
        <v>145</v>
      </c>
      <c r="S18" s="306">
        <v>19</v>
      </c>
    </row>
    <row r="19" spans="1:19" x14ac:dyDescent="0.25">
      <c r="A19" s="331"/>
      <c r="B19" s="44"/>
      <c r="C19" s="377" t="s">
        <v>202</v>
      </c>
      <c r="D19" s="378" t="s">
        <v>192</v>
      </c>
      <c r="E19" s="379">
        <v>5</v>
      </c>
      <c r="F19" s="380">
        <v>47</v>
      </c>
      <c r="G19" s="380">
        <v>69</v>
      </c>
      <c r="H19" s="384"/>
      <c r="I19" s="382">
        <f t="shared" ref="I19:I24" si="2">SUM(F19:H19)</f>
        <v>116</v>
      </c>
      <c r="J19" s="383">
        <v>121</v>
      </c>
      <c r="L19" s="105">
        <f>SUM(J19:J21)</f>
        <v>407</v>
      </c>
      <c r="N19" s="5"/>
      <c r="O19" s="309">
        <v>7</v>
      </c>
      <c r="P19" s="366" t="s">
        <v>270</v>
      </c>
      <c r="Q19" s="362" t="s">
        <v>197</v>
      </c>
      <c r="R19" s="370">
        <v>144</v>
      </c>
      <c r="S19" s="306">
        <v>18</v>
      </c>
    </row>
    <row r="20" spans="1:19" x14ac:dyDescent="0.25">
      <c r="A20" s="331"/>
      <c r="B20" s="44"/>
      <c r="C20" s="377" t="s">
        <v>203</v>
      </c>
      <c r="D20" s="378" t="s">
        <v>192</v>
      </c>
      <c r="E20" s="379">
        <v>5</v>
      </c>
      <c r="F20" s="380">
        <v>81</v>
      </c>
      <c r="G20" s="380">
        <v>79</v>
      </c>
      <c r="H20" s="381"/>
      <c r="I20" s="382">
        <f t="shared" si="2"/>
        <v>160</v>
      </c>
      <c r="J20" s="383">
        <v>165</v>
      </c>
      <c r="L20" s="105"/>
      <c r="N20" s="5"/>
      <c r="O20" s="309">
        <v>8</v>
      </c>
      <c r="P20" s="366" t="s">
        <v>254</v>
      </c>
      <c r="Q20" s="362" t="s">
        <v>201</v>
      </c>
      <c r="R20" s="374">
        <v>142</v>
      </c>
      <c r="S20" s="306">
        <v>17</v>
      </c>
    </row>
    <row r="21" spans="1:19" x14ac:dyDescent="0.25">
      <c r="A21" s="331"/>
      <c r="B21" s="44"/>
      <c r="C21" s="377" t="s">
        <v>204</v>
      </c>
      <c r="D21" s="378" t="s">
        <v>192</v>
      </c>
      <c r="E21" s="379">
        <v>5</v>
      </c>
      <c r="F21" s="380">
        <v>57</v>
      </c>
      <c r="G21" s="380">
        <v>59</v>
      </c>
      <c r="H21" s="381"/>
      <c r="I21" s="382">
        <f t="shared" si="2"/>
        <v>116</v>
      </c>
      <c r="J21" s="383">
        <v>121</v>
      </c>
      <c r="L21" s="105"/>
      <c r="N21" s="5"/>
      <c r="O21" s="309">
        <v>9</v>
      </c>
      <c r="P21" s="366" t="s">
        <v>250</v>
      </c>
      <c r="Q21" s="362" t="s">
        <v>197</v>
      </c>
      <c r="R21" s="370">
        <v>141</v>
      </c>
      <c r="S21" s="306">
        <v>16</v>
      </c>
    </row>
    <row r="22" spans="1:19" x14ac:dyDescent="0.25">
      <c r="A22" s="331"/>
      <c r="B22" s="43"/>
      <c r="C22" s="342" t="s">
        <v>205</v>
      </c>
      <c r="D22" s="321" t="s">
        <v>192</v>
      </c>
      <c r="E22" s="346"/>
      <c r="F22" s="343">
        <v>14</v>
      </c>
      <c r="G22" s="343">
        <v>21</v>
      </c>
      <c r="H22" s="334"/>
      <c r="I22" s="322">
        <f t="shared" si="2"/>
        <v>35</v>
      </c>
      <c r="J22" s="32"/>
      <c r="L22" s="105"/>
      <c r="N22" s="5"/>
      <c r="O22" s="309">
        <v>10</v>
      </c>
      <c r="P22" s="366" t="s">
        <v>217</v>
      </c>
      <c r="Q22" s="362" t="s">
        <v>197</v>
      </c>
      <c r="R22" s="370">
        <v>135</v>
      </c>
      <c r="S22" s="306">
        <v>15</v>
      </c>
    </row>
    <row r="23" spans="1:19" x14ac:dyDescent="0.25">
      <c r="A23" s="331"/>
      <c r="B23" s="44"/>
      <c r="C23" s="342" t="s">
        <v>206</v>
      </c>
      <c r="D23" s="13" t="s">
        <v>192</v>
      </c>
      <c r="E23" s="347"/>
      <c r="F23" s="343">
        <v>36</v>
      </c>
      <c r="G23" s="343">
        <v>37</v>
      </c>
      <c r="H23" s="336"/>
      <c r="I23" s="14">
        <f t="shared" si="2"/>
        <v>73</v>
      </c>
      <c r="J23" s="32"/>
      <c r="L23" s="105"/>
      <c r="N23" s="5"/>
      <c r="O23" s="309">
        <v>11</v>
      </c>
      <c r="P23" s="366" t="s">
        <v>220</v>
      </c>
      <c r="Q23" s="362" t="s">
        <v>198</v>
      </c>
      <c r="R23" s="371">
        <v>132</v>
      </c>
      <c r="S23" s="306">
        <v>14</v>
      </c>
    </row>
    <row r="24" spans="1:19" x14ac:dyDescent="0.25">
      <c r="A24" s="331"/>
      <c r="B24" s="43"/>
      <c r="C24" s="284"/>
      <c r="D24" s="13"/>
      <c r="E24" s="347"/>
      <c r="F24" s="352"/>
      <c r="G24" s="352"/>
      <c r="H24" s="336"/>
      <c r="I24" s="14">
        <f t="shared" si="2"/>
        <v>0</v>
      </c>
      <c r="J24" s="32"/>
      <c r="K24" s="101" t="s">
        <v>22</v>
      </c>
      <c r="L24" s="105"/>
      <c r="N24" s="5"/>
      <c r="O24" s="309">
        <v>12</v>
      </c>
      <c r="P24" s="366" t="s">
        <v>169</v>
      </c>
      <c r="Q24" s="362" t="s">
        <v>199</v>
      </c>
      <c r="R24" s="374">
        <v>131</v>
      </c>
      <c r="S24" s="306">
        <v>13</v>
      </c>
    </row>
    <row r="25" spans="1:19" x14ac:dyDescent="0.25">
      <c r="A25" s="330">
        <v>3</v>
      </c>
      <c r="B25" s="42" t="s">
        <v>43</v>
      </c>
      <c r="C25" s="282"/>
      <c r="D25" s="18" t="s">
        <v>170</v>
      </c>
      <c r="E25" s="330"/>
      <c r="F25" s="348" t="s">
        <v>78</v>
      </c>
      <c r="G25" s="348" t="s">
        <v>79</v>
      </c>
      <c r="H25" s="332"/>
      <c r="I25" s="52" t="s">
        <v>24</v>
      </c>
      <c r="J25" s="52" t="s">
        <v>173</v>
      </c>
      <c r="K25" s="101" t="s">
        <v>22</v>
      </c>
      <c r="L25" s="105"/>
      <c r="N25" s="5"/>
      <c r="O25" s="309">
        <v>13</v>
      </c>
      <c r="P25" s="366" t="s">
        <v>253</v>
      </c>
      <c r="Q25" s="362" t="s">
        <v>201</v>
      </c>
      <c r="R25" s="374">
        <v>130</v>
      </c>
      <c r="S25" s="306">
        <v>12</v>
      </c>
    </row>
    <row r="26" spans="1:19" x14ac:dyDescent="0.25">
      <c r="A26" s="331"/>
      <c r="B26" s="43"/>
      <c r="C26" s="377" t="s">
        <v>207</v>
      </c>
      <c r="D26" s="378" t="s">
        <v>170</v>
      </c>
      <c r="E26" s="379">
        <v>5</v>
      </c>
      <c r="F26" s="380">
        <v>85</v>
      </c>
      <c r="G26" s="380">
        <v>80</v>
      </c>
      <c r="H26" s="381"/>
      <c r="I26" s="382">
        <f t="shared" ref="I26:I31" si="3">SUM(F26:H26)</f>
        <v>165</v>
      </c>
      <c r="J26" s="383">
        <v>170</v>
      </c>
      <c r="L26" s="105">
        <f>SUM(J26:J29)</f>
        <v>499</v>
      </c>
      <c r="N26" s="5"/>
      <c r="O26" s="309">
        <v>14</v>
      </c>
      <c r="P26" s="366" t="s">
        <v>256</v>
      </c>
      <c r="Q26" s="362" t="s">
        <v>201</v>
      </c>
      <c r="R26" s="371">
        <v>118</v>
      </c>
      <c r="S26" s="306">
        <v>11</v>
      </c>
    </row>
    <row r="27" spans="1:19" x14ac:dyDescent="0.25">
      <c r="A27" s="331"/>
      <c r="B27" s="44"/>
      <c r="C27" s="377" t="s">
        <v>238</v>
      </c>
      <c r="D27" s="378" t="s">
        <v>170</v>
      </c>
      <c r="E27" s="379">
        <v>5</v>
      </c>
      <c r="F27" s="380">
        <v>83</v>
      </c>
      <c r="G27" s="380">
        <v>86</v>
      </c>
      <c r="H27" s="381"/>
      <c r="I27" s="382">
        <f t="shared" si="3"/>
        <v>169</v>
      </c>
      <c r="J27" s="383">
        <v>174</v>
      </c>
      <c r="L27" s="105"/>
      <c r="N27" s="5"/>
      <c r="O27" s="309">
        <v>15</v>
      </c>
      <c r="P27" s="366" t="s">
        <v>218</v>
      </c>
      <c r="Q27" s="362" t="s">
        <v>197</v>
      </c>
      <c r="R27" s="370">
        <v>93</v>
      </c>
      <c r="S27" s="306">
        <v>10</v>
      </c>
    </row>
    <row r="28" spans="1:19" x14ac:dyDescent="0.25">
      <c r="A28" s="331"/>
      <c r="B28" s="44"/>
      <c r="C28" s="342" t="s">
        <v>237</v>
      </c>
      <c r="D28" s="321" t="s">
        <v>170</v>
      </c>
      <c r="E28" s="346"/>
      <c r="F28" s="343">
        <v>67</v>
      </c>
      <c r="G28" s="343">
        <v>73</v>
      </c>
      <c r="H28" s="334"/>
      <c r="I28" s="322">
        <f t="shared" si="3"/>
        <v>140</v>
      </c>
      <c r="J28" s="323"/>
      <c r="L28" s="105"/>
      <c r="N28" s="5"/>
      <c r="O28" s="309">
        <v>16</v>
      </c>
      <c r="P28" s="364" t="s">
        <v>252</v>
      </c>
      <c r="Q28" s="362" t="s">
        <v>198</v>
      </c>
      <c r="R28" s="374">
        <v>79</v>
      </c>
      <c r="S28" s="306">
        <v>9</v>
      </c>
    </row>
    <row r="29" spans="1:19" x14ac:dyDescent="0.25">
      <c r="A29" s="331"/>
      <c r="B29" s="44"/>
      <c r="C29" s="377" t="s">
        <v>208</v>
      </c>
      <c r="D29" s="378" t="s">
        <v>170</v>
      </c>
      <c r="E29" s="379">
        <v>5</v>
      </c>
      <c r="F29" s="380">
        <v>70</v>
      </c>
      <c r="G29" s="380">
        <v>80</v>
      </c>
      <c r="H29" s="385"/>
      <c r="I29" s="382">
        <f t="shared" si="3"/>
        <v>150</v>
      </c>
      <c r="J29" s="383">
        <v>155</v>
      </c>
      <c r="L29" s="105"/>
      <c r="N29" s="5"/>
      <c r="O29" s="309"/>
      <c r="P29" s="366"/>
      <c r="Q29" s="362"/>
      <c r="R29" s="374"/>
      <c r="S29" s="306">
        <v>8</v>
      </c>
    </row>
    <row r="30" spans="1:19" x14ac:dyDescent="0.25">
      <c r="A30" s="331"/>
      <c r="B30" s="43"/>
      <c r="C30" s="342"/>
      <c r="D30" s="321"/>
      <c r="E30" s="346"/>
      <c r="F30" s="353"/>
      <c r="G30" s="354"/>
      <c r="H30" s="334"/>
      <c r="I30" s="322"/>
      <c r="J30" s="323"/>
      <c r="L30" s="105"/>
      <c r="N30" s="5"/>
      <c r="O30" s="318"/>
      <c r="P30" s="427"/>
      <c r="Q30" s="274"/>
      <c r="R30" s="360"/>
      <c r="S30" s="306"/>
    </row>
    <row r="31" spans="1:19" x14ac:dyDescent="0.25">
      <c r="A31" s="331"/>
      <c r="B31" s="43"/>
      <c r="C31" s="284"/>
      <c r="D31" s="13"/>
      <c r="E31" s="347"/>
      <c r="F31" s="352"/>
      <c r="G31" s="352"/>
      <c r="H31" s="336"/>
      <c r="I31" s="14">
        <f t="shared" si="3"/>
        <v>0</v>
      </c>
      <c r="J31" s="32"/>
      <c r="L31" s="105"/>
      <c r="N31" s="53"/>
      <c r="O31" s="312"/>
      <c r="P31" s="248" t="s">
        <v>271</v>
      </c>
      <c r="Q31" s="313"/>
      <c r="R31" s="302" t="s">
        <v>24</v>
      </c>
      <c r="S31" s="314" t="s">
        <v>30</v>
      </c>
    </row>
    <row r="32" spans="1:19" x14ac:dyDescent="0.25">
      <c r="A32" s="330">
        <v>4</v>
      </c>
      <c r="B32" s="42" t="s">
        <v>43</v>
      </c>
      <c r="C32" s="282"/>
      <c r="D32" s="18" t="s">
        <v>193</v>
      </c>
      <c r="E32" s="330"/>
      <c r="F32" s="348" t="s">
        <v>78</v>
      </c>
      <c r="G32" s="348" t="s">
        <v>79</v>
      </c>
      <c r="H32" s="332"/>
      <c r="I32" s="52" t="s">
        <v>24</v>
      </c>
      <c r="J32" s="52" t="s">
        <v>173</v>
      </c>
      <c r="K32" s="101" t="s">
        <v>22</v>
      </c>
      <c r="L32" s="105"/>
      <c r="N32" s="5"/>
      <c r="O32" s="304">
        <v>1</v>
      </c>
      <c r="P32" s="366" t="s">
        <v>227</v>
      </c>
      <c r="Q32" s="362" t="s">
        <v>167</v>
      </c>
      <c r="R32" s="367">
        <v>175</v>
      </c>
      <c r="S32" s="306">
        <v>30</v>
      </c>
    </row>
    <row r="33" spans="1:19" x14ac:dyDescent="0.25">
      <c r="A33" s="331"/>
      <c r="B33" s="43"/>
      <c r="C33" s="377" t="s">
        <v>222</v>
      </c>
      <c r="D33" s="378" t="s">
        <v>193</v>
      </c>
      <c r="E33" s="379">
        <v>5</v>
      </c>
      <c r="F33" s="380">
        <v>74</v>
      </c>
      <c r="G33" s="380">
        <v>79</v>
      </c>
      <c r="H33" s="381"/>
      <c r="I33" s="382">
        <f t="shared" ref="I33:I38" si="4">SUM(F33:H33)</f>
        <v>153</v>
      </c>
      <c r="J33" s="383">
        <v>158</v>
      </c>
      <c r="L33" s="411">
        <f>SUM(J33:J35)</f>
        <v>459</v>
      </c>
      <c r="N33" s="5"/>
      <c r="O33" s="307">
        <v>2</v>
      </c>
      <c r="P33" s="366" t="s">
        <v>215</v>
      </c>
      <c r="Q33" s="362" t="s">
        <v>199</v>
      </c>
      <c r="R33" s="367">
        <v>155</v>
      </c>
      <c r="S33" s="306">
        <v>26</v>
      </c>
    </row>
    <row r="34" spans="1:19" x14ac:dyDescent="0.25">
      <c r="A34" s="331"/>
      <c r="B34" s="43"/>
      <c r="C34" s="377" t="s">
        <v>223</v>
      </c>
      <c r="D34" s="378" t="s">
        <v>193</v>
      </c>
      <c r="E34" s="379">
        <v>5</v>
      </c>
      <c r="F34" s="380">
        <v>78</v>
      </c>
      <c r="G34" s="380">
        <v>73</v>
      </c>
      <c r="H34" s="381"/>
      <c r="I34" s="382">
        <f t="shared" si="4"/>
        <v>151</v>
      </c>
      <c r="J34" s="383">
        <v>156</v>
      </c>
      <c r="L34" s="105"/>
      <c r="N34" s="5"/>
      <c r="O34" s="308">
        <v>3</v>
      </c>
      <c r="P34" s="366" t="s">
        <v>216</v>
      </c>
      <c r="Q34" s="362" t="s">
        <v>199</v>
      </c>
      <c r="R34" s="374">
        <v>129</v>
      </c>
      <c r="S34" s="306">
        <v>23</v>
      </c>
    </row>
    <row r="35" spans="1:19" x14ac:dyDescent="0.2">
      <c r="A35" s="331"/>
      <c r="B35" s="43"/>
      <c r="C35" s="377" t="s">
        <v>224</v>
      </c>
      <c r="D35" s="378" t="s">
        <v>193</v>
      </c>
      <c r="E35" s="379">
        <v>5</v>
      </c>
      <c r="F35" s="380">
        <v>66</v>
      </c>
      <c r="G35" s="380">
        <v>74</v>
      </c>
      <c r="H35" s="381"/>
      <c r="I35" s="382">
        <f t="shared" si="4"/>
        <v>140</v>
      </c>
      <c r="J35" s="383">
        <v>145</v>
      </c>
      <c r="L35" s="109"/>
      <c r="N35" s="5"/>
      <c r="O35" s="309">
        <v>4</v>
      </c>
      <c r="P35" s="366" t="s">
        <v>228</v>
      </c>
      <c r="Q35" s="362" t="s">
        <v>201</v>
      </c>
      <c r="R35" s="374">
        <v>122</v>
      </c>
      <c r="S35" s="306">
        <v>21</v>
      </c>
    </row>
    <row r="36" spans="1:19" x14ac:dyDescent="0.2">
      <c r="A36" s="331"/>
      <c r="B36" s="43"/>
      <c r="C36" s="320"/>
      <c r="D36" s="321" t="s">
        <v>193</v>
      </c>
      <c r="E36" s="346"/>
      <c r="F36" s="349"/>
      <c r="G36" s="349"/>
      <c r="H36" s="333"/>
      <c r="I36" s="322">
        <f t="shared" si="4"/>
        <v>0</v>
      </c>
      <c r="J36" s="32"/>
      <c r="L36" s="109"/>
      <c r="N36" s="5"/>
      <c r="O36" s="318"/>
      <c r="P36" s="427"/>
      <c r="Q36" s="274"/>
      <c r="R36" s="360"/>
      <c r="S36" s="306"/>
    </row>
    <row r="37" spans="1:19" x14ac:dyDescent="0.25">
      <c r="A37" s="331"/>
      <c r="B37" s="43"/>
      <c r="C37" s="284"/>
      <c r="D37" s="13"/>
      <c r="E37" s="347"/>
      <c r="F37" s="355"/>
      <c r="G37" s="422">
        <f>SUM(G33:G35)</f>
        <v>226</v>
      </c>
      <c r="H37" s="423"/>
      <c r="I37" s="424">
        <f t="shared" si="4"/>
        <v>226</v>
      </c>
      <c r="J37" s="417">
        <v>15</v>
      </c>
      <c r="K37" s="425"/>
      <c r="L37" s="415">
        <v>241</v>
      </c>
      <c r="N37" s="53"/>
      <c r="O37" s="312"/>
      <c r="P37" s="248" t="s">
        <v>236</v>
      </c>
      <c r="Q37" s="313"/>
      <c r="R37" s="302" t="s">
        <v>24</v>
      </c>
      <c r="S37" s="314" t="s">
        <v>30</v>
      </c>
    </row>
    <row r="38" spans="1:19" x14ac:dyDescent="0.25">
      <c r="A38" s="331"/>
      <c r="B38" s="43"/>
      <c r="C38" s="284"/>
      <c r="D38" s="13"/>
      <c r="E38" s="347"/>
      <c r="F38" s="352"/>
      <c r="G38" s="352"/>
      <c r="H38" s="336"/>
      <c r="I38" s="14">
        <f t="shared" si="4"/>
        <v>0</v>
      </c>
      <c r="J38" s="92" t="s">
        <v>22</v>
      </c>
      <c r="L38" s="105"/>
      <c r="N38" s="5"/>
      <c r="O38" s="315">
        <v>1</v>
      </c>
      <c r="P38" s="366" t="s">
        <v>10</v>
      </c>
      <c r="Q38" s="369" t="s">
        <v>195</v>
      </c>
      <c r="R38" s="370">
        <v>183</v>
      </c>
      <c r="S38" s="306">
        <v>30</v>
      </c>
    </row>
    <row r="39" spans="1:19" x14ac:dyDescent="0.25">
      <c r="A39" s="330">
        <v>5</v>
      </c>
      <c r="B39" s="42" t="s">
        <v>43</v>
      </c>
      <c r="C39" s="282"/>
      <c r="D39" s="18" t="s">
        <v>194</v>
      </c>
      <c r="E39" s="330"/>
      <c r="F39" s="348" t="s">
        <v>78</v>
      </c>
      <c r="G39" s="348" t="s">
        <v>79</v>
      </c>
      <c r="H39" s="332"/>
      <c r="I39" s="52" t="s">
        <v>24</v>
      </c>
      <c r="J39" s="52" t="s">
        <v>173</v>
      </c>
      <c r="K39" s="101" t="s">
        <v>22</v>
      </c>
      <c r="L39" s="105"/>
      <c r="N39" s="5"/>
      <c r="O39" s="316">
        <v>2</v>
      </c>
      <c r="P39" s="366" t="s">
        <v>66</v>
      </c>
      <c r="Q39" s="362" t="s">
        <v>95</v>
      </c>
      <c r="R39" s="371">
        <v>178</v>
      </c>
      <c r="S39" s="306">
        <v>26</v>
      </c>
    </row>
    <row r="40" spans="1:19" x14ac:dyDescent="0.25">
      <c r="A40" s="331"/>
      <c r="B40" s="43"/>
      <c r="C40" s="377" t="s">
        <v>231</v>
      </c>
      <c r="D40" s="378" t="s">
        <v>194</v>
      </c>
      <c r="E40" s="379">
        <v>5</v>
      </c>
      <c r="F40" s="380">
        <v>84</v>
      </c>
      <c r="G40" s="380">
        <v>85</v>
      </c>
      <c r="H40" s="381"/>
      <c r="I40" s="382">
        <f t="shared" ref="I40:I45" si="5">SUM(F40:H40)</f>
        <v>169</v>
      </c>
      <c r="J40" s="386">
        <v>174</v>
      </c>
      <c r="L40" s="411">
        <f>SUM(J40:J42)</f>
        <v>475</v>
      </c>
      <c r="N40" s="5"/>
      <c r="O40" s="308">
        <v>3</v>
      </c>
      <c r="P40" s="366" t="s">
        <v>21</v>
      </c>
      <c r="Q40" s="369" t="s">
        <v>263</v>
      </c>
      <c r="R40" s="310">
        <v>174</v>
      </c>
      <c r="S40" s="306">
        <v>23</v>
      </c>
    </row>
    <row r="41" spans="1:19" x14ac:dyDescent="0.25">
      <c r="A41" s="331"/>
      <c r="B41" s="43"/>
      <c r="C41" s="377" t="s">
        <v>232</v>
      </c>
      <c r="D41" s="378" t="s">
        <v>194</v>
      </c>
      <c r="E41" s="379">
        <v>5</v>
      </c>
      <c r="F41" s="380">
        <v>76</v>
      </c>
      <c r="G41" s="380">
        <v>77</v>
      </c>
      <c r="H41" s="381"/>
      <c r="I41" s="382">
        <f t="shared" si="5"/>
        <v>153</v>
      </c>
      <c r="J41" s="386">
        <v>158</v>
      </c>
      <c r="L41" s="105"/>
      <c r="N41" s="5"/>
      <c r="O41" s="309">
        <v>4</v>
      </c>
      <c r="P41" s="362" t="s">
        <v>17</v>
      </c>
      <c r="Q41" s="362" t="s">
        <v>263</v>
      </c>
      <c r="R41" s="310">
        <v>169</v>
      </c>
      <c r="S41" s="306">
        <v>21</v>
      </c>
    </row>
    <row r="42" spans="1:19" x14ac:dyDescent="0.25">
      <c r="A42" s="331"/>
      <c r="B42" s="43"/>
      <c r="C42" s="377" t="s">
        <v>233</v>
      </c>
      <c r="D42" s="378" t="s">
        <v>194</v>
      </c>
      <c r="E42" s="379">
        <v>5</v>
      </c>
      <c r="F42" s="380">
        <v>60</v>
      </c>
      <c r="G42" s="380">
        <v>78</v>
      </c>
      <c r="H42" s="381"/>
      <c r="I42" s="382">
        <f t="shared" si="5"/>
        <v>138</v>
      </c>
      <c r="J42" s="386">
        <v>143</v>
      </c>
      <c r="L42" s="105"/>
      <c r="N42" s="5"/>
      <c r="O42" s="309">
        <v>5</v>
      </c>
      <c r="P42" s="366" t="s">
        <v>213</v>
      </c>
      <c r="Q42" s="369" t="s">
        <v>196</v>
      </c>
      <c r="R42" s="371">
        <v>160</v>
      </c>
      <c r="S42" s="306">
        <v>20</v>
      </c>
    </row>
    <row r="43" spans="1:19" x14ac:dyDescent="0.2">
      <c r="A43" s="331"/>
      <c r="B43" s="44"/>
      <c r="C43" s="342" t="s">
        <v>234</v>
      </c>
      <c r="D43" s="321" t="s">
        <v>194</v>
      </c>
      <c r="E43" s="346"/>
      <c r="F43" s="353"/>
      <c r="G43" s="353"/>
      <c r="H43" s="334"/>
      <c r="I43" s="322">
        <f t="shared" si="5"/>
        <v>0</v>
      </c>
      <c r="J43" s="324"/>
      <c r="L43" s="109"/>
      <c r="N43" s="5"/>
      <c r="O43" s="309">
        <v>6</v>
      </c>
      <c r="P43" s="366" t="s">
        <v>235</v>
      </c>
      <c r="Q43" s="362" t="s">
        <v>149</v>
      </c>
      <c r="R43" s="370">
        <v>158</v>
      </c>
      <c r="S43" s="306">
        <v>19</v>
      </c>
    </row>
    <row r="44" spans="1:19" x14ac:dyDescent="0.25">
      <c r="A44" s="331"/>
      <c r="B44" s="43"/>
      <c r="C44" s="320"/>
      <c r="D44" s="321" t="s">
        <v>194</v>
      </c>
      <c r="E44" s="346"/>
      <c r="F44" s="353"/>
      <c r="G44" s="416">
        <f>SUM(G40:G42)</f>
        <v>240</v>
      </c>
      <c r="H44" s="412"/>
      <c r="I44" s="413"/>
      <c r="J44" s="417">
        <v>15</v>
      </c>
      <c r="K44" s="414"/>
      <c r="L44" s="415">
        <v>255</v>
      </c>
      <c r="N44" s="5"/>
      <c r="O44" s="309">
        <v>7</v>
      </c>
      <c r="P44" s="366" t="s">
        <v>260</v>
      </c>
      <c r="Q44" s="369" t="s">
        <v>196</v>
      </c>
      <c r="R44" s="372">
        <v>149</v>
      </c>
      <c r="S44" s="306">
        <v>18</v>
      </c>
    </row>
    <row r="45" spans="1:19" x14ac:dyDescent="0.25">
      <c r="A45" s="331"/>
      <c r="B45" s="43"/>
      <c r="C45" s="284"/>
      <c r="D45" s="13"/>
      <c r="E45" s="347"/>
      <c r="F45" s="352"/>
      <c r="G45" s="352"/>
      <c r="H45" s="336"/>
      <c r="I45" s="14">
        <f t="shared" si="5"/>
        <v>0</v>
      </c>
      <c r="J45" s="92" t="s">
        <v>22</v>
      </c>
      <c r="L45" s="105"/>
      <c r="N45" s="5"/>
      <c r="O45" s="309">
        <v>8</v>
      </c>
      <c r="P45" s="366" t="s">
        <v>229</v>
      </c>
      <c r="Q45" s="369" t="s">
        <v>275</v>
      </c>
      <c r="R45" s="372">
        <v>149</v>
      </c>
      <c r="S45" s="306">
        <v>17</v>
      </c>
    </row>
    <row r="46" spans="1:19" x14ac:dyDescent="0.25">
      <c r="A46" s="330">
        <v>6</v>
      </c>
      <c r="B46" s="42" t="s">
        <v>43</v>
      </c>
      <c r="C46" s="282"/>
      <c r="D46" s="18" t="s">
        <v>149</v>
      </c>
      <c r="E46" s="330"/>
      <c r="F46" s="348" t="s">
        <v>78</v>
      </c>
      <c r="G46" s="348" t="s">
        <v>79</v>
      </c>
      <c r="H46" s="332"/>
      <c r="I46" s="52" t="s">
        <v>24</v>
      </c>
      <c r="J46" s="52" t="s">
        <v>173</v>
      </c>
      <c r="L46" s="105"/>
      <c r="N46" s="5"/>
      <c r="O46" s="309">
        <v>9</v>
      </c>
      <c r="P46" s="366" t="s">
        <v>214</v>
      </c>
      <c r="Q46" s="369" t="s">
        <v>196</v>
      </c>
      <c r="R46" s="371">
        <v>130</v>
      </c>
      <c r="S46" s="306">
        <v>16</v>
      </c>
    </row>
    <row r="47" spans="1:19" x14ac:dyDescent="0.25">
      <c r="A47" s="331"/>
      <c r="B47" s="43"/>
      <c r="C47" s="377" t="s">
        <v>20</v>
      </c>
      <c r="D47" s="378" t="s">
        <v>149</v>
      </c>
      <c r="E47" s="379">
        <v>3</v>
      </c>
      <c r="F47" s="380">
        <v>86</v>
      </c>
      <c r="G47" s="380">
        <v>86</v>
      </c>
      <c r="H47" s="384"/>
      <c r="I47" s="382">
        <f t="shared" ref="I47:I52" si="6">SUM(F47:H47)</f>
        <v>172</v>
      </c>
      <c r="J47" s="383">
        <v>175</v>
      </c>
      <c r="L47" s="105">
        <f>SUM(J47:J51)</f>
        <v>446</v>
      </c>
      <c r="N47" s="5"/>
      <c r="O47" s="309">
        <v>10</v>
      </c>
      <c r="P47" s="366" t="s">
        <v>230</v>
      </c>
      <c r="Q47" s="369" t="s">
        <v>275</v>
      </c>
      <c r="R47" s="371">
        <v>129</v>
      </c>
      <c r="S47" s="306">
        <v>15</v>
      </c>
    </row>
    <row r="48" spans="1:19" x14ac:dyDescent="0.25">
      <c r="A48" s="331"/>
      <c r="B48" s="43"/>
      <c r="C48" s="342" t="s">
        <v>86</v>
      </c>
      <c r="D48" s="321" t="s">
        <v>149</v>
      </c>
      <c r="E48" s="346"/>
      <c r="F48" s="343"/>
      <c r="G48" s="343"/>
      <c r="H48" s="333"/>
      <c r="I48" s="322">
        <f t="shared" si="6"/>
        <v>0</v>
      </c>
      <c r="J48" s="323"/>
      <c r="L48" s="105"/>
      <c r="N48" s="5"/>
      <c r="O48" s="309">
        <v>11</v>
      </c>
      <c r="P48" s="366" t="s">
        <v>239</v>
      </c>
      <c r="Q48" s="369" t="s">
        <v>149</v>
      </c>
      <c r="R48" s="371">
        <v>103</v>
      </c>
      <c r="S48" s="306">
        <v>14</v>
      </c>
    </row>
    <row r="49" spans="1:19" x14ac:dyDescent="0.25">
      <c r="A49" s="331"/>
      <c r="B49" s="43"/>
      <c r="C49" s="377" t="s">
        <v>239</v>
      </c>
      <c r="D49" s="378" t="s">
        <v>149</v>
      </c>
      <c r="E49" s="379">
        <v>5</v>
      </c>
      <c r="F49" s="380">
        <v>53</v>
      </c>
      <c r="G49" s="380">
        <v>50</v>
      </c>
      <c r="H49" s="381"/>
      <c r="I49" s="382">
        <f t="shared" si="6"/>
        <v>103</v>
      </c>
      <c r="J49" s="383">
        <v>108</v>
      </c>
      <c r="L49" s="105" t="s">
        <v>22</v>
      </c>
      <c r="N49" s="5"/>
      <c r="O49" s="309">
        <v>12</v>
      </c>
      <c r="P49" s="366" t="s">
        <v>240</v>
      </c>
      <c r="Q49" s="369" t="s">
        <v>196</v>
      </c>
      <c r="R49" s="371">
        <v>102</v>
      </c>
      <c r="S49" s="306">
        <v>13</v>
      </c>
    </row>
    <row r="50" spans="1:19" x14ac:dyDescent="0.25">
      <c r="A50" s="331"/>
      <c r="B50" s="43"/>
      <c r="C50" s="342" t="s">
        <v>117</v>
      </c>
      <c r="D50" s="321" t="s">
        <v>149</v>
      </c>
      <c r="E50" s="346"/>
      <c r="F50" s="353"/>
      <c r="G50" s="353"/>
      <c r="H50" s="334"/>
      <c r="I50" s="322">
        <f t="shared" si="6"/>
        <v>0</v>
      </c>
      <c r="J50" s="323"/>
      <c r="L50" s="105"/>
      <c r="N50" s="5"/>
      <c r="O50" s="309">
        <v>14</v>
      </c>
      <c r="P50" s="283"/>
      <c r="Q50" s="274"/>
      <c r="R50" s="311"/>
      <c r="S50" s="306">
        <v>12</v>
      </c>
    </row>
    <row r="51" spans="1:19" x14ac:dyDescent="0.25">
      <c r="A51" s="331"/>
      <c r="B51" s="43"/>
      <c r="C51" s="377" t="s">
        <v>235</v>
      </c>
      <c r="D51" s="378" t="s">
        <v>149</v>
      </c>
      <c r="E51" s="379">
        <v>5</v>
      </c>
      <c r="F51" s="387">
        <v>77</v>
      </c>
      <c r="G51" s="387">
        <v>81</v>
      </c>
      <c r="H51" s="384"/>
      <c r="I51" s="382">
        <f t="shared" si="6"/>
        <v>158</v>
      </c>
      <c r="J51" s="383">
        <v>163</v>
      </c>
      <c r="L51" s="105"/>
      <c r="N51" s="5"/>
      <c r="O51" s="309">
        <v>15</v>
      </c>
      <c r="P51" s="284"/>
      <c r="Q51" s="274"/>
      <c r="R51" s="311"/>
      <c r="S51" s="306">
        <v>11</v>
      </c>
    </row>
    <row r="52" spans="1:19" x14ac:dyDescent="0.25">
      <c r="A52" s="331"/>
      <c r="B52" s="43"/>
      <c r="C52" s="284"/>
      <c r="D52" s="13"/>
      <c r="E52" s="347"/>
      <c r="F52" s="355"/>
      <c r="G52" s="355"/>
      <c r="H52" s="339"/>
      <c r="I52" s="14">
        <f t="shared" si="6"/>
        <v>0</v>
      </c>
      <c r="J52" s="32"/>
      <c r="L52" s="105"/>
      <c r="N52" s="53"/>
      <c r="O52" s="312"/>
      <c r="P52" s="248" t="s">
        <v>273</v>
      </c>
      <c r="Q52" s="313"/>
      <c r="R52" s="302" t="s">
        <v>24</v>
      </c>
      <c r="S52" s="314" t="s">
        <v>30</v>
      </c>
    </row>
    <row r="53" spans="1:19" x14ac:dyDescent="0.25">
      <c r="A53" s="330">
        <v>7</v>
      </c>
      <c r="B53" s="42" t="s">
        <v>43</v>
      </c>
      <c r="C53" s="282"/>
      <c r="D53" s="18" t="s">
        <v>195</v>
      </c>
      <c r="E53" s="330"/>
      <c r="F53" s="348" t="s">
        <v>78</v>
      </c>
      <c r="G53" s="348" t="s">
        <v>79</v>
      </c>
      <c r="H53" s="332"/>
      <c r="I53" s="52" t="s">
        <v>24</v>
      </c>
      <c r="J53" s="52" t="s">
        <v>173</v>
      </c>
      <c r="K53" s="101" t="s">
        <v>22</v>
      </c>
      <c r="L53" s="105"/>
      <c r="N53" s="5"/>
      <c r="O53" s="315">
        <v>1</v>
      </c>
      <c r="P53" s="284" t="s">
        <v>17</v>
      </c>
      <c r="Q53" s="274" t="s">
        <v>167</v>
      </c>
      <c r="R53" s="311">
        <v>188</v>
      </c>
      <c r="S53" s="306">
        <v>30</v>
      </c>
    </row>
    <row r="54" spans="1:19" x14ac:dyDescent="0.25">
      <c r="A54" s="331"/>
      <c r="B54" s="43"/>
      <c r="C54" s="377" t="s">
        <v>10</v>
      </c>
      <c r="D54" s="378" t="s">
        <v>195</v>
      </c>
      <c r="E54" s="379">
        <v>5</v>
      </c>
      <c r="F54" s="380">
        <v>91</v>
      </c>
      <c r="G54" s="380">
        <v>92</v>
      </c>
      <c r="H54" s="385"/>
      <c r="I54" s="382">
        <f t="shared" ref="I54:I59" si="7">SUM(F54:H54)</f>
        <v>183</v>
      </c>
      <c r="J54" s="383">
        <v>188</v>
      </c>
      <c r="L54" s="105">
        <f>SUM(J54:J59)</f>
        <v>528</v>
      </c>
      <c r="N54" s="5"/>
      <c r="O54" s="316">
        <v>2</v>
      </c>
      <c r="P54" s="366" t="s">
        <v>248</v>
      </c>
      <c r="Q54" s="362" t="s">
        <v>95</v>
      </c>
      <c r="R54" s="367">
        <v>186</v>
      </c>
      <c r="S54" s="306">
        <v>26</v>
      </c>
    </row>
    <row r="55" spans="1:19" x14ac:dyDescent="0.25">
      <c r="A55" s="331"/>
      <c r="B55" s="43"/>
      <c r="C55" s="377" t="s">
        <v>105</v>
      </c>
      <c r="D55" s="378" t="s">
        <v>195</v>
      </c>
      <c r="E55" s="379">
        <v>3</v>
      </c>
      <c r="F55" s="380">
        <v>90</v>
      </c>
      <c r="G55" s="380">
        <v>86</v>
      </c>
      <c r="H55" s="385"/>
      <c r="I55" s="382">
        <f t="shared" si="7"/>
        <v>176</v>
      </c>
      <c r="J55" s="383">
        <v>179</v>
      </c>
      <c r="L55" s="105"/>
      <c r="N55" s="5"/>
      <c r="O55" s="308">
        <v>3</v>
      </c>
      <c r="P55" s="364" t="s">
        <v>35</v>
      </c>
      <c r="Q55" s="362" t="s">
        <v>276</v>
      </c>
      <c r="R55" s="367">
        <v>177</v>
      </c>
      <c r="S55" s="306">
        <v>23</v>
      </c>
    </row>
    <row r="56" spans="1:19" x14ac:dyDescent="0.25">
      <c r="A56" s="331"/>
      <c r="B56" s="43"/>
      <c r="C56" s="342" t="s">
        <v>88</v>
      </c>
      <c r="D56" s="321" t="s">
        <v>195</v>
      </c>
      <c r="E56" s="346"/>
      <c r="F56" s="343">
        <v>68</v>
      </c>
      <c r="G56" s="343">
        <v>77</v>
      </c>
      <c r="H56" s="337"/>
      <c r="I56" s="322">
        <f t="shared" si="7"/>
        <v>145</v>
      </c>
      <c r="J56" s="32"/>
      <c r="L56" s="105"/>
      <c r="N56" s="5"/>
      <c r="O56" s="309">
        <v>4</v>
      </c>
      <c r="P56" s="366" t="s">
        <v>21</v>
      </c>
      <c r="Q56" s="362" t="s">
        <v>95</v>
      </c>
      <c r="R56" s="373">
        <v>176</v>
      </c>
      <c r="S56" s="306">
        <v>21</v>
      </c>
    </row>
    <row r="57" spans="1:19" x14ac:dyDescent="0.25">
      <c r="A57" s="331"/>
      <c r="B57" s="43"/>
      <c r="C57" s="388" t="s">
        <v>81</v>
      </c>
      <c r="D57" s="378" t="s">
        <v>195</v>
      </c>
      <c r="E57" s="379">
        <v>3</v>
      </c>
      <c r="F57" s="387">
        <v>78</v>
      </c>
      <c r="G57" s="387">
        <v>80</v>
      </c>
      <c r="H57" s="385"/>
      <c r="I57" s="382">
        <f t="shared" si="7"/>
        <v>158</v>
      </c>
      <c r="J57" s="383">
        <v>161</v>
      </c>
      <c r="L57" s="105"/>
      <c r="N57" s="5"/>
      <c r="O57" s="309">
        <v>5</v>
      </c>
      <c r="P57" s="366" t="s">
        <v>105</v>
      </c>
      <c r="Q57" s="362" t="s">
        <v>195</v>
      </c>
      <c r="R57" s="373">
        <v>176</v>
      </c>
      <c r="S57" s="306">
        <v>20</v>
      </c>
    </row>
    <row r="58" spans="1:19" x14ac:dyDescent="0.25">
      <c r="A58" s="331"/>
      <c r="B58" s="43"/>
      <c r="C58" s="274"/>
      <c r="D58" s="13" t="s">
        <v>195</v>
      </c>
      <c r="E58" s="347"/>
      <c r="F58" s="358"/>
      <c r="G58" s="359"/>
      <c r="H58" s="340"/>
      <c r="I58" s="14">
        <f t="shared" si="7"/>
        <v>0</v>
      </c>
      <c r="J58" s="32"/>
      <c r="L58" s="105"/>
      <c r="N58" s="5"/>
      <c r="O58" s="309">
        <v>6</v>
      </c>
      <c r="P58" s="366" t="s">
        <v>20</v>
      </c>
      <c r="Q58" s="369" t="s">
        <v>149</v>
      </c>
      <c r="R58" s="368">
        <v>172</v>
      </c>
      <c r="S58" s="306">
        <v>19</v>
      </c>
    </row>
    <row r="59" spans="1:19" x14ac:dyDescent="0.25">
      <c r="A59" s="331"/>
      <c r="B59" s="43"/>
      <c r="C59" s="274"/>
      <c r="D59" s="13"/>
      <c r="E59" s="347"/>
      <c r="F59" s="358"/>
      <c r="G59" s="358"/>
      <c r="H59" s="341"/>
      <c r="I59" s="14">
        <f t="shared" si="7"/>
        <v>0</v>
      </c>
      <c r="J59" s="32"/>
      <c r="L59" s="105"/>
      <c r="N59" s="5"/>
      <c r="O59" s="309">
        <v>7</v>
      </c>
      <c r="P59" s="364" t="s">
        <v>225</v>
      </c>
      <c r="Q59" s="362" t="s">
        <v>276</v>
      </c>
      <c r="R59" s="367">
        <v>170</v>
      </c>
      <c r="S59" s="306">
        <v>18</v>
      </c>
    </row>
    <row r="60" spans="1:19" x14ac:dyDescent="0.25">
      <c r="A60" s="330">
        <v>8</v>
      </c>
      <c r="B60" s="42" t="s">
        <v>43</v>
      </c>
      <c r="C60" s="282"/>
      <c r="D60" s="18" t="s">
        <v>196</v>
      </c>
      <c r="E60" s="330"/>
      <c r="F60" s="348" t="s">
        <v>78</v>
      </c>
      <c r="G60" s="348" t="s">
        <v>79</v>
      </c>
      <c r="H60" s="332"/>
      <c r="I60" s="52" t="s">
        <v>24</v>
      </c>
      <c r="J60" s="52">
        <v>10.9</v>
      </c>
      <c r="K60" s="101" t="s">
        <v>22</v>
      </c>
      <c r="L60" s="105"/>
      <c r="N60" s="5"/>
      <c r="O60" s="309">
        <v>8</v>
      </c>
      <c r="P60" s="369" t="s">
        <v>81</v>
      </c>
      <c r="Q60" s="369" t="s">
        <v>195</v>
      </c>
      <c r="R60" s="367">
        <v>158</v>
      </c>
      <c r="S60" s="306">
        <v>17</v>
      </c>
    </row>
    <row r="61" spans="1:19" x14ac:dyDescent="0.25">
      <c r="A61" s="331"/>
      <c r="B61" s="43"/>
      <c r="C61" s="377" t="s">
        <v>213</v>
      </c>
      <c r="D61" s="378" t="s">
        <v>196</v>
      </c>
      <c r="E61" s="379">
        <v>5</v>
      </c>
      <c r="F61" s="380">
        <v>80</v>
      </c>
      <c r="G61" s="380">
        <v>80</v>
      </c>
      <c r="H61" s="381"/>
      <c r="I61" s="382">
        <f t="shared" ref="I61:I66" si="8">SUM(F61:H61)</f>
        <v>160</v>
      </c>
      <c r="J61" s="383">
        <v>165</v>
      </c>
      <c r="L61" s="105">
        <f>SUM(J61:J65)</f>
        <v>454</v>
      </c>
      <c r="N61" s="5"/>
      <c r="O61" s="309">
        <v>9</v>
      </c>
      <c r="P61" s="364" t="s">
        <v>16</v>
      </c>
      <c r="Q61" s="362" t="s">
        <v>276</v>
      </c>
      <c r="R61" s="367">
        <v>149</v>
      </c>
      <c r="S61" s="306">
        <v>16</v>
      </c>
    </row>
    <row r="62" spans="1:19" x14ac:dyDescent="0.25">
      <c r="A62" s="331"/>
      <c r="B62" s="43"/>
      <c r="C62" s="377" t="s">
        <v>214</v>
      </c>
      <c r="D62" s="378" t="s">
        <v>196</v>
      </c>
      <c r="E62" s="379">
        <v>5</v>
      </c>
      <c r="F62" s="380">
        <v>62</v>
      </c>
      <c r="G62" s="380">
        <v>68</v>
      </c>
      <c r="H62" s="381"/>
      <c r="I62" s="382">
        <f t="shared" si="8"/>
        <v>130</v>
      </c>
      <c r="J62" s="383">
        <v>135</v>
      </c>
      <c r="L62" s="105"/>
      <c r="N62" s="5"/>
      <c r="O62" s="309">
        <v>10</v>
      </c>
      <c r="P62" s="366" t="s">
        <v>88</v>
      </c>
      <c r="Q62" s="369" t="s">
        <v>195</v>
      </c>
      <c r="R62" s="368">
        <v>145</v>
      </c>
      <c r="S62" s="306">
        <v>15</v>
      </c>
    </row>
    <row r="63" spans="1:19" x14ac:dyDescent="0.25">
      <c r="A63" s="331"/>
      <c r="B63" s="43"/>
      <c r="C63" s="342" t="s">
        <v>240</v>
      </c>
      <c r="D63" s="321" t="s">
        <v>196</v>
      </c>
      <c r="E63" s="346"/>
      <c r="F63" s="343">
        <v>40</v>
      </c>
      <c r="G63" s="343">
        <v>62</v>
      </c>
      <c r="H63" s="334"/>
      <c r="I63" s="322">
        <f t="shared" si="8"/>
        <v>102</v>
      </c>
      <c r="J63" s="323"/>
      <c r="L63" s="105"/>
      <c r="N63" s="5"/>
      <c r="O63" s="309">
        <v>11</v>
      </c>
      <c r="P63" s="366"/>
      <c r="Q63" s="362"/>
      <c r="R63" s="367"/>
      <c r="S63" s="306">
        <v>14</v>
      </c>
    </row>
    <row r="64" spans="1:19" x14ac:dyDescent="0.25">
      <c r="A64" s="331"/>
      <c r="B64" s="43"/>
      <c r="C64" s="377" t="s">
        <v>241</v>
      </c>
      <c r="D64" s="378" t="s">
        <v>196</v>
      </c>
      <c r="E64" s="379">
        <v>5</v>
      </c>
      <c r="F64" s="380">
        <v>72</v>
      </c>
      <c r="G64" s="380">
        <v>77</v>
      </c>
      <c r="H64" s="381"/>
      <c r="I64" s="382">
        <f t="shared" si="8"/>
        <v>149</v>
      </c>
      <c r="J64" s="383">
        <v>154</v>
      </c>
      <c r="L64" s="105"/>
      <c r="N64" s="5"/>
      <c r="O64" s="309">
        <v>12</v>
      </c>
      <c r="P64" s="366"/>
      <c r="Q64" s="362"/>
      <c r="R64" s="367"/>
      <c r="S64" s="306">
        <v>13</v>
      </c>
    </row>
    <row r="65" spans="1:19" x14ac:dyDescent="0.25">
      <c r="A65" s="331"/>
      <c r="B65" s="43"/>
      <c r="C65" s="320"/>
      <c r="D65" s="321" t="s">
        <v>196</v>
      </c>
      <c r="E65" s="346"/>
      <c r="F65" s="353"/>
      <c r="G65" s="353"/>
      <c r="H65" s="334"/>
      <c r="I65" s="322">
        <f t="shared" si="8"/>
        <v>0</v>
      </c>
      <c r="J65" s="323"/>
      <c r="L65" s="105"/>
      <c r="N65" s="5"/>
      <c r="O65" s="309">
        <v>13</v>
      </c>
      <c r="P65" s="366"/>
      <c r="Q65" s="362"/>
      <c r="R65" s="374"/>
      <c r="S65" s="306">
        <v>12</v>
      </c>
    </row>
    <row r="66" spans="1:19" x14ac:dyDescent="0.25">
      <c r="A66" s="331"/>
      <c r="B66" s="43"/>
      <c r="C66" s="284"/>
      <c r="D66" s="13"/>
      <c r="E66" s="347"/>
      <c r="F66" s="352"/>
      <c r="G66" s="352"/>
      <c r="H66" s="336"/>
      <c r="I66" s="14">
        <f t="shared" si="8"/>
        <v>0</v>
      </c>
      <c r="J66" s="32"/>
      <c r="L66" s="105"/>
      <c r="N66" s="5"/>
      <c r="O66" s="309"/>
      <c r="P66" s="284"/>
      <c r="Q66" s="274"/>
      <c r="R66" s="310"/>
      <c r="S66" s="306">
        <v>11</v>
      </c>
    </row>
    <row r="67" spans="1:19" x14ac:dyDescent="0.25">
      <c r="A67" s="330">
        <v>9</v>
      </c>
      <c r="B67" s="42" t="s">
        <v>43</v>
      </c>
      <c r="C67" s="282"/>
      <c r="D67" s="18" t="s">
        <v>275</v>
      </c>
      <c r="E67" s="330"/>
      <c r="F67" s="348" t="s">
        <v>78</v>
      </c>
      <c r="G67" s="348" t="s">
        <v>79</v>
      </c>
      <c r="H67" s="332"/>
      <c r="I67" s="52" t="s">
        <v>24</v>
      </c>
      <c r="J67" s="52">
        <v>10.9</v>
      </c>
      <c r="L67" s="105"/>
      <c r="N67" s="5"/>
      <c r="O67" s="309"/>
      <c r="P67" s="284"/>
      <c r="Q67" s="274"/>
      <c r="R67" s="310"/>
      <c r="S67" s="306"/>
    </row>
    <row r="68" spans="1:19" x14ac:dyDescent="0.25">
      <c r="A68" s="331"/>
      <c r="B68" s="43"/>
      <c r="C68" s="377" t="s">
        <v>229</v>
      </c>
      <c r="D68" s="378" t="s">
        <v>275</v>
      </c>
      <c r="E68" s="379">
        <v>5</v>
      </c>
      <c r="F68" s="380">
        <v>74</v>
      </c>
      <c r="G68" s="380">
        <v>75</v>
      </c>
      <c r="H68" s="381"/>
      <c r="I68" s="382">
        <f t="shared" ref="I68:I73" si="9">SUM(F68:H68)</f>
        <v>149</v>
      </c>
      <c r="J68" s="383">
        <v>154</v>
      </c>
      <c r="L68" s="105">
        <f>SUM(J68:J73)</f>
        <v>477</v>
      </c>
      <c r="N68" s="53"/>
      <c r="O68" s="312"/>
      <c r="P68" s="251" t="s">
        <v>98</v>
      </c>
      <c r="Q68" s="313"/>
      <c r="R68" s="302" t="s">
        <v>24</v>
      </c>
      <c r="S68" s="314" t="s">
        <v>30</v>
      </c>
    </row>
    <row r="69" spans="1:19" x14ac:dyDescent="0.25">
      <c r="A69" s="331"/>
      <c r="B69" s="43"/>
      <c r="C69" s="377" t="s">
        <v>31</v>
      </c>
      <c r="D69" s="378" t="s">
        <v>275</v>
      </c>
      <c r="E69" s="379">
        <v>0</v>
      </c>
      <c r="F69" s="380">
        <v>95</v>
      </c>
      <c r="G69" s="380">
        <v>94</v>
      </c>
      <c r="H69" s="384"/>
      <c r="I69" s="382">
        <f t="shared" si="9"/>
        <v>189</v>
      </c>
      <c r="J69" s="383">
        <v>189</v>
      </c>
      <c r="L69" s="105"/>
      <c r="N69" s="5"/>
      <c r="O69" s="315">
        <v>1</v>
      </c>
      <c r="P69" s="366" t="s">
        <v>31</v>
      </c>
      <c r="Q69" s="369" t="s">
        <v>275</v>
      </c>
      <c r="R69" s="371">
        <v>189</v>
      </c>
      <c r="S69" s="306">
        <v>30</v>
      </c>
    </row>
    <row r="70" spans="1:19" x14ac:dyDescent="0.25">
      <c r="A70" s="331"/>
      <c r="B70" s="43"/>
      <c r="C70" s="342" t="s">
        <v>242</v>
      </c>
      <c r="D70" s="321" t="s">
        <v>275</v>
      </c>
      <c r="E70" s="347"/>
      <c r="F70" s="343"/>
      <c r="G70" s="343"/>
      <c r="H70" s="341"/>
      <c r="I70" s="14">
        <f t="shared" si="9"/>
        <v>0</v>
      </c>
      <c r="J70" s="32"/>
      <c r="L70" s="105"/>
      <c r="N70" s="5"/>
      <c r="O70" s="316">
        <v>2</v>
      </c>
      <c r="P70" s="366" t="s">
        <v>258</v>
      </c>
      <c r="Q70" s="362" t="s">
        <v>200</v>
      </c>
      <c r="R70" s="311">
        <v>181</v>
      </c>
      <c r="S70" s="306">
        <v>26</v>
      </c>
    </row>
    <row r="71" spans="1:19" x14ac:dyDescent="0.25">
      <c r="A71" s="331"/>
      <c r="B71" s="43"/>
      <c r="C71" s="377" t="s">
        <v>230</v>
      </c>
      <c r="D71" s="378" t="s">
        <v>275</v>
      </c>
      <c r="E71" s="379">
        <v>5</v>
      </c>
      <c r="F71" s="380">
        <v>66</v>
      </c>
      <c r="G71" s="380">
        <v>63</v>
      </c>
      <c r="H71" s="381"/>
      <c r="I71" s="382">
        <f t="shared" si="9"/>
        <v>129</v>
      </c>
      <c r="J71" s="383">
        <v>134</v>
      </c>
      <c r="L71" s="105"/>
      <c r="N71" s="5"/>
      <c r="O71" s="308">
        <v>3</v>
      </c>
      <c r="P71" s="366" t="s">
        <v>226</v>
      </c>
      <c r="Q71" s="362" t="s">
        <v>200</v>
      </c>
      <c r="R71" s="373">
        <v>171</v>
      </c>
      <c r="S71" s="306">
        <v>23</v>
      </c>
    </row>
    <row r="72" spans="1:19" x14ac:dyDescent="0.25">
      <c r="A72" s="331"/>
      <c r="B72" s="43"/>
      <c r="C72" s="284"/>
      <c r="D72" s="321" t="s">
        <v>275</v>
      </c>
      <c r="E72" s="347"/>
      <c r="F72" s="352"/>
      <c r="G72" s="352"/>
      <c r="H72" s="336"/>
      <c r="I72" s="14">
        <f t="shared" si="9"/>
        <v>0</v>
      </c>
      <c r="J72" s="32"/>
      <c r="L72" s="105"/>
      <c r="N72" s="5"/>
      <c r="O72" s="309">
        <v>4</v>
      </c>
      <c r="P72" s="366" t="s">
        <v>243</v>
      </c>
      <c r="Q72" s="362" t="s">
        <v>167</v>
      </c>
      <c r="R72" s="373">
        <v>171</v>
      </c>
      <c r="S72" s="306">
        <v>21</v>
      </c>
    </row>
    <row r="73" spans="1:19" x14ac:dyDescent="0.25">
      <c r="A73" s="331"/>
      <c r="B73" s="43"/>
      <c r="C73" s="284"/>
      <c r="D73" s="13"/>
      <c r="E73" s="347"/>
      <c r="F73" s="352"/>
      <c r="G73" s="352"/>
      <c r="H73" s="336"/>
      <c r="I73" s="14">
        <f t="shared" si="9"/>
        <v>0</v>
      </c>
      <c r="J73" s="32"/>
      <c r="L73" s="105"/>
      <c r="N73" s="5"/>
      <c r="O73" s="309">
        <v>5</v>
      </c>
      <c r="P73" s="366" t="s">
        <v>246</v>
      </c>
      <c r="Q73" s="362" t="s">
        <v>167</v>
      </c>
      <c r="R73" s="372">
        <v>171</v>
      </c>
      <c r="S73" s="306">
        <v>20</v>
      </c>
    </row>
    <row r="74" spans="1:19" x14ac:dyDescent="0.25">
      <c r="A74" s="330">
        <v>10</v>
      </c>
      <c r="B74" s="42" t="s">
        <v>43</v>
      </c>
      <c r="C74" s="282"/>
      <c r="D74" s="18" t="s">
        <v>167</v>
      </c>
      <c r="E74" s="330"/>
      <c r="F74" s="348" t="s">
        <v>78</v>
      </c>
      <c r="G74" s="348" t="s">
        <v>79</v>
      </c>
      <c r="H74" s="332"/>
      <c r="I74" s="52" t="s">
        <v>24</v>
      </c>
      <c r="J74" s="52">
        <v>10.9</v>
      </c>
      <c r="L74" s="105"/>
      <c r="N74" s="5"/>
      <c r="O74" s="309">
        <v>6</v>
      </c>
      <c r="P74" s="366" t="s">
        <v>257</v>
      </c>
      <c r="Q74" s="362" t="s">
        <v>200</v>
      </c>
      <c r="R74" s="370">
        <v>158</v>
      </c>
      <c r="S74" s="306">
        <v>19</v>
      </c>
    </row>
    <row r="75" spans="1:19" x14ac:dyDescent="0.25">
      <c r="A75" s="331"/>
      <c r="B75" s="43"/>
      <c r="C75" s="377" t="s">
        <v>243</v>
      </c>
      <c r="D75" s="378" t="s">
        <v>167</v>
      </c>
      <c r="E75" s="379">
        <v>0</v>
      </c>
      <c r="F75" s="380">
        <v>84</v>
      </c>
      <c r="G75" s="380">
        <v>87</v>
      </c>
      <c r="H75" s="384"/>
      <c r="I75" s="382">
        <f t="shared" ref="I75:I80" si="10">SUM(F75:H75)</f>
        <v>171</v>
      </c>
      <c r="J75" s="383">
        <v>171</v>
      </c>
      <c r="L75" s="105">
        <f>SUM(J75:J80)</f>
        <v>540</v>
      </c>
      <c r="N75" s="5"/>
      <c r="O75" s="309">
        <v>7</v>
      </c>
      <c r="P75" s="366"/>
      <c r="Q75" s="362"/>
      <c r="R75" s="371"/>
      <c r="S75" s="306">
        <v>18</v>
      </c>
    </row>
    <row r="76" spans="1:19" x14ac:dyDescent="0.25">
      <c r="A76" s="331"/>
      <c r="B76" s="43"/>
      <c r="C76" s="342" t="s">
        <v>244</v>
      </c>
      <c r="D76" s="13" t="s">
        <v>167</v>
      </c>
      <c r="E76" s="347"/>
      <c r="F76" s="343"/>
      <c r="G76" s="343"/>
      <c r="H76" s="338"/>
      <c r="I76" s="14">
        <f t="shared" si="10"/>
        <v>0</v>
      </c>
      <c r="J76" s="32"/>
      <c r="L76" s="105"/>
      <c r="N76" s="5"/>
      <c r="O76" s="318">
        <v>8</v>
      </c>
      <c r="P76" s="284"/>
      <c r="Q76" s="274"/>
      <c r="R76" s="305"/>
      <c r="S76" s="306">
        <v>17</v>
      </c>
    </row>
    <row r="77" spans="1:19" x14ac:dyDescent="0.25">
      <c r="A77" s="331"/>
      <c r="B77" s="43"/>
      <c r="C77" s="377" t="s">
        <v>245</v>
      </c>
      <c r="D77" s="378" t="s">
        <v>167</v>
      </c>
      <c r="E77" s="379">
        <v>3</v>
      </c>
      <c r="F77" s="380">
        <v>96</v>
      </c>
      <c r="G77" s="380">
        <v>92</v>
      </c>
      <c r="H77" s="384"/>
      <c r="I77" s="382">
        <f t="shared" si="10"/>
        <v>188</v>
      </c>
      <c r="J77" s="383">
        <v>191</v>
      </c>
      <c r="L77" s="105"/>
      <c r="N77" s="5"/>
      <c r="O77" s="309">
        <v>9</v>
      </c>
      <c r="P77" s="284"/>
      <c r="Q77" s="274"/>
      <c r="R77" s="305"/>
      <c r="S77" s="306">
        <v>16</v>
      </c>
    </row>
    <row r="78" spans="1:19" x14ac:dyDescent="0.25">
      <c r="A78" s="331"/>
      <c r="B78" s="43"/>
      <c r="C78" s="377" t="s">
        <v>227</v>
      </c>
      <c r="D78" s="378" t="s">
        <v>167</v>
      </c>
      <c r="E78" s="379">
        <v>3</v>
      </c>
      <c r="F78" s="380">
        <v>89</v>
      </c>
      <c r="G78" s="380">
        <v>86</v>
      </c>
      <c r="H78" s="381"/>
      <c r="I78" s="382">
        <f t="shared" si="10"/>
        <v>175</v>
      </c>
      <c r="J78" s="389">
        <v>178</v>
      </c>
      <c r="L78" s="105"/>
      <c r="N78" s="5"/>
      <c r="O78" s="318">
        <v>10</v>
      </c>
      <c r="P78" s="284"/>
      <c r="Q78" s="274"/>
      <c r="R78" s="310"/>
      <c r="S78" s="306">
        <v>15</v>
      </c>
    </row>
    <row r="79" spans="1:19" x14ac:dyDescent="0.25">
      <c r="A79" s="331"/>
      <c r="B79" s="43"/>
      <c r="C79" s="342" t="s">
        <v>246</v>
      </c>
      <c r="D79" s="13" t="s">
        <v>167</v>
      </c>
      <c r="E79" s="347"/>
      <c r="F79" s="343">
        <v>88</v>
      </c>
      <c r="G79" s="343">
        <v>83</v>
      </c>
      <c r="H79" s="338"/>
      <c r="I79" s="14">
        <f t="shared" si="10"/>
        <v>171</v>
      </c>
      <c r="J79" s="32"/>
      <c r="K79" s="101" t="s">
        <v>22</v>
      </c>
      <c r="L79" s="105"/>
      <c r="N79" s="5"/>
      <c r="O79" s="309">
        <v>11</v>
      </c>
      <c r="P79" s="284"/>
      <c r="Q79" s="274"/>
      <c r="R79" s="310"/>
      <c r="S79" s="306">
        <v>14</v>
      </c>
    </row>
    <row r="80" spans="1:19" x14ac:dyDescent="0.25">
      <c r="A80" s="331"/>
      <c r="B80" s="43"/>
      <c r="C80" s="284"/>
      <c r="D80" s="13"/>
      <c r="E80" s="347"/>
      <c r="F80" s="355"/>
      <c r="G80" s="355"/>
      <c r="H80" s="338"/>
      <c r="I80" s="14">
        <f t="shared" si="10"/>
        <v>0</v>
      </c>
      <c r="J80" s="62"/>
      <c r="K80" s="101" t="s">
        <v>22</v>
      </c>
      <c r="L80" s="105" t="s">
        <v>22</v>
      </c>
      <c r="N80" s="5"/>
      <c r="O80" s="309">
        <v>12</v>
      </c>
      <c r="P80" s="284"/>
      <c r="Q80" s="274"/>
      <c r="R80" s="305"/>
      <c r="S80" s="306">
        <v>13</v>
      </c>
    </row>
    <row r="81" spans="1:19" x14ac:dyDescent="0.25">
      <c r="A81" s="330">
        <v>11</v>
      </c>
      <c r="B81" s="42" t="s">
        <v>43</v>
      </c>
      <c r="C81" s="282"/>
      <c r="D81" s="18" t="s">
        <v>276</v>
      </c>
      <c r="E81" s="330"/>
      <c r="F81" s="348" t="s">
        <v>78</v>
      </c>
      <c r="G81" s="348" t="s">
        <v>79</v>
      </c>
      <c r="H81" s="332"/>
      <c r="I81" s="52" t="s">
        <v>24</v>
      </c>
      <c r="J81" s="52">
        <v>10.9</v>
      </c>
      <c r="L81" s="105"/>
      <c r="N81" s="5"/>
      <c r="O81" s="309">
        <v>13</v>
      </c>
      <c r="P81" s="284"/>
      <c r="Q81" s="274"/>
      <c r="R81" s="305"/>
      <c r="S81" s="306">
        <v>12</v>
      </c>
    </row>
    <row r="82" spans="1:19" x14ac:dyDescent="0.25">
      <c r="A82" s="331"/>
      <c r="B82" s="43"/>
      <c r="C82" s="390" t="s">
        <v>247</v>
      </c>
      <c r="D82" s="391" t="s">
        <v>276</v>
      </c>
      <c r="E82" s="379">
        <v>5</v>
      </c>
      <c r="F82" s="380">
        <v>79</v>
      </c>
      <c r="G82" s="380">
        <v>79</v>
      </c>
      <c r="H82" s="384"/>
      <c r="I82" s="382">
        <f t="shared" ref="I82:I87" si="11">SUM(F82:H82)</f>
        <v>158</v>
      </c>
      <c r="J82" s="383">
        <v>163</v>
      </c>
      <c r="L82" s="105">
        <f>SUM(J82:J87)</f>
        <v>516</v>
      </c>
      <c r="N82" s="5"/>
      <c r="O82" s="309">
        <v>14</v>
      </c>
      <c r="P82" s="284"/>
      <c r="Q82" s="274"/>
      <c r="R82" s="311"/>
      <c r="S82" s="306">
        <v>11</v>
      </c>
    </row>
    <row r="83" spans="1:19" x14ac:dyDescent="0.25">
      <c r="A83" s="331"/>
      <c r="B83" s="43"/>
      <c r="C83" s="390" t="s">
        <v>225</v>
      </c>
      <c r="D83" s="391" t="s">
        <v>276</v>
      </c>
      <c r="E83" s="379">
        <v>3</v>
      </c>
      <c r="F83" s="380">
        <v>85</v>
      </c>
      <c r="G83" s="380">
        <v>85</v>
      </c>
      <c r="H83" s="384"/>
      <c r="I83" s="382">
        <f t="shared" si="11"/>
        <v>170</v>
      </c>
      <c r="J83" s="383">
        <v>173</v>
      </c>
      <c r="L83" s="105"/>
      <c r="N83" s="5"/>
      <c r="O83" s="309">
        <v>15</v>
      </c>
      <c r="P83" s="284"/>
      <c r="Q83" s="274"/>
      <c r="R83" s="305"/>
      <c r="S83" s="306"/>
    </row>
    <row r="84" spans="1:19" x14ac:dyDescent="0.25">
      <c r="A84" s="331"/>
      <c r="B84" s="43"/>
      <c r="C84" s="390" t="s">
        <v>35</v>
      </c>
      <c r="D84" s="391" t="s">
        <v>276</v>
      </c>
      <c r="E84" s="379">
        <v>3</v>
      </c>
      <c r="F84" s="380">
        <v>90</v>
      </c>
      <c r="G84" s="380">
        <v>87</v>
      </c>
      <c r="H84" s="384"/>
      <c r="I84" s="382">
        <f t="shared" si="11"/>
        <v>177</v>
      </c>
      <c r="J84" s="383">
        <v>180</v>
      </c>
      <c r="L84" s="105"/>
      <c r="N84" s="53"/>
      <c r="O84" s="317"/>
      <c r="P84" s="251" t="s">
        <v>177</v>
      </c>
      <c r="Q84" s="313"/>
      <c r="R84" s="302" t="s">
        <v>24</v>
      </c>
      <c r="S84" s="314" t="s">
        <v>30</v>
      </c>
    </row>
    <row r="85" spans="1:19" x14ac:dyDescent="0.25">
      <c r="A85" s="331"/>
      <c r="B85" s="43"/>
      <c r="C85" s="364" t="s">
        <v>16</v>
      </c>
      <c r="D85" s="328" t="s">
        <v>276</v>
      </c>
      <c r="E85" s="347"/>
      <c r="F85" s="343">
        <v>71</v>
      </c>
      <c r="G85" s="343">
        <v>78</v>
      </c>
      <c r="H85" s="336"/>
      <c r="I85" s="14">
        <f t="shared" si="11"/>
        <v>149</v>
      </c>
      <c r="J85" s="62"/>
      <c r="L85" s="105"/>
      <c r="N85" s="84"/>
      <c r="O85" s="315">
        <v>1</v>
      </c>
      <c r="P85" s="366" t="s">
        <v>212</v>
      </c>
      <c r="Q85" s="369" t="s">
        <v>145</v>
      </c>
      <c r="R85" s="371">
        <v>177</v>
      </c>
      <c r="S85" s="306">
        <v>30</v>
      </c>
    </row>
    <row r="86" spans="1:19" x14ac:dyDescent="0.25">
      <c r="A86" s="331"/>
      <c r="B86" s="43"/>
      <c r="C86" s="284"/>
      <c r="D86" s="328" t="s">
        <v>276</v>
      </c>
      <c r="E86" s="347"/>
      <c r="F86" s="355"/>
      <c r="G86" s="355"/>
      <c r="H86" s="338"/>
      <c r="I86" s="14">
        <f t="shared" si="11"/>
        <v>0</v>
      </c>
      <c r="J86" s="32"/>
      <c r="L86" s="105"/>
      <c r="N86" s="84"/>
      <c r="O86" s="316">
        <v>2</v>
      </c>
      <c r="P86" s="366" t="s">
        <v>211</v>
      </c>
      <c r="Q86" s="369" t="s">
        <v>145</v>
      </c>
      <c r="R86" s="371">
        <v>176</v>
      </c>
      <c r="S86" s="306">
        <v>26</v>
      </c>
    </row>
    <row r="87" spans="1:19" x14ac:dyDescent="0.25">
      <c r="A87" s="331"/>
      <c r="B87" s="43"/>
      <c r="C87" s="284"/>
      <c r="D87" s="13"/>
      <c r="E87" s="347"/>
      <c r="F87" s="355"/>
      <c r="G87" s="355"/>
      <c r="H87" s="338"/>
      <c r="I87" s="14">
        <f t="shared" si="11"/>
        <v>0</v>
      </c>
      <c r="J87" s="62"/>
      <c r="L87" s="105"/>
      <c r="N87" s="84"/>
      <c r="O87" s="308">
        <v>3</v>
      </c>
      <c r="P87" s="366" t="s">
        <v>210</v>
      </c>
      <c r="Q87" s="369" t="s">
        <v>145</v>
      </c>
      <c r="R87" s="372">
        <v>169</v>
      </c>
      <c r="S87" s="306">
        <v>23</v>
      </c>
    </row>
    <row r="88" spans="1:19" x14ac:dyDescent="0.25">
      <c r="A88" s="330">
        <v>12</v>
      </c>
      <c r="B88" s="42" t="s">
        <v>43</v>
      </c>
      <c r="C88" s="282"/>
      <c r="D88" s="18" t="s">
        <v>95</v>
      </c>
      <c r="E88" s="330"/>
      <c r="F88" s="348" t="s">
        <v>78</v>
      </c>
      <c r="G88" s="348" t="s">
        <v>79</v>
      </c>
      <c r="H88" s="332"/>
      <c r="I88" s="52" t="s">
        <v>24</v>
      </c>
      <c r="J88" s="52">
        <v>10.9</v>
      </c>
      <c r="L88" s="105"/>
      <c r="N88" s="84"/>
      <c r="O88" s="309">
        <v>4</v>
      </c>
      <c r="P88" s="366" t="s">
        <v>238</v>
      </c>
      <c r="Q88" s="369" t="s">
        <v>170</v>
      </c>
      <c r="R88" s="372">
        <v>169</v>
      </c>
      <c r="S88" s="306">
        <v>21</v>
      </c>
    </row>
    <row r="89" spans="1:19" x14ac:dyDescent="0.25">
      <c r="A89" s="331"/>
      <c r="B89" s="43"/>
      <c r="C89" s="377" t="s">
        <v>248</v>
      </c>
      <c r="D89" s="378" t="s">
        <v>95</v>
      </c>
      <c r="E89" s="379">
        <v>3</v>
      </c>
      <c r="F89" s="380">
        <v>88</v>
      </c>
      <c r="G89" s="380">
        <v>98</v>
      </c>
      <c r="H89" s="384"/>
      <c r="I89" s="382">
        <f t="shared" ref="I89:I94" si="12">SUM(F89:H89)</f>
        <v>186</v>
      </c>
      <c r="J89" s="383">
        <v>189</v>
      </c>
      <c r="L89" s="105">
        <f>SUM(J89:J94)</f>
        <v>551</v>
      </c>
      <c r="N89" s="84"/>
      <c r="O89" s="309">
        <v>5</v>
      </c>
      <c r="P89" s="366" t="s">
        <v>231</v>
      </c>
      <c r="Q89" s="369" t="s">
        <v>194</v>
      </c>
      <c r="R89" s="372">
        <v>169</v>
      </c>
      <c r="S89" s="306">
        <v>20</v>
      </c>
    </row>
    <row r="90" spans="1:19" x14ac:dyDescent="0.25">
      <c r="A90" s="331"/>
      <c r="B90" s="43"/>
      <c r="C90" s="377" t="s">
        <v>21</v>
      </c>
      <c r="D90" s="378" t="s">
        <v>95</v>
      </c>
      <c r="E90" s="379">
        <v>3</v>
      </c>
      <c r="F90" s="380">
        <v>88</v>
      </c>
      <c r="G90" s="380">
        <v>88</v>
      </c>
      <c r="H90" s="384"/>
      <c r="I90" s="382">
        <f t="shared" si="12"/>
        <v>176</v>
      </c>
      <c r="J90" s="383">
        <v>179</v>
      </c>
      <c r="L90" s="105"/>
      <c r="N90" s="84"/>
      <c r="O90" s="309">
        <v>6</v>
      </c>
      <c r="P90" s="366" t="s">
        <v>207</v>
      </c>
      <c r="Q90" s="369" t="s">
        <v>170</v>
      </c>
      <c r="R90" s="371">
        <v>165</v>
      </c>
      <c r="S90" s="306">
        <v>19</v>
      </c>
    </row>
    <row r="91" spans="1:19" x14ac:dyDescent="0.25">
      <c r="A91" s="331"/>
      <c r="B91" s="43"/>
      <c r="C91" s="377" t="s">
        <v>66</v>
      </c>
      <c r="D91" s="378" t="s">
        <v>95</v>
      </c>
      <c r="E91" s="379">
        <v>5</v>
      </c>
      <c r="F91" s="380">
        <v>87</v>
      </c>
      <c r="G91" s="380">
        <v>91</v>
      </c>
      <c r="H91" s="384"/>
      <c r="I91" s="382">
        <f t="shared" si="12"/>
        <v>178</v>
      </c>
      <c r="J91" s="383">
        <v>183</v>
      </c>
      <c r="L91" s="105"/>
      <c r="N91" s="84"/>
      <c r="O91" s="309">
        <v>7</v>
      </c>
      <c r="P91" s="366" t="s">
        <v>209</v>
      </c>
      <c r="Q91" s="369" t="s">
        <v>145</v>
      </c>
      <c r="R91" s="372">
        <v>160</v>
      </c>
      <c r="S91" s="306">
        <v>18</v>
      </c>
    </row>
    <row r="92" spans="1:19" x14ac:dyDescent="0.25">
      <c r="A92" s="331"/>
      <c r="B92" s="43"/>
      <c r="C92" s="342"/>
      <c r="D92" s="13" t="s">
        <v>95</v>
      </c>
      <c r="E92" s="347"/>
      <c r="F92" s="343"/>
      <c r="G92" s="343"/>
      <c r="H92" s="336"/>
      <c r="I92" s="14">
        <f t="shared" si="12"/>
        <v>0</v>
      </c>
      <c r="J92" s="62"/>
      <c r="L92" s="105"/>
      <c r="N92" s="84"/>
      <c r="O92" s="309">
        <v>8</v>
      </c>
      <c r="P92" s="366" t="s">
        <v>203</v>
      </c>
      <c r="Q92" s="369" t="s">
        <v>192</v>
      </c>
      <c r="R92" s="372">
        <v>160</v>
      </c>
      <c r="S92" s="306">
        <v>17</v>
      </c>
    </row>
    <row r="93" spans="1:19" x14ac:dyDescent="0.25">
      <c r="A93" s="331"/>
      <c r="B93" s="43"/>
      <c r="C93" s="284"/>
      <c r="D93" s="13" t="s">
        <v>95</v>
      </c>
      <c r="E93" s="347"/>
      <c r="F93" s="355"/>
      <c r="G93" s="355"/>
      <c r="H93" s="338"/>
      <c r="I93" s="14">
        <f t="shared" si="12"/>
        <v>0</v>
      </c>
      <c r="J93" s="32"/>
      <c r="L93" s="105"/>
      <c r="N93" s="84"/>
      <c r="O93" s="309">
        <v>9</v>
      </c>
      <c r="P93" s="366" t="s">
        <v>222</v>
      </c>
      <c r="Q93" s="369" t="s">
        <v>193</v>
      </c>
      <c r="R93" s="372">
        <v>153</v>
      </c>
      <c r="S93" s="306">
        <v>16</v>
      </c>
    </row>
    <row r="94" spans="1:19" x14ac:dyDescent="0.25">
      <c r="A94" s="331"/>
      <c r="B94" s="43"/>
      <c r="C94" s="284"/>
      <c r="D94" s="13"/>
      <c r="E94" s="347"/>
      <c r="F94" s="355"/>
      <c r="G94" s="355"/>
      <c r="H94" s="338"/>
      <c r="I94" s="14">
        <f t="shared" si="12"/>
        <v>0</v>
      </c>
      <c r="J94" s="62"/>
      <c r="L94" s="105"/>
      <c r="N94" s="84"/>
      <c r="O94" s="309">
        <v>10</v>
      </c>
      <c r="P94" s="366" t="s">
        <v>232</v>
      </c>
      <c r="Q94" s="369" t="s">
        <v>194</v>
      </c>
      <c r="R94" s="372">
        <v>153</v>
      </c>
      <c r="S94" s="306">
        <v>15</v>
      </c>
    </row>
    <row r="95" spans="1:19" x14ac:dyDescent="0.25">
      <c r="A95" s="330">
        <v>13</v>
      </c>
      <c r="B95" s="42" t="s">
        <v>43</v>
      </c>
      <c r="C95" s="282"/>
      <c r="D95" s="18" t="s">
        <v>197</v>
      </c>
      <c r="E95" s="330"/>
      <c r="F95" s="348" t="s">
        <v>78</v>
      </c>
      <c r="G95" s="348" t="s">
        <v>79</v>
      </c>
      <c r="H95" s="332"/>
      <c r="I95" s="52" t="s">
        <v>24</v>
      </c>
      <c r="J95" s="52">
        <v>10.9</v>
      </c>
      <c r="L95" s="105"/>
      <c r="N95" s="84"/>
      <c r="O95" s="309">
        <v>11</v>
      </c>
      <c r="P95" s="366" t="s">
        <v>223</v>
      </c>
      <c r="Q95" s="369" t="s">
        <v>193</v>
      </c>
      <c r="R95" s="371">
        <v>151</v>
      </c>
      <c r="S95" s="306">
        <v>14</v>
      </c>
    </row>
    <row r="96" spans="1:19" x14ac:dyDescent="0.25">
      <c r="A96" s="331"/>
      <c r="B96" s="43"/>
      <c r="C96" s="377" t="s">
        <v>217</v>
      </c>
      <c r="D96" s="378" t="s">
        <v>197</v>
      </c>
      <c r="E96" s="379">
        <v>5</v>
      </c>
      <c r="F96" s="380">
        <v>63</v>
      </c>
      <c r="G96" s="380">
        <v>72</v>
      </c>
      <c r="H96" s="384"/>
      <c r="I96" s="382">
        <f t="shared" ref="I96:I100" si="13">SUM(F96:H96)</f>
        <v>135</v>
      </c>
      <c r="J96" s="383">
        <v>140</v>
      </c>
      <c r="L96" s="411">
        <f>SUM(J96:J100)</f>
        <v>459</v>
      </c>
      <c r="N96" s="84"/>
      <c r="O96" s="309">
        <v>12</v>
      </c>
      <c r="P96" s="366" t="s">
        <v>208</v>
      </c>
      <c r="Q96" s="369" t="s">
        <v>170</v>
      </c>
      <c r="R96" s="371">
        <v>150</v>
      </c>
      <c r="S96" s="360">
        <v>13</v>
      </c>
    </row>
    <row r="97" spans="1:19" x14ac:dyDescent="0.25">
      <c r="A97" s="331"/>
      <c r="B97" s="43"/>
      <c r="C97" s="377" t="s">
        <v>270</v>
      </c>
      <c r="D97" s="378" t="s">
        <v>197</v>
      </c>
      <c r="E97" s="379">
        <v>5</v>
      </c>
      <c r="F97" s="380">
        <v>71</v>
      </c>
      <c r="G97" s="380">
        <v>73</v>
      </c>
      <c r="H97" s="384"/>
      <c r="I97" s="382">
        <f t="shared" si="13"/>
        <v>144</v>
      </c>
      <c r="J97" s="383">
        <v>149</v>
      </c>
      <c r="L97" s="105"/>
      <c r="N97" s="84"/>
      <c r="O97" s="309">
        <v>13</v>
      </c>
      <c r="P97" s="366" t="s">
        <v>224</v>
      </c>
      <c r="Q97" s="369" t="s">
        <v>193</v>
      </c>
      <c r="R97" s="372">
        <v>140</v>
      </c>
      <c r="S97" s="360">
        <v>12</v>
      </c>
    </row>
    <row r="98" spans="1:19" x14ac:dyDescent="0.25">
      <c r="A98" s="331"/>
      <c r="B98" s="43"/>
      <c r="C98" s="342" t="s">
        <v>218</v>
      </c>
      <c r="D98" s="13" t="s">
        <v>197</v>
      </c>
      <c r="E98" s="347"/>
      <c r="F98" s="343">
        <v>45</v>
      </c>
      <c r="G98" s="343">
        <v>48</v>
      </c>
      <c r="H98" s="338"/>
      <c r="I98" s="14">
        <f t="shared" si="13"/>
        <v>93</v>
      </c>
      <c r="J98" s="392"/>
      <c r="L98" s="105"/>
      <c r="N98" s="84"/>
      <c r="O98" s="309">
        <v>14</v>
      </c>
      <c r="P98" s="366" t="s">
        <v>237</v>
      </c>
      <c r="Q98" s="369" t="s">
        <v>170</v>
      </c>
      <c r="R98" s="372">
        <v>140</v>
      </c>
      <c r="S98" s="360">
        <v>11</v>
      </c>
    </row>
    <row r="99" spans="1:19" x14ac:dyDescent="0.25">
      <c r="A99" s="331"/>
      <c r="B99" s="43"/>
      <c r="C99" s="377" t="s">
        <v>249</v>
      </c>
      <c r="D99" s="378" t="s">
        <v>197</v>
      </c>
      <c r="E99" s="379">
        <v>5</v>
      </c>
      <c r="F99" s="380">
        <v>88</v>
      </c>
      <c r="G99" s="380">
        <v>77</v>
      </c>
      <c r="H99" s="381"/>
      <c r="I99" s="382">
        <f t="shared" si="13"/>
        <v>165</v>
      </c>
      <c r="J99" s="393">
        <v>170</v>
      </c>
      <c r="L99" s="105"/>
      <c r="N99" s="84"/>
      <c r="O99" s="309">
        <v>15</v>
      </c>
      <c r="P99" s="366" t="s">
        <v>233</v>
      </c>
      <c r="Q99" s="369" t="s">
        <v>194</v>
      </c>
      <c r="R99" s="371">
        <v>138</v>
      </c>
      <c r="S99" s="361">
        <v>10</v>
      </c>
    </row>
    <row r="100" spans="1:19" x14ac:dyDescent="0.25">
      <c r="A100" s="331"/>
      <c r="B100" s="43"/>
      <c r="C100" s="342" t="s">
        <v>250</v>
      </c>
      <c r="D100" s="13" t="s">
        <v>197</v>
      </c>
      <c r="E100" s="347"/>
      <c r="F100" s="343">
        <v>80</v>
      </c>
      <c r="G100" s="343">
        <v>61</v>
      </c>
      <c r="H100" s="338"/>
      <c r="I100" s="14">
        <f t="shared" si="13"/>
        <v>141</v>
      </c>
      <c r="J100" s="32"/>
      <c r="L100" s="105"/>
      <c r="N100" s="84"/>
      <c r="O100" s="309">
        <v>16</v>
      </c>
      <c r="P100" s="366" t="s">
        <v>202</v>
      </c>
      <c r="Q100" s="369" t="s">
        <v>192</v>
      </c>
      <c r="R100" s="371">
        <v>116</v>
      </c>
      <c r="S100" s="361">
        <v>9</v>
      </c>
    </row>
    <row r="101" spans="1:19" x14ac:dyDescent="0.25">
      <c r="A101" s="331"/>
      <c r="B101" s="43"/>
      <c r="C101" s="284"/>
      <c r="D101" s="13"/>
      <c r="E101" s="347"/>
      <c r="F101" s="355"/>
      <c r="G101" s="421">
        <f>SUM(G96,G97,G99)</f>
        <v>222</v>
      </c>
      <c r="H101" s="419"/>
      <c r="I101" s="413"/>
      <c r="J101" s="426">
        <v>15</v>
      </c>
      <c r="K101" s="414"/>
      <c r="L101" s="415">
        <v>237</v>
      </c>
      <c r="N101" s="84"/>
      <c r="O101" s="309">
        <v>17</v>
      </c>
      <c r="P101" s="366" t="s">
        <v>204</v>
      </c>
      <c r="Q101" s="369" t="s">
        <v>192</v>
      </c>
      <c r="R101" s="371">
        <v>116</v>
      </c>
      <c r="S101" s="360">
        <v>8</v>
      </c>
    </row>
    <row r="102" spans="1:19" x14ac:dyDescent="0.25">
      <c r="B102" s="84"/>
      <c r="C102" s="84"/>
      <c r="D102" s="344"/>
      <c r="E102" s="356"/>
      <c r="F102" s="283"/>
      <c r="G102" s="283"/>
      <c r="L102" s="105"/>
      <c r="N102" s="84"/>
      <c r="O102" s="309">
        <v>18</v>
      </c>
      <c r="P102" s="366" t="s">
        <v>206</v>
      </c>
      <c r="Q102" s="362" t="s">
        <v>192</v>
      </c>
      <c r="R102" s="371">
        <v>73</v>
      </c>
      <c r="S102" s="360">
        <v>7</v>
      </c>
    </row>
    <row r="103" spans="1:19" x14ac:dyDescent="0.25">
      <c r="A103" s="330">
        <v>14</v>
      </c>
      <c r="B103" s="42" t="s">
        <v>43</v>
      </c>
      <c r="C103" s="282"/>
      <c r="D103" s="18" t="s">
        <v>198</v>
      </c>
      <c r="E103" s="330"/>
      <c r="F103" s="348" t="s">
        <v>78</v>
      </c>
      <c r="G103" s="348" t="s">
        <v>79</v>
      </c>
      <c r="H103" s="332"/>
      <c r="I103" s="52" t="s">
        <v>24</v>
      </c>
      <c r="J103" s="52">
        <v>10.9</v>
      </c>
      <c r="L103" s="105"/>
      <c r="N103" s="84"/>
      <c r="O103" s="309">
        <v>19</v>
      </c>
      <c r="P103" s="366" t="s">
        <v>205</v>
      </c>
      <c r="Q103" s="369" t="s">
        <v>192</v>
      </c>
      <c r="R103" s="371">
        <v>35</v>
      </c>
      <c r="S103" s="360">
        <v>6</v>
      </c>
    </row>
    <row r="104" spans="1:19" x14ac:dyDescent="0.25">
      <c r="A104" s="331"/>
      <c r="B104" s="43"/>
      <c r="C104" s="377" t="s">
        <v>219</v>
      </c>
      <c r="D104" s="378" t="s">
        <v>198</v>
      </c>
      <c r="E104" s="379">
        <v>5</v>
      </c>
      <c r="F104" s="394">
        <v>82</v>
      </c>
      <c r="G104" s="394">
        <v>80</v>
      </c>
      <c r="H104" s="384"/>
      <c r="I104" s="382">
        <f t="shared" ref="I104:I108" si="14">SUM(F104:H104)</f>
        <v>162</v>
      </c>
      <c r="J104" s="383">
        <v>167</v>
      </c>
      <c r="L104" s="411">
        <f>SUM(J104,J106,J107)</f>
        <v>475</v>
      </c>
      <c r="N104" s="84"/>
      <c r="O104" s="309"/>
      <c r="P104" s="342"/>
      <c r="Q104" s="13"/>
      <c r="R104" s="361"/>
      <c r="S104" s="84"/>
    </row>
    <row r="105" spans="1:19" x14ac:dyDescent="0.25">
      <c r="A105" s="331"/>
      <c r="B105" s="43"/>
      <c r="C105" s="342" t="s">
        <v>220</v>
      </c>
      <c r="D105" s="13" t="s">
        <v>198</v>
      </c>
      <c r="E105" s="347"/>
      <c r="F105" s="357">
        <v>61</v>
      </c>
      <c r="G105" s="357">
        <v>71</v>
      </c>
      <c r="H105" s="338"/>
      <c r="I105" s="14">
        <f t="shared" si="14"/>
        <v>132</v>
      </c>
      <c r="J105" s="32"/>
      <c r="L105" s="105"/>
    </row>
    <row r="106" spans="1:19" x14ac:dyDescent="0.25">
      <c r="A106" s="331"/>
      <c r="B106" s="43"/>
      <c r="C106" s="377" t="s">
        <v>251</v>
      </c>
      <c r="D106" s="378" t="s">
        <v>198</v>
      </c>
      <c r="E106" s="379">
        <v>5</v>
      </c>
      <c r="F106" s="394">
        <v>67</v>
      </c>
      <c r="G106" s="394">
        <v>86</v>
      </c>
      <c r="H106" s="384"/>
      <c r="I106" s="382">
        <f t="shared" si="14"/>
        <v>153</v>
      </c>
      <c r="J106" s="383">
        <v>158</v>
      </c>
      <c r="L106" s="105"/>
    </row>
    <row r="107" spans="1:19" x14ac:dyDescent="0.25">
      <c r="A107" s="331"/>
      <c r="B107" s="43"/>
      <c r="C107" s="377" t="s">
        <v>221</v>
      </c>
      <c r="D107" s="378" t="s">
        <v>198</v>
      </c>
      <c r="E107" s="379">
        <v>5</v>
      </c>
      <c r="F107" s="380">
        <v>81</v>
      </c>
      <c r="G107" s="380">
        <v>64</v>
      </c>
      <c r="H107" s="381"/>
      <c r="I107" s="382">
        <f t="shared" si="14"/>
        <v>145</v>
      </c>
      <c r="J107" s="389">
        <v>150</v>
      </c>
      <c r="L107" s="105"/>
    </row>
    <row r="108" spans="1:19" x14ac:dyDescent="0.25">
      <c r="A108" s="331"/>
      <c r="B108" s="43"/>
      <c r="C108" s="345" t="s">
        <v>252</v>
      </c>
      <c r="D108" s="13" t="s">
        <v>198</v>
      </c>
      <c r="E108" s="347"/>
      <c r="F108" s="343">
        <v>33</v>
      </c>
      <c r="G108" s="343">
        <v>46</v>
      </c>
      <c r="H108" s="338"/>
      <c r="I108" s="14">
        <f t="shared" si="14"/>
        <v>79</v>
      </c>
      <c r="J108" s="32"/>
      <c r="L108" s="105"/>
    </row>
    <row r="109" spans="1:19" x14ac:dyDescent="0.25">
      <c r="A109" s="331"/>
      <c r="B109" s="43"/>
      <c r="C109" s="284"/>
      <c r="D109" s="13"/>
      <c r="E109" s="347"/>
      <c r="F109" s="355"/>
      <c r="G109" s="418">
        <v>230</v>
      </c>
      <c r="H109" s="419"/>
      <c r="I109" s="413"/>
      <c r="J109" s="420">
        <v>15</v>
      </c>
      <c r="K109" s="414"/>
      <c r="L109" s="415">
        <v>245</v>
      </c>
    </row>
    <row r="110" spans="1:19" x14ac:dyDescent="0.25">
      <c r="A110" s="330">
        <v>15</v>
      </c>
      <c r="B110" s="42" t="s">
        <v>43</v>
      </c>
      <c r="C110" s="282"/>
      <c r="D110" s="18" t="s">
        <v>201</v>
      </c>
      <c r="E110" s="330"/>
      <c r="F110" s="348" t="s">
        <v>78</v>
      </c>
      <c r="G110" s="348" t="s">
        <v>79</v>
      </c>
      <c r="H110" s="332"/>
      <c r="I110" s="52" t="s">
        <v>24</v>
      </c>
      <c r="J110" s="52">
        <v>10.9</v>
      </c>
      <c r="L110" s="105"/>
    </row>
    <row r="111" spans="1:19" x14ac:dyDescent="0.25">
      <c r="A111" s="331"/>
      <c r="B111" s="43"/>
      <c r="C111" s="377" t="s">
        <v>253</v>
      </c>
      <c r="D111" s="378" t="s">
        <v>201</v>
      </c>
      <c r="E111" s="379">
        <v>5</v>
      </c>
      <c r="F111" s="380">
        <v>66</v>
      </c>
      <c r="G111" s="380">
        <v>64</v>
      </c>
      <c r="H111" s="384"/>
      <c r="I111" s="382">
        <f t="shared" ref="I111:I116" si="15">SUM(F111:H111)</f>
        <v>130</v>
      </c>
      <c r="J111" s="383">
        <v>135</v>
      </c>
      <c r="L111" s="105">
        <f>SUM(J111:J115)</f>
        <v>442</v>
      </c>
    </row>
    <row r="112" spans="1:19" x14ac:dyDescent="0.25">
      <c r="A112" s="331"/>
      <c r="B112" s="43"/>
      <c r="C112" s="377" t="s">
        <v>254</v>
      </c>
      <c r="D112" s="378" t="s">
        <v>201</v>
      </c>
      <c r="E112" s="379">
        <v>5</v>
      </c>
      <c r="F112" s="380">
        <v>75</v>
      </c>
      <c r="G112" s="380">
        <v>67</v>
      </c>
      <c r="H112" s="384"/>
      <c r="I112" s="382">
        <f t="shared" si="15"/>
        <v>142</v>
      </c>
      <c r="J112" s="383">
        <v>147</v>
      </c>
      <c r="L112" s="105"/>
    </row>
    <row r="113" spans="1:12" x14ac:dyDescent="0.25">
      <c r="A113" s="331"/>
      <c r="B113" s="43"/>
      <c r="C113" s="377" t="s">
        <v>255</v>
      </c>
      <c r="D113" s="378" t="s">
        <v>201</v>
      </c>
      <c r="E113" s="379">
        <v>5</v>
      </c>
      <c r="F113" s="380">
        <v>82</v>
      </c>
      <c r="G113" s="380">
        <v>73</v>
      </c>
      <c r="H113" s="384"/>
      <c r="I113" s="382">
        <f t="shared" si="15"/>
        <v>155</v>
      </c>
      <c r="J113" s="383">
        <v>160</v>
      </c>
      <c r="L113" s="105"/>
    </row>
    <row r="114" spans="1:12" x14ac:dyDescent="0.25">
      <c r="A114" s="331"/>
      <c r="B114" s="43"/>
      <c r="C114" s="342" t="s">
        <v>256</v>
      </c>
      <c r="D114" s="13" t="s">
        <v>201</v>
      </c>
      <c r="E114" s="347"/>
      <c r="F114" s="343">
        <v>47</v>
      </c>
      <c r="G114" s="343">
        <v>71</v>
      </c>
      <c r="H114" s="336"/>
      <c r="I114" s="14">
        <f t="shared" si="15"/>
        <v>118</v>
      </c>
      <c r="J114" s="62"/>
      <c r="L114" s="105"/>
    </row>
    <row r="115" spans="1:12" x14ac:dyDescent="0.25">
      <c r="A115" s="331"/>
      <c r="B115" s="43"/>
      <c r="C115" s="342" t="s">
        <v>228</v>
      </c>
      <c r="D115" s="13" t="s">
        <v>201</v>
      </c>
      <c r="E115" s="347"/>
      <c r="F115" s="343">
        <v>61</v>
      </c>
      <c r="G115" s="343">
        <v>61</v>
      </c>
      <c r="H115" s="338"/>
      <c r="I115" s="14">
        <f t="shared" si="15"/>
        <v>122</v>
      </c>
      <c r="J115" s="32"/>
      <c r="L115" s="105"/>
    </row>
    <row r="116" spans="1:12" x14ac:dyDescent="0.25">
      <c r="A116" s="331"/>
      <c r="B116" s="43"/>
      <c r="C116" s="284"/>
      <c r="D116" s="13"/>
      <c r="E116" s="347"/>
      <c r="F116" s="355"/>
      <c r="G116" s="355"/>
      <c r="H116" s="338"/>
      <c r="I116" s="14">
        <f t="shared" si="15"/>
        <v>0</v>
      </c>
      <c r="J116" s="62"/>
      <c r="L116" s="105"/>
    </row>
    <row r="117" spans="1:12" x14ac:dyDescent="0.25">
      <c r="A117" s="330">
        <v>16</v>
      </c>
      <c r="B117" s="42" t="s">
        <v>43</v>
      </c>
      <c r="C117" s="282"/>
      <c r="D117" s="329" t="s">
        <v>199</v>
      </c>
      <c r="E117" s="330"/>
      <c r="F117" s="348" t="s">
        <v>78</v>
      </c>
      <c r="G117" s="348" t="s">
        <v>79</v>
      </c>
      <c r="H117" s="332"/>
      <c r="I117" s="52" t="s">
        <v>24</v>
      </c>
      <c r="J117" s="52">
        <v>10.9</v>
      </c>
      <c r="L117" s="105"/>
    </row>
    <row r="118" spans="1:12" x14ac:dyDescent="0.25">
      <c r="A118" s="331"/>
      <c r="B118" s="43"/>
      <c r="C118" s="377" t="s">
        <v>169</v>
      </c>
      <c r="D118" s="378" t="s">
        <v>199</v>
      </c>
      <c r="E118" s="379">
        <v>5</v>
      </c>
      <c r="F118" s="380">
        <v>72</v>
      </c>
      <c r="G118" s="380">
        <v>59</v>
      </c>
      <c r="H118" s="384"/>
      <c r="I118" s="382">
        <f t="shared" ref="I118:I123" si="16">SUM(F118:H118)</f>
        <v>131</v>
      </c>
      <c r="J118" s="383">
        <v>136</v>
      </c>
      <c r="L118" s="105">
        <f>SUM(J118:J122)</f>
        <v>426</v>
      </c>
    </row>
    <row r="119" spans="1:12" x14ac:dyDescent="0.25">
      <c r="A119" s="331"/>
      <c r="B119" s="43"/>
      <c r="C119" s="377" t="s">
        <v>215</v>
      </c>
      <c r="D119" s="378" t="s">
        <v>199</v>
      </c>
      <c r="E119" s="379">
        <v>3</v>
      </c>
      <c r="F119" s="380">
        <v>77</v>
      </c>
      <c r="G119" s="380">
        <v>78</v>
      </c>
      <c r="H119" s="384"/>
      <c r="I119" s="382">
        <f t="shared" si="16"/>
        <v>155</v>
      </c>
      <c r="J119" s="383">
        <v>158</v>
      </c>
      <c r="L119" s="105"/>
    </row>
    <row r="120" spans="1:12" x14ac:dyDescent="0.25">
      <c r="A120" s="331"/>
      <c r="B120" s="43"/>
      <c r="C120" s="377" t="s">
        <v>216</v>
      </c>
      <c r="D120" s="378" t="s">
        <v>199</v>
      </c>
      <c r="E120" s="379">
        <v>3</v>
      </c>
      <c r="F120" s="380">
        <v>60</v>
      </c>
      <c r="G120" s="380">
        <v>69</v>
      </c>
      <c r="H120" s="384"/>
      <c r="I120" s="382">
        <f t="shared" si="16"/>
        <v>129</v>
      </c>
      <c r="J120" s="383">
        <v>132</v>
      </c>
      <c r="L120" s="105"/>
    </row>
    <row r="121" spans="1:12" x14ac:dyDescent="0.25">
      <c r="A121" s="331"/>
      <c r="B121" s="43"/>
      <c r="C121" s="342" t="s">
        <v>262</v>
      </c>
      <c r="D121" s="13" t="s">
        <v>199</v>
      </c>
      <c r="E121" s="347"/>
      <c r="F121" s="352"/>
      <c r="G121" s="352"/>
      <c r="H121" s="336"/>
      <c r="I121" s="14">
        <f t="shared" si="16"/>
        <v>0</v>
      </c>
      <c r="J121" s="62"/>
      <c r="L121" s="105"/>
    </row>
    <row r="122" spans="1:12" x14ac:dyDescent="0.25">
      <c r="A122" s="331"/>
      <c r="B122" s="43"/>
      <c r="C122" s="342"/>
      <c r="D122" s="13"/>
      <c r="E122" s="347"/>
      <c r="F122" s="355"/>
      <c r="G122" s="355"/>
      <c r="H122" s="338"/>
      <c r="I122" s="14">
        <f t="shared" si="16"/>
        <v>0</v>
      </c>
      <c r="J122" s="32"/>
      <c r="L122" s="105"/>
    </row>
    <row r="123" spans="1:12" x14ac:dyDescent="0.25">
      <c r="A123" s="331"/>
      <c r="B123" s="43"/>
      <c r="C123" s="284"/>
      <c r="D123" s="13"/>
      <c r="E123" s="347"/>
      <c r="F123" s="355"/>
      <c r="G123" s="355"/>
      <c r="H123" s="338"/>
      <c r="I123" s="14">
        <f t="shared" si="16"/>
        <v>0</v>
      </c>
      <c r="J123" s="62"/>
      <c r="L123" s="105"/>
    </row>
    <row r="124" spans="1:12" x14ac:dyDescent="0.25">
      <c r="A124" s="330">
        <v>17</v>
      </c>
      <c r="B124" s="42" t="s">
        <v>43</v>
      </c>
      <c r="C124" s="282"/>
      <c r="D124" s="329" t="s">
        <v>200</v>
      </c>
      <c r="E124" s="330"/>
      <c r="F124" s="348" t="s">
        <v>78</v>
      </c>
      <c r="G124" s="348" t="s">
        <v>79</v>
      </c>
      <c r="H124" s="332"/>
      <c r="I124" s="52" t="s">
        <v>24</v>
      </c>
      <c r="J124" s="52">
        <v>10.9</v>
      </c>
      <c r="L124" s="105"/>
    </row>
    <row r="125" spans="1:12" x14ac:dyDescent="0.25">
      <c r="A125" s="331"/>
      <c r="B125" s="43"/>
      <c r="C125" s="377" t="s">
        <v>257</v>
      </c>
      <c r="D125" s="378" t="s">
        <v>200</v>
      </c>
      <c r="E125" s="379">
        <v>0</v>
      </c>
      <c r="F125" s="394">
        <v>71</v>
      </c>
      <c r="G125" s="394">
        <v>87</v>
      </c>
      <c r="H125" s="384"/>
      <c r="I125" s="382">
        <f t="shared" ref="I125:I130" si="17">SUM(F125:H125)</f>
        <v>158</v>
      </c>
      <c r="J125" s="383">
        <v>158</v>
      </c>
      <c r="L125" s="105">
        <f>SUM(J125:J128)</f>
        <v>510</v>
      </c>
    </row>
    <row r="126" spans="1:12" x14ac:dyDescent="0.25">
      <c r="A126" s="331"/>
      <c r="B126" s="43"/>
      <c r="C126" s="377" t="s">
        <v>226</v>
      </c>
      <c r="D126" s="378" t="s">
        <v>200</v>
      </c>
      <c r="E126" s="379">
        <v>0</v>
      </c>
      <c r="F126" s="394">
        <v>82</v>
      </c>
      <c r="G126" s="394">
        <v>89</v>
      </c>
      <c r="H126" s="384"/>
      <c r="I126" s="382">
        <f t="shared" si="17"/>
        <v>171</v>
      </c>
      <c r="J126" s="383">
        <v>171</v>
      </c>
      <c r="L126" s="105"/>
    </row>
    <row r="127" spans="1:12" x14ac:dyDescent="0.25">
      <c r="A127" s="331"/>
      <c r="B127" s="43"/>
      <c r="C127" s="377" t="s">
        <v>258</v>
      </c>
      <c r="D127" s="378" t="s">
        <v>200</v>
      </c>
      <c r="E127" s="379">
        <v>0</v>
      </c>
      <c r="F127" s="394">
        <v>89</v>
      </c>
      <c r="G127" s="394">
        <v>92</v>
      </c>
      <c r="H127" s="384"/>
      <c r="I127" s="382">
        <f t="shared" si="17"/>
        <v>181</v>
      </c>
      <c r="J127" s="383">
        <v>181</v>
      </c>
      <c r="L127" s="105"/>
    </row>
    <row r="128" spans="1:12" x14ac:dyDescent="0.25">
      <c r="A128" s="331"/>
      <c r="B128" s="43"/>
      <c r="C128" s="342" t="s">
        <v>259</v>
      </c>
      <c r="D128" s="13" t="s">
        <v>200</v>
      </c>
      <c r="E128" s="347"/>
      <c r="F128" s="352"/>
      <c r="G128" s="352"/>
      <c r="H128" s="336"/>
      <c r="I128" s="14">
        <f t="shared" si="17"/>
        <v>0</v>
      </c>
      <c r="J128" s="62"/>
      <c r="L128" s="105"/>
    </row>
    <row r="129" spans="1:12" x14ac:dyDescent="0.25">
      <c r="A129" s="331"/>
      <c r="B129" s="43"/>
      <c r="C129" s="284"/>
      <c r="D129" s="13"/>
      <c r="E129" s="347"/>
      <c r="F129" s="355"/>
      <c r="G129" s="355"/>
      <c r="H129" s="338"/>
      <c r="I129" s="14">
        <f t="shared" si="17"/>
        <v>0</v>
      </c>
      <c r="J129" s="32"/>
      <c r="L129" s="105"/>
    </row>
    <row r="130" spans="1:12" x14ac:dyDescent="0.25">
      <c r="A130" s="331"/>
      <c r="B130" s="43"/>
      <c r="C130" s="284"/>
      <c r="D130" s="13"/>
      <c r="E130" s="10"/>
      <c r="F130" s="12"/>
      <c r="G130" s="12"/>
      <c r="H130" s="338"/>
      <c r="I130" s="14">
        <f t="shared" si="17"/>
        <v>0</v>
      </c>
      <c r="J130" s="62"/>
      <c r="L130" s="105"/>
    </row>
    <row r="131" spans="1:12" x14ac:dyDescent="0.25">
      <c r="A131" s="33">
        <v>18</v>
      </c>
      <c r="B131" s="42" t="s">
        <v>43</v>
      </c>
      <c r="C131" s="282"/>
      <c r="D131" s="18" t="s">
        <v>263</v>
      </c>
      <c r="E131" s="33"/>
      <c r="F131" s="51" t="s">
        <v>78</v>
      </c>
      <c r="G131" s="51" t="s">
        <v>79</v>
      </c>
      <c r="H131" s="52"/>
      <c r="I131" s="52" t="s">
        <v>24</v>
      </c>
      <c r="J131" s="52">
        <v>10.9</v>
      </c>
      <c r="L131" s="395" t="s">
        <v>264</v>
      </c>
    </row>
    <row r="132" spans="1:12" x14ac:dyDescent="0.25">
      <c r="A132" s="5"/>
      <c r="B132" s="43"/>
      <c r="C132" s="284" t="s">
        <v>17</v>
      </c>
      <c r="D132" s="13" t="s">
        <v>263</v>
      </c>
      <c r="E132" s="10"/>
      <c r="F132" s="12">
        <v>86</v>
      </c>
      <c r="G132" s="12">
        <v>83</v>
      </c>
      <c r="H132" s="12"/>
      <c r="I132" s="14">
        <f t="shared" ref="I132:I137" si="18">SUM(F132:H132)</f>
        <v>169</v>
      </c>
      <c r="J132" s="32"/>
      <c r="L132" s="105"/>
    </row>
    <row r="133" spans="1:12" x14ac:dyDescent="0.25">
      <c r="A133" s="5"/>
      <c r="B133" s="43"/>
      <c r="C133" s="284" t="s">
        <v>21</v>
      </c>
      <c r="D133" s="13" t="s">
        <v>263</v>
      </c>
      <c r="E133" s="10"/>
      <c r="F133" s="12">
        <v>89</v>
      </c>
      <c r="G133" s="12">
        <v>85</v>
      </c>
      <c r="H133" s="12"/>
      <c r="I133" s="14">
        <f t="shared" si="18"/>
        <v>174</v>
      </c>
      <c r="J133" s="32"/>
      <c r="L133" s="105"/>
    </row>
    <row r="134" spans="1:12" x14ac:dyDescent="0.25">
      <c r="A134" s="5"/>
      <c r="B134" s="43"/>
      <c r="C134" s="284"/>
      <c r="D134" s="13" t="s">
        <v>263</v>
      </c>
      <c r="E134" s="10"/>
      <c r="F134" s="12"/>
      <c r="G134" s="12"/>
      <c r="H134" s="12"/>
      <c r="I134" s="14">
        <f t="shared" si="18"/>
        <v>0</v>
      </c>
      <c r="J134" s="32"/>
      <c r="L134" s="105"/>
    </row>
    <row r="135" spans="1:12" x14ac:dyDescent="0.25">
      <c r="A135" s="5"/>
      <c r="B135" s="43"/>
      <c r="C135" s="284"/>
      <c r="D135" s="13" t="s">
        <v>263</v>
      </c>
      <c r="E135" s="10"/>
      <c r="F135" s="14"/>
      <c r="G135" s="14"/>
      <c r="H135" s="14"/>
      <c r="I135" s="14">
        <f t="shared" si="18"/>
        <v>0</v>
      </c>
      <c r="J135" s="62"/>
      <c r="L135" s="105"/>
    </row>
    <row r="136" spans="1:12" x14ac:dyDescent="0.25">
      <c r="A136" s="5"/>
      <c r="B136" s="43"/>
      <c r="C136" s="284"/>
      <c r="D136" s="13"/>
      <c r="E136" s="10"/>
      <c r="F136" s="12"/>
      <c r="G136" s="12"/>
      <c r="H136" s="12"/>
      <c r="I136" s="14">
        <f t="shared" si="18"/>
        <v>0</v>
      </c>
      <c r="J136" s="32"/>
      <c r="L136" s="105"/>
    </row>
    <row r="137" spans="1:12" x14ac:dyDescent="0.25">
      <c r="A137" s="5"/>
      <c r="B137" s="43"/>
      <c r="C137" s="284"/>
      <c r="D137" s="13"/>
      <c r="E137" s="10"/>
      <c r="F137" s="12"/>
      <c r="G137" s="12"/>
      <c r="H137" s="12"/>
      <c r="I137" s="14">
        <f t="shared" si="18"/>
        <v>0</v>
      </c>
      <c r="J137" s="62"/>
      <c r="L137" s="105"/>
    </row>
  </sheetData>
  <sortState xmlns:xlrd2="http://schemas.microsoft.com/office/spreadsheetml/2017/richdata2" ref="P53:R64">
    <sortCondition descending="1" ref="R53:R64"/>
  </sortState>
  <mergeCells count="2">
    <mergeCell ref="B3:D4"/>
    <mergeCell ref="B5:D5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9"/>
  <sheetViews>
    <sheetView zoomScaleNormal="100" workbookViewId="0">
      <selection activeCell="M6" sqref="M6"/>
    </sheetView>
  </sheetViews>
  <sheetFormatPr defaultRowHeight="12.75" x14ac:dyDescent="0.2"/>
  <cols>
    <col min="1" max="1" width="5.7109375" customWidth="1"/>
    <col min="2" max="2" width="8" customWidth="1"/>
    <col min="3" max="3" width="18.5703125" customWidth="1"/>
    <col min="4" max="4" width="17.5703125" customWidth="1"/>
    <col min="11" max="11" width="12.28515625" customWidth="1"/>
  </cols>
  <sheetData>
    <row r="1" spans="1:12" ht="16.5" x14ac:dyDescent="0.25">
      <c r="A1" s="54"/>
      <c r="B1" s="55"/>
      <c r="C1" s="56" t="s">
        <v>174</v>
      </c>
      <c r="D1" s="60"/>
      <c r="E1" s="57"/>
      <c r="F1" s="58"/>
      <c r="G1" s="59"/>
      <c r="H1" s="59"/>
      <c r="I1" s="59"/>
      <c r="J1" s="61"/>
      <c r="K1" s="99"/>
      <c r="L1" s="103"/>
    </row>
    <row r="2" spans="1:12" ht="16.5" x14ac:dyDescent="0.25">
      <c r="A2" s="207"/>
      <c r="B2" s="208"/>
      <c r="C2" s="27"/>
      <c r="E2" s="209"/>
      <c r="F2" s="2"/>
      <c r="G2" s="3"/>
      <c r="H2" s="3"/>
      <c r="I2" s="3"/>
      <c r="J2" s="210"/>
      <c r="K2" s="101"/>
      <c r="L2" s="105"/>
    </row>
    <row r="3" spans="1:12" ht="15.75" x14ac:dyDescent="0.25">
      <c r="A3" s="70"/>
      <c r="B3" s="71" t="s">
        <v>111</v>
      </c>
      <c r="C3" s="72"/>
      <c r="D3" s="73"/>
      <c r="E3" s="74" t="s">
        <v>175</v>
      </c>
      <c r="F3" s="74"/>
      <c r="G3" s="75"/>
      <c r="H3" s="75"/>
      <c r="I3" s="76" t="s">
        <v>148</v>
      </c>
      <c r="J3" s="77"/>
      <c r="K3" s="100"/>
      <c r="L3" s="104"/>
    </row>
    <row r="4" spans="1:12" ht="21" x14ac:dyDescent="0.25">
      <c r="A4" s="63" t="s">
        <v>46</v>
      </c>
      <c r="B4" s="64" t="s">
        <v>41</v>
      </c>
      <c r="C4" s="65" t="s">
        <v>0</v>
      </c>
      <c r="D4" s="65" t="s">
        <v>1</v>
      </c>
      <c r="E4" s="66" t="s">
        <v>45</v>
      </c>
      <c r="F4" s="67"/>
      <c r="G4" s="68"/>
      <c r="H4" s="68"/>
      <c r="I4" s="69"/>
      <c r="J4" s="69"/>
      <c r="K4" s="101"/>
      <c r="L4" s="107"/>
    </row>
    <row r="5" spans="1:12" ht="15.75" x14ac:dyDescent="0.25">
      <c r="A5" s="33">
        <v>3</v>
      </c>
      <c r="B5" s="42" t="s">
        <v>43</v>
      </c>
      <c r="C5" s="26" t="s">
        <v>44</v>
      </c>
      <c r="D5" s="18"/>
      <c r="E5" s="33"/>
      <c r="F5" s="51" t="s">
        <v>78</v>
      </c>
      <c r="G5" s="51" t="s">
        <v>79</v>
      </c>
      <c r="H5" s="52"/>
      <c r="I5" s="52" t="s">
        <v>24</v>
      </c>
      <c r="J5" s="52">
        <v>10.9</v>
      </c>
      <c r="K5" s="101" t="s">
        <v>22</v>
      </c>
      <c r="L5" s="105"/>
    </row>
    <row r="6" spans="1:12" ht="15.75" x14ac:dyDescent="0.25">
      <c r="A6" s="5">
        <v>2</v>
      </c>
      <c r="B6" s="43"/>
      <c r="C6" s="86"/>
      <c r="D6" s="13"/>
      <c r="E6" s="10"/>
      <c r="F6" s="12"/>
      <c r="G6" s="12"/>
      <c r="H6" s="12"/>
      <c r="I6" s="14">
        <f t="shared" ref="I6:I11" si="0">SUM(F6:H6)</f>
        <v>0</v>
      </c>
      <c r="J6" s="32"/>
      <c r="K6" s="101"/>
      <c r="L6" s="105">
        <f>SUM(K6:K11)</f>
        <v>0</v>
      </c>
    </row>
    <row r="7" spans="1:12" ht="18" customHeight="1" x14ac:dyDescent="0.25">
      <c r="A7" s="5">
        <v>2</v>
      </c>
      <c r="B7" s="43"/>
      <c r="C7" s="23"/>
      <c r="D7" s="13"/>
      <c r="E7" s="10"/>
      <c r="F7" s="12"/>
      <c r="G7" s="12"/>
      <c r="H7" s="12"/>
      <c r="I7" s="14">
        <f t="shared" si="0"/>
        <v>0</v>
      </c>
      <c r="J7" s="32"/>
      <c r="K7" s="101"/>
      <c r="L7" s="105"/>
    </row>
    <row r="8" spans="1:12" ht="18" customHeight="1" x14ac:dyDescent="0.25">
      <c r="A8" s="5">
        <v>1</v>
      </c>
      <c r="B8" s="43"/>
      <c r="C8" s="23"/>
      <c r="D8" s="13"/>
      <c r="E8" s="10"/>
      <c r="F8" s="14"/>
      <c r="G8" s="14"/>
      <c r="H8" s="14"/>
      <c r="I8" s="14">
        <f t="shared" si="0"/>
        <v>0</v>
      </c>
      <c r="J8" s="32"/>
      <c r="K8" s="101"/>
      <c r="L8" s="105"/>
    </row>
    <row r="9" spans="1:12" ht="17.25" customHeight="1" x14ac:dyDescent="0.25">
      <c r="A9" s="5">
        <v>1</v>
      </c>
      <c r="B9" s="43"/>
      <c r="C9" s="23"/>
      <c r="D9" s="13"/>
      <c r="E9" s="10"/>
      <c r="F9" s="14"/>
      <c r="G9" s="14"/>
      <c r="H9" s="14"/>
      <c r="I9" s="14">
        <f t="shared" si="0"/>
        <v>0</v>
      </c>
      <c r="J9" s="32"/>
      <c r="K9" s="101"/>
      <c r="L9" s="105"/>
    </row>
    <row r="10" spans="1:12" ht="15.75" x14ac:dyDescent="0.25">
      <c r="A10" s="5">
        <v>1</v>
      </c>
      <c r="B10" s="43"/>
      <c r="C10" s="23"/>
      <c r="D10" s="13"/>
      <c r="E10" s="10"/>
      <c r="F10" s="12"/>
      <c r="G10" s="12"/>
      <c r="H10" s="12"/>
      <c r="I10" s="14">
        <f t="shared" si="0"/>
        <v>0</v>
      </c>
      <c r="J10" s="32"/>
      <c r="K10" s="101"/>
      <c r="L10" s="105"/>
    </row>
    <row r="11" spans="1:12" ht="15.75" x14ac:dyDescent="0.25">
      <c r="A11" s="5">
        <v>1</v>
      </c>
      <c r="B11" s="84"/>
      <c r="C11" s="84"/>
      <c r="D11" s="13"/>
      <c r="E11" s="10"/>
      <c r="F11" s="43"/>
      <c r="G11" s="43"/>
      <c r="H11" s="43"/>
      <c r="I11" s="14">
        <f t="shared" si="0"/>
        <v>0</v>
      </c>
      <c r="J11" s="32"/>
      <c r="K11" s="101"/>
      <c r="L11" s="105"/>
    </row>
    <row r="12" spans="1:12" ht="15.75" x14ac:dyDescent="0.25">
      <c r="A12" s="33">
        <v>3</v>
      </c>
      <c r="B12" s="42" t="s">
        <v>43</v>
      </c>
      <c r="C12" s="26" t="s">
        <v>44</v>
      </c>
      <c r="D12" s="18"/>
      <c r="E12" s="33"/>
      <c r="F12" s="51" t="s">
        <v>78</v>
      </c>
      <c r="G12" s="51" t="s">
        <v>79</v>
      </c>
      <c r="H12" s="52"/>
      <c r="I12" s="52" t="s">
        <v>24</v>
      </c>
      <c r="J12" s="52">
        <v>10.9</v>
      </c>
      <c r="K12" s="101"/>
      <c r="L12" s="105"/>
    </row>
    <row r="13" spans="1:12" ht="21" customHeight="1" x14ac:dyDescent="0.25">
      <c r="A13" s="5">
        <v>2</v>
      </c>
      <c r="B13" s="44"/>
      <c r="C13" s="23"/>
      <c r="D13" s="13"/>
      <c r="E13" s="10"/>
      <c r="F13" s="12"/>
      <c r="G13" s="12"/>
      <c r="H13" s="12"/>
      <c r="I13" s="14">
        <f t="shared" ref="I13:I18" si="1">SUM(F13:H13)</f>
        <v>0</v>
      </c>
      <c r="J13" s="32"/>
      <c r="K13" s="101"/>
      <c r="L13" s="105">
        <f>SUM(K13:K18)</f>
        <v>0</v>
      </c>
    </row>
    <row r="14" spans="1:12" ht="20.25" customHeight="1" x14ac:dyDescent="0.25">
      <c r="A14" s="5">
        <v>2</v>
      </c>
      <c r="B14" s="44"/>
      <c r="C14" s="23"/>
      <c r="D14" s="13"/>
      <c r="E14" s="10"/>
      <c r="F14" s="14"/>
      <c r="G14" s="14"/>
      <c r="H14" s="14"/>
      <c r="I14" s="14">
        <f t="shared" si="1"/>
        <v>0</v>
      </c>
      <c r="J14" s="32"/>
      <c r="K14" s="101"/>
      <c r="L14" s="105"/>
    </row>
    <row r="15" spans="1:12" ht="20.25" customHeight="1" x14ac:dyDescent="0.25">
      <c r="A15" s="5">
        <v>1</v>
      </c>
      <c r="B15" s="44"/>
      <c r="C15" s="23"/>
      <c r="D15" s="13"/>
      <c r="E15" s="10"/>
      <c r="F15" s="14"/>
      <c r="G15" s="14"/>
      <c r="H15" s="14"/>
      <c r="I15" s="14">
        <f t="shared" si="1"/>
        <v>0</v>
      </c>
      <c r="J15" s="32"/>
      <c r="K15" s="101"/>
      <c r="L15" s="105"/>
    </row>
    <row r="16" spans="1:12" ht="18.75" customHeight="1" x14ac:dyDescent="0.25">
      <c r="A16" s="5">
        <v>1</v>
      </c>
      <c r="B16" s="43"/>
      <c r="C16" s="23"/>
      <c r="D16" s="13"/>
      <c r="E16" s="10"/>
      <c r="F16" s="14"/>
      <c r="G16" s="14"/>
      <c r="H16" s="14"/>
      <c r="I16" s="14">
        <f t="shared" si="1"/>
        <v>0</v>
      </c>
      <c r="J16" s="32"/>
      <c r="K16" s="101"/>
      <c r="L16" s="105"/>
    </row>
    <row r="17" spans="1:12" ht="20.25" customHeight="1" x14ac:dyDescent="0.25">
      <c r="A17" s="5">
        <v>1</v>
      </c>
      <c r="B17" s="90"/>
      <c r="C17" s="96"/>
      <c r="D17" s="88"/>
      <c r="E17" s="10"/>
      <c r="F17" s="14"/>
      <c r="G17" s="14"/>
      <c r="H17" s="14"/>
      <c r="I17" s="14">
        <f t="shared" si="1"/>
        <v>0</v>
      </c>
      <c r="J17" s="32"/>
      <c r="K17" s="101"/>
      <c r="L17" s="105"/>
    </row>
    <row r="18" spans="1:12" ht="15.75" x14ac:dyDescent="0.25">
      <c r="A18" s="5">
        <v>1</v>
      </c>
      <c r="B18" s="43"/>
      <c r="C18" s="23"/>
      <c r="D18" s="88"/>
      <c r="E18" s="10"/>
      <c r="F18" s="14"/>
      <c r="G18" s="14"/>
      <c r="H18" s="14"/>
      <c r="I18" s="14">
        <f t="shared" si="1"/>
        <v>0</v>
      </c>
      <c r="J18" s="32"/>
      <c r="K18" s="101" t="s">
        <v>22</v>
      </c>
      <c r="L18" s="105"/>
    </row>
    <row r="19" spans="1:12" ht="15.75" x14ac:dyDescent="0.25">
      <c r="A19" s="33">
        <v>3</v>
      </c>
      <c r="B19" s="42" t="s">
        <v>43</v>
      </c>
      <c r="C19" s="26" t="s">
        <v>44</v>
      </c>
      <c r="D19" s="18"/>
      <c r="E19" s="33"/>
      <c r="F19" s="51" t="s">
        <v>78</v>
      </c>
      <c r="G19" s="51" t="s">
        <v>79</v>
      </c>
      <c r="H19" s="52"/>
      <c r="I19" s="52" t="s">
        <v>24</v>
      </c>
      <c r="J19" s="52">
        <v>10.9</v>
      </c>
      <c r="K19" s="101" t="s">
        <v>22</v>
      </c>
      <c r="L19" s="105"/>
    </row>
    <row r="20" spans="1:12" ht="21" customHeight="1" x14ac:dyDescent="0.25">
      <c r="A20" s="5">
        <v>2</v>
      </c>
      <c r="B20" s="43"/>
      <c r="C20" s="23"/>
      <c r="D20" s="13"/>
      <c r="E20" s="10"/>
      <c r="F20" s="14"/>
      <c r="G20" s="14"/>
      <c r="H20" s="14"/>
      <c r="I20" s="14">
        <f t="shared" ref="I20:I25" si="2">SUM(F20:H20)</f>
        <v>0</v>
      </c>
      <c r="J20" s="32"/>
      <c r="K20" s="101"/>
      <c r="L20" s="105">
        <f>SUM(K20:K25)</f>
        <v>0</v>
      </c>
    </row>
    <row r="21" spans="1:12" ht="15.75" x14ac:dyDescent="0.25">
      <c r="A21" s="5">
        <v>1</v>
      </c>
      <c r="B21" s="44"/>
      <c r="C21" s="23"/>
      <c r="D21" s="13"/>
      <c r="E21" s="10"/>
      <c r="F21" s="14"/>
      <c r="G21" s="14"/>
      <c r="H21" s="14"/>
      <c r="I21" s="14">
        <f t="shared" si="2"/>
        <v>0</v>
      </c>
      <c r="J21" s="32"/>
      <c r="K21" s="101"/>
      <c r="L21" s="105"/>
    </row>
    <row r="22" spans="1:12" ht="19.5" customHeight="1" x14ac:dyDescent="0.25">
      <c r="A22" s="5">
        <v>1</v>
      </c>
      <c r="B22" s="44"/>
      <c r="C22" s="23"/>
      <c r="D22" s="13"/>
      <c r="E22" s="10"/>
      <c r="F22" s="14"/>
      <c r="G22" s="14"/>
      <c r="H22" s="14"/>
      <c r="I22" s="14">
        <f t="shared" si="2"/>
        <v>0</v>
      </c>
      <c r="J22" s="32"/>
      <c r="K22" s="101"/>
      <c r="L22" s="105"/>
    </row>
    <row r="23" spans="1:12" ht="21" customHeight="1" x14ac:dyDescent="0.25">
      <c r="A23" s="5">
        <v>1</v>
      </c>
      <c r="B23" s="44"/>
      <c r="C23" s="23"/>
      <c r="D23" s="13"/>
      <c r="E23" s="10"/>
      <c r="F23" s="29"/>
      <c r="G23" s="29"/>
      <c r="H23" s="29"/>
      <c r="I23" s="14">
        <f t="shared" si="2"/>
        <v>0</v>
      </c>
      <c r="J23" s="32"/>
      <c r="K23" s="101"/>
      <c r="L23" s="105"/>
    </row>
    <row r="24" spans="1:12" ht="23.25" customHeight="1" x14ac:dyDescent="0.25">
      <c r="A24" s="5">
        <v>1</v>
      </c>
      <c r="B24" s="43"/>
      <c r="C24" s="23"/>
      <c r="D24" s="13"/>
      <c r="E24" s="10"/>
      <c r="F24" s="14"/>
      <c r="G24" s="14"/>
      <c r="H24" s="14"/>
      <c r="I24" s="14">
        <f t="shared" si="2"/>
        <v>0</v>
      </c>
      <c r="J24" s="32"/>
      <c r="K24" s="101"/>
      <c r="L24" s="105"/>
    </row>
    <row r="25" spans="1:12" ht="15.75" x14ac:dyDescent="0.25">
      <c r="A25" s="5">
        <v>0</v>
      </c>
      <c r="B25" s="43"/>
      <c r="C25" s="23"/>
      <c r="D25" s="13"/>
      <c r="E25" s="10"/>
      <c r="F25" s="14"/>
      <c r="G25" s="14"/>
      <c r="H25" s="14"/>
      <c r="I25" s="14">
        <f t="shared" si="2"/>
        <v>0</v>
      </c>
      <c r="J25" s="32"/>
      <c r="K25" s="101"/>
      <c r="L25" s="105"/>
    </row>
    <row r="26" spans="1:12" ht="15.75" x14ac:dyDescent="0.25">
      <c r="A26" s="33">
        <v>3</v>
      </c>
      <c r="B26" s="42" t="s">
        <v>43</v>
      </c>
      <c r="C26" s="26" t="s">
        <v>44</v>
      </c>
      <c r="D26" s="18"/>
      <c r="E26" s="33"/>
      <c r="F26" s="51" t="s">
        <v>78</v>
      </c>
      <c r="G26" s="51" t="s">
        <v>79</v>
      </c>
      <c r="H26" s="52"/>
      <c r="I26" s="52" t="s">
        <v>24</v>
      </c>
      <c r="J26" s="52">
        <v>10.9</v>
      </c>
      <c r="K26" s="101" t="s">
        <v>22</v>
      </c>
      <c r="L26" s="105"/>
    </row>
    <row r="27" spans="1:12" ht="21.75" customHeight="1" x14ac:dyDescent="0.25">
      <c r="A27" s="5">
        <v>1</v>
      </c>
      <c r="B27" s="43"/>
      <c r="C27" s="23"/>
      <c r="D27" s="13"/>
      <c r="E27" s="10"/>
      <c r="F27" s="14"/>
      <c r="G27" s="14"/>
      <c r="H27" s="14"/>
      <c r="I27" s="14">
        <f t="shared" ref="I27:I32" si="3">SUM(F27:H27)</f>
        <v>0</v>
      </c>
      <c r="J27" s="32"/>
      <c r="K27" s="101"/>
      <c r="L27" s="105">
        <f>SUM(K27:K32)</f>
        <v>0</v>
      </c>
    </row>
    <row r="28" spans="1:12" ht="19.5" customHeight="1" x14ac:dyDescent="0.25">
      <c r="A28" s="5">
        <v>1</v>
      </c>
      <c r="B28" s="43"/>
      <c r="C28" s="23"/>
      <c r="D28" s="13"/>
      <c r="E28" s="10"/>
      <c r="F28" s="14"/>
      <c r="G28" s="14"/>
      <c r="H28" s="14"/>
      <c r="I28" s="14">
        <f t="shared" si="3"/>
        <v>0</v>
      </c>
      <c r="J28" s="32"/>
      <c r="K28" s="101"/>
      <c r="L28" s="105"/>
    </row>
    <row r="29" spans="1:12" ht="21" customHeight="1" x14ac:dyDescent="0.2">
      <c r="A29" s="5">
        <v>1</v>
      </c>
      <c r="B29" s="43"/>
      <c r="C29" s="23"/>
      <c r="D29" s="13"/>
      <c r="E29" s="10"/>
      <c r="F29" s="14"/>
      <c r="G29" s="14"/>
      <c r="H29" s="14"/>
      <c r="I29" s="14">
        <f t="shared" si="3"/>
        <v>0</v>
      </c>
      <c r="J29" s="32"/>
      <c r="K29" s="101"/>
      <c r="L29" s="109"/>
    </row>
    <row r="30" spans="1:12" ht="21" customHeight="1" x14ac:dyDescent="0.2">
      <c r="A30" s="5"/>
      <c r="B30" s="43"/>
      <c r="C30" s="23"/>
      <c r="D30" s="13"/>
      <c r="E30" s="10"/>
      <c r="F30" s="12"/>
      <c r="G30" s="12"/>
      <c r="H30" s="12"/>
      <c r="I30" s="14">
        <f t="shared" si="3"/>
        <v>0</v>
      </c>
      <c r="J30" s="32"/>
      <c r="K30" s="101"/>
      <c r="L30" s="109"/>
    </row>
    <row r="31" spans="1:12" ht="20.25" customHeight="1" x14ac:dyDescent="0.25">
      <c r="A31" s="5">
        <v>1</v>
      </c>
      <c r="B31" s="43"/>
      <c r="C31" s="23"/>
      <c r="D31" s="13"/>
      <c r="E31" s="10"/>
      <c r="F31" s="12"/>
      <c r="G31" s="12"/>
      <c r="H31" s="12"/>
      <c r="I31" s="14">
        <f t="shared" si="3"/>
        <v>0</v>
      </c>
      <c r="J31" s="32"/>
      <c r="K31" s="101"/>
      <c r="L31" s="105"/>
    </row>
    <row r="32" spans="1:12" ht="22.5" customHeight="1" x14ac:dyDescent="0.25">
      <c r="A32" s="5">
        <v>1</v>
      </c>
      <c r="B32" s="43"/>
      <c r="C32" s="23"/>
      <c r="D32" s="13"/>
      <c r="E32" s="10"/>
      <c r="F32" s="14"/>
      <c r="G32" s="14"/>
      <c r="H32" s="14"/>
      <c r="I32" s="14">
        <f t="shared" si="3"/>
        <v>0</v>
      </c>
      <c r="J32" s="92" t="s">
        <v>22</v>
      </c>
      <c r="K32" s="101"/>
      <c r="L32" s="105"/>
    </row>
    <row r="33" spans="1:12" ht="15.75" x14ac:dyDescent="0.25">
      <c r="A33" s="33">
        <v>3</v>
      </c>
      <c r="B33" s="42" t="s">
        <v>43</v>
      </c>
      <c r="C33" s="26"/>
      <c r="D33" s="18"/>
      <c r="E33" s="33"/>
      <c r="F33" s="51" t="s">
        <v>78</v>
      </c>
      <c r="G33" s="51" t="s">
        <v>79</v>
      </c>
      <c r="H33" s="52"/>
      <c r="I33" s="52" t="s">
        <v>24</v>
      </c>
      <c r="J33" s="52">
        <v>10.9</v>
      </c>
      <c r="K33" s="101" t="s">
        <v>22</v>
      </c>
      <c r="L33" s="105"/>
    </row>
    <row r="34" spans="1:12" ht="21.75" customHeight="1" x14ac:dyDescent="0.25">
      <c r="A34" s="5">
        <v>2</v>
      </c>
      <c r="B34" s="43"/>
      <c r="C34" s="23"/>
      <c r="D34" s="13"/>
      <c r="E34" s="10"/>
      <c r="F34" s="14"/>
      <c r="G34" s="14"/>
      <c r="H34" s="14"/>
      <c r="I34" s="14">
        <f t="shared" ref="I34:I39" si="4">SUM(F34:H34)</f>
        <v>0</v>
      </c>
      <c r="J34" s="93" t="s">
        <v>22</v>
      </c>
      <c r="K34" s="101"/>
      <c r="L34" s="105">
        <f>SUM(K34:K39)</f>
        <v>0</v>
      </c>
    </row>
    <row r="35" spans="1:12" ht="22.5" customHeight="1" x14ac:dyDescent="0.25">
      <c r="A35" s="5">
        <v>2</v>
      </c>
      <c r="B35" s="43"/>
      <c r="C35" s="23"/>
      <c r="D35" s="13"/>
      <c r="E35" s="10"/>
      <c r="F35" s="14"/>
      <c r="G35" s="14"/>
      <c r="H35" s="14"/>
      <c r="I35" s="14">
        <f t="shared" si="4"/>
        <v>0</v>
      </c>
      <c r="J35" s="93" t="s">
        <v>22</v>
      </c>
      <c r="K35" s="101"/>
      <c r="L35" s="105"/>
    </row>
    <row r="36" spans="1:12" ht="20.25" customHeight="1" x14ac:dyDescent="0.25">
      <c r="A36" s="5">
        <v>1</v>
      </c>
      <c r="B36" s="43"/>
      <c r="C36" s="23"/>
      <c r="D36" s="13"/>
      <c r="E36" s="10"/>
      <c r="F36" s="14"/>
      <c r="G36" s="14"/>
      <c r="H36" s="14"/>
      <c r="I36" s="14">
        <f t="shared" si="4"/>
        <v>0</v>
      </c>
      <c r="J36" s="93" t="s">
        <v>22</v>
      </c>
      <c r="K36" s="101"/>
      <c r="L36" s="105"/>
    </row>
    <row r="37" spans="1:12" ht="22.5" customHeight="1" x14ac:dyDescent="0.2">
      <c r="A37" s="5">
        <v>1</v>
      </c>
      <c r="B37" s="44"/>
      <c r="C37" s="23"/>
      <c r="D37" s="13"/>
      <c r="E37" s="10"/>
      <c r="F37" s="14"/>
      <c r="G37" s="14"/>
      <c r="H37" s="14"/>
      <c r="I37" s="14">
        <f t="shared" si="4"/>
        <v>0</v>
      </c>
      <c r="J37" s="93" t="s">
        <v>22</v>
      </c>
      <c r="K37" s="101"/>
      <c r="L37" s="109">
        <f>H34+H36+H37</f>
        <v>0</v>
      </c>
    </row>
    <row r="38" spans="1:12" ht="19.5" customHeight="1" x14ac:dyDescent="0.25">
      <c r="A38" s="5">
        <v>1</v>
      </c>
      <c r="B38" s="43"/>
      <c r="C38" s="23"/>
      <c r="D38" s="13"/>
      <c r="E38" s="10"/>
      <c r="F38" s="14"/>
      <c r="G38" s="14"/>
      <c r="H38" s="14"/>
      <c r="I38" s="14">
        <f t="shared" si="4"/>
        <v>0</v>
      </c>
      <c r="J38" s="32"/>
      <c r="K38" s="101"/>
      <c r="L38" s="105"/>
    </row>
    <row r="39" spans="1:12" ht="15.75" x14ac:dyDescent="0.25">
      <c r="A39" s="5">
        <v>0</v>
      </c>
      <c r="B39" s="43"/>
      <c r="C39" s="23"/>
      <c r="D39" s="13"/>
      <c r="E39" s="10"/>
      <c r="F39" s="14"/>
      <c r="G39" s="14"/>
      <c r="H39" s="14"/>
      <c r="I39" s="14">
        <f t="shared" si="4"/>
        <v>0</v>
      </c>
      <c r="J39" s="92" t="s">
        <v>22</v>
      </c>
      <c r="K39" s="101"/>
      <c r="L39" s="105"/>
    </row>
    <row r="40" spans="1:12" ht="15.75" x14ac:dyDescent="0.25">
      <c r="A40" s="33">
        <v>3</v>
      </c>
      <c r="B40" s="42" t="s">
        <v>43</v>
      </c>
      <c r="C40" s="26" t="s">
        <v>44</v>
      </c>
      <c r="D40" s="18"/>
      <c r="E40" s="33"/>
      <c r="F40" s="51" t="s">
        <v>78</v>
      </c>
      <c r="G40" s="51" t="s">
        <v>79</v>
      </c>
      <c r="H40" s="52"/>
      <c r="I40" s="52" t="s">
        <v>24</v>
      </c>
      <c r="J40" s="52">
        <v>10.9</v>
      </c>
      <c r="K40" s="101"/>
      <c r="L40" s="105"/>
    </row>
    <row r="41" spans="1:12" ht="19.5" customHeight="1" x14ac:dyDescent="0.25">
      <c r="A41" s="5">
        <v>2</v>
      </c>
      <c r="B41" s="43"/>
      <c r="C41" s="23"/>
      <c r="D41" s="13"/>
      <c r="E41" s="10"/>
      <c r="F41" s="12"/>
      <c r="G41" s="12"/>
      <c r="H41" s="12"/>
      <c r="I41" s="14">
        <f t="shared" ref="I41:I46" si="5">SUM(F41:H41)</f>
        <v>0</v>
      </c>
      <c r="J41" s="32"/>
      <c r="K41" s="101"/>
      <c r="L41" s="105">
        <f>SUM(K41:K46)</f>
        <v>0</v>
      </c>
    </row>
    <row r="42" spans="1:12" ht="18" customHeight="1" x14ac:dyDescent="0.25">
      <c r="A42" s="5">
        <v>2</v>
      </c>
      <c r="B42" s="43"/>
      <c r="C42" s="23"/>
      <c r="D42" s="13"/>
      <c r="E42" s="10"/>
      <c r="F42" s="12"/>
      <c r="G42" s="12"/>
      <c r="H42" s="12"/>
      <c r="I42" s="14">
        <f t="shared" si="5"/>
        <v>0</v>
      </c>
      <c r="J42" s="32"/>
      <c r="K42" s="101"/>
      <c r="L42" s="105"/>
    </row>
    <row r="43" spans="1:12" ht="21" customHeight="1" x14ac:dyDescent="0.25">
      <c r="A43" s="5">
        <v>1</v>
      </c>
      <c r="B43" s="43"/>
      <c r="C43" s="23"/>
      <c r="D43" s="13"/>
      <c r="E43" s="10"/>
      <c r="F43" s="14"/>
      <c r="G43" s="14"/>
      <c r="H43" s="14"/>
      <c r="I43" s="14">
        <f t="shared" si="5"/>
        <v>0</v>
      </c>
      <c r="J43" s="32"/>
      <c r="K43" s="101"/>
      <c r="L43" s="105" t="s">
        <v>22</v>
      </c>
    </row>
    <row r="44" spans="1:12" ht="20.25" customHeight="1" x14ac:dyDescent="0.25">
      <c r="A44" s="5">
        <v>1</v>
      </c>
      <c r="B44" s="43"/>
      <c r="C44" s="23"/>
      <c r="D44" s="13"/>
      <c r="E44" s="10"/>
      <c r="F44" s="14"/>
      <c r="G44" s="14"/>
      <c r="H44" s="14"/>
      <c r="I44" s="14">
        <f t="shared" si="5"/>
        <v>0</v>
      </c>
      <c r="J44" s="32"/>
      <c r="K44" s="101" t="s">
        <v>22</v>
      </c>
      <c r="L44" s="105"/>
    </row>
    <row r="45" spans="1:12" ht="15.75" x14ac:dyDescent="0.25">
      <c r="A45" s="5">
        <v>1</v>
      </c>
      <c r="B45" s="43"/>
      <c r="D45" s="13"/>
      <c r="E45" s="10"/>
      <c r="F45" s="12"/>
      <c r="G45" s="12"/>
      <c r="H45" s="12"/>
      <c r="I45" s="14">
        <f t="shared" si="5"/>
        <v>0</v>
      </c>
      <c r="J45" s="32"/>
      <c r="K45" s="101"/>
      <c r="L45" s="105"/>
    </row>
    <row r="46" spans="1:12" ht="15.75" x14ac:dyDescent="0.25">
      <c r="A46" s="5">
        <v>0</v>
      </c>
      <c r="B46" s="43"/>
      <c r="C46" s="23"/>
      <c r="D46" s="13"/>
      <c r="E46" s="10"/>
      <c r="F46" s="12"/>
      <c r="G46" s="89"/>
      <c r="H46" s="89"/>
      <c r="I46" s="14">
        <f t="shared" si="5"/>
        <v>0</v>
      </c>
      <c r="J46" s="32"/>
      <c r="K46" s="101"/>
      <c r="L46" s="105"/>
    </row>
    <row r="47" spans="1:12" ht="15.75" x14ac:dyDescent="0.25">
      <c r="A47" s="33">
        <v>3</v>
      </c>
      <c r="B47" s="42" t="s">
        <v>43</v>
      </c>
      <c r="C47" s="26"/>
      <c r="D47" s="18"/>
      <c r="E47" s="33"/>
      <c r="F47" s="51" t="s">
        <v>78</v>
      </c>
      <c r="G47" s="51" t="s">
        <v>79</v>
      </c>
      <c r="H47" s="52"/>
      <c r="I47" s="52" t="s">
        <v>24</v>
      </c>
      <c r="J47" s="52">
        <v>10.9</v>
      </c>
      <c r="K47" s="101" t="s">
        <v>22</v>
      </c>
      <c r="L47" s="105"/>
    </row>
    <row r="48" spans="1:12" ht="18.75" customHeight="1" x14ac:dyDescent="0.25">
      <c r="A48" s="5">
        <v>1</v>
      </c>
      <c r="B48" s="43"/>
      <c r="C48" s="28"/>
      <c r="D48" s="13"/>
      <c r="E48" s="10"/>
      <c r="F48" s="29"/>
      <c r="G48" s="30"/>
      <c r="H48" s="30"/>
      <c r="I48" s="14">
        <f t="shared" ref="I48:I53" si="6">SUM(F48:H48)</f>
        <v>0</v>
      </c>
      <c r="J48" s="32"/>
      <c r="K48" s="101"/>
      <c r="L48" s="105">
        <f>SUM(K48:K53)</f>
        <v>0</v>
      </c>
    </row>
    <row r="49" spans="1:12" ht="20.25" customHeight="1" x14ac:dyDescent="0.25">
      <c r="A49" s="5">
        <v>1</v>
      </c>
      <c r="B49" s="43"/>
      <c r="C49" s="28"/>
      <c r="D49" s="13"/>
      <c r="E49" s="10"/>
      <c r="F49" s="29"/>
      <c r="G49" s="29"/>
      <c r="H49" s="29"/>
      <c r="I49" s="14">
        <f t="shared" si="6"/>
        <v>0</v>
      </c>
      <c r="J49" s="32"/>
      <c r="K49" s="101"/>
      <c r="L49" s="105"/>
    </row>
    <row r="50" spans="1:12" ht="20.25" customHeight="1" x14ac:dyDescent="0.25">
      <c r="A50" s="5">
        <v>1</v>
      </c>
      <c r="B50" s="43"/>
      <c r="C50" s="28"/>
      <c r="D50" s="13"/>
      <c r="E50" s="10"/>
      <c r="F50" s="29"/>
      <c r="G50" s="29"/>
      <c r="H50" s="29"/>
      <c r="I50" s="14">
        <f t="shared" si="6"/>
        <v>0</v>
      </c>
      <c r="J50" s="32"/>
      <c r="K50" s="101"/>
      <c r="L50" s="105"/>
    </row>
    <row r="51" spans="1:12" ht="21" customHeight="1" x14ac:dyDescent="0.25">
      <c r="A51" s="5">
        <v>1</v>
      </c>
      <c r="B51" s="43"/>
      <c r="C51" s="28"/>
      <c r="D51" s="13"/>
      <c r="E51" s="10"/>
      <c r="F51" s="29"/>
      <c r="G51" s="30"/>
      <c r="H51" s="30"/>
      <c r="I51" s="14">
        <f t="shared" si="6"/>
        <v>0</v>
      </c>
      <c r="J51" s="32"/>
      <c r="K51" s="101"/>
      <c r="L51" s="105"/>
    </row>
    <row r="52" spans="1:12" ht="15.75" x14ac:dyDescent="0.25">
      <c r="A52" s="5">
        <v>1</v>
      </c>
      <c r="B52" s="43"/>
      <c r="C52" s="28"/>
      <c r="D52" s="13"/>
      <c r="E52" s="10"/>
      <c r="F52" s="29"/>
      <c r="G52" s="30"/>
      <c r="H52" s="30"/>
      <c r="I52" s="14">
        <f t="shared" si="6"/>
        <v>0</v>
      </c>
      <c r="J52" s="32"/>
      <c r="K52" s="101"/>
      <c r="L52" s="105"/>
    </row>
    <row r="53" spans="1:12" ht="15.75" x14ac:dyDescent="0.25">
      <c r="A53" s="5">
        <v>0</v>
      </c>
      <c r="B53" s="43"/>
      <c r="C53" s="28"/>
      <c r="D53" s="13"/>
      <c r="E53" s="10"/>
      <c r="F53" s="29"/>
      <c r="G53" s="29"/>
      <c r="H53" s="29"/>
      <c r="I53" s="14">
        <f t="shared" si="6"/>
        <v>0</v>
      </c>
      <c r="J53" s="32"/>
      <c r="K53" s="101"/>
      <c r="L53" s="105"/>
    </row>
    <row r="54" spans="1:12" ht="15.75" x14ac:dyDescent="0.25">
      <c r="A54" s="33">
        <v>3</v>
      </c>
      <c r="B54" s="42" t="s">
        <v>43</v>
      </c>
      <c r="C54" s="26"/>
      <c r="D54" s="18"/>
      <c r="E54" s="33"/>
      <c r="F54" s="51" t="s">
        <v>78</v>
      </c>
      <c r="G54" s="51" t="s">
        <v>79</v>
      </c>
      <c r="H54" s="52"/>
      <c r="I54" s="52" t="s">
        <v>24</v>
      </c>
      <c r="J54" s="52">
        <v>10.9</v>
      </c>
      <c r="K54" s="101" t="s">
        <v>22</v>
      </c>
      <c r="L54" s="105"/>
    </row>
    <row r="55" spans="1:12" ht="21" customHeight="1" x14ac:dyDescent="0.25">
      <c r="A55" s="5">
        <v>2</v>
      </c>
      <c r="B55" s="43"/>
      <c r="C55" s="23"/>
      <c r="D55" s="13"/>
      <c r="E55" s="10"/>
      <c r="F55" s="14"/>
      <c r="G55" s="14"/>
      <c r="H55" s="14"/>
      <c r="I55" s="14">
        <f t="shared" ref="I55:I60" si="7">SUM(F55:H55)</f>
        <v>0</v>
      </c>
      <c r="J55" s="32" t="s">
        <v>22</v>
      </c>
      <c r="K55" s="101"/>
      <c r="L55" s="105">
        <f>SUM(K55:K60)</f>
        <v>0</v>
      </c>
    </row>
    <row r="56" spans="1:12" ht="20.25" customHeight="1" x14ac:dyDescent="0.25">
      <c r="A56" s="5">
        <v>2</v>
      </c>
      <c r="B56" s="43"/>
      <c r="C56" s="23"/>
      <c r="D56" s="13"/>
      <c r="E56" s="10"/>
      <c r="F56" s="14"/>
      <c r="G56" s="14"/>
      <c r="H56" s="14"/>
      <c r="I56" s="14">
        <f t="shared" si="7"/>
        <v>0</v>
      </c>
      <c r="J56" s="32" t="s">
        <v>22</v>
      </c>
      <c r="K56" s="101"/>
      <c r="L56" s="105"/>
    </row>
    <row r="57" spans="1:12" ht="19.5" customHeight="1" x14ac:dyDescent="0.25">
      <c r="A57" s="5">
        <v>1</v>
      </c>
      <c r="B57" s="43"/>
      <c r="C57" s="23"/>
      <c r="D57" s="13"/>
      <c r="E57" s="10"/>
      <c r="F57" s="14"/>
      <c r="G57" s="14"/>
      <c r="H57" s="14"/>
      <c r="I57" s="14">
        <f t="shared" si="7"/>
        <v>0</v>
      </c>
      <c r="J57" s="32" t="s">
        <v>22</v>
      </c>
      <c r="K57" s="101"/>
      <c r="L57" s="105"/>
    </row>
    <row r="58" spans="1:12" ht="18" customHeight="1" x14ac:dyDescent="0.25">
      <c r="A58" s="5">
        <v>1</v>
      </c>
      <c r="B58" s="43"/>
      <c r="C58" s="23"/>
      <c r="D58" s="13"/>
      <c r="E58" s="10"/>
      <c r="F58" s="14"/>
      <c r="G58" s="14"/>
      <c r="H58" s="14"/>
      <c r="I58" s="14">
        <f t="shared" si="7"/>
        <v>0</v>
      </c>
      <c r="J58" s="32" t="s">
        <v>22</v>
      </c>
      <c r="K58" s="101"/>
      <c r="L58" s="105"/>
    </row>
    <row r="59" spans="1:12" ht="15.75" x14ac:dyDescent="0.25">
      <c r="A59" s="5">
        <v>1</v>
      </c>
      <c r="B59" s="43"/>
      <c r="C59" s="23"/>
      <c r="D59" s="13"/>
      <c r="E59" s="10"/>
      <c r="F59" s="14"/>
      <c r="G59" s="14"/>
      <c r="H59" s="14"/>
      <c r="I59" s="14">
        <f t="shared" si="7"/>
        <v>0</v>
      </c>
      <c r="J59" s="32"/>
      <c r="K59" s="101"/>
      <c r="L59" s="105"/>
    </row>
    <row r="60" spans="1:12" ht="15.75" x14ac:dyDescent="0.25">
      <c r="A60" s="5">
        <v>1</v>
      </c>
      <c r="B60" s="43"/>
      <c r="C60" s="23"/>
      <c r="D60" s="13"/>
      <c r="E60" s="10"/>
      <c r="F60" s="14"/>
      <c r="G60" s="14"/>
      <c r="H60" s="14"/>
      <c r="I60" s="14">
        <f t="shared" si="7"/>
        <v>0</v>
      </c>
      <c r="J60" s="32"/>
      <c r="K60" s="101"/>
      <c r="L60" s="105"/>
    </row>
    <row r="61" spans="1:12" ht="15.75" x14ac:dyDescent="0.25">
      <c r="A61" s="33">
        <v>3</v>
      </c>
      <c r="B61" s="42" t="s">
        <v>43</v>
      </c>
      <c r="C61" s="26"/>
      <c r="D61" s="18"/>
      <c r="E61" s="33"/>
      <c r="F61" s="51" t="s">
        <v>78</v>
      </c>
      <c r="G61" s="51" t="s">
        <v>79</v>
      </c>
      <c r="H61" s="52"/>
      <c r="I61" s="52" t="s">
        <v>24</v>
      </c>
      <c r="J61" s="52">
        <v>10.9</v>
      </c>
      <c r="K61" s="101"/>
      <c r="L61" s="105"/>
    </row>
    <row r="62" spans="1:12" ht="17.25" customHeight="1" x14ac:dyDescent="0.25">
      <c r="A62" s="5">
        <v>2</v>
      </c>
      <c r="B62" s="43"/>
      <c r="C62" s="23"/>
      <c r="D62" s="13"/>
      <c r="E62" s="10"/>
      <c r="F62" s="14"/>
      <c r="G62" s="14"/>
      <c r="H62" s="14"/>
      <c r="I62" s="14">
        <f t="shared" ref="I62:I67" si="8">SUM(F62:H62)</f>
        <v>0</v>
      </c>
      <c r="J62" s="32"/>
      <c r="K62" s="101"/>
      <c r="L62" s="105">
        <f>SUM(K62:K67)</f>
        <v>0</v>
      </c>
    </row>
    <row r="63" spans="1:12" ht="20.25" customHeight="1" x14ac:dyDescent="0.25">
      <c r="A63" s="5">
        <v>2</v>
      </c>
      <c r="B63" s="43"/>
      <c r="C63" s="23"/>
      <c r="D63" s="13"/>
      <c r="E63" s="10"/>
      <c r="F63" s="12"/>
      <c r="G63" s="12"/>
      <c r="H63" s="12"/>
      <c r="I63" s="14">
        <f t="shared" si="8"/>
        <v>0</v>
      </c>
      <c r="J63" s="32"/>
      <c r="K63" s="101"/>
      <c r="L63" s="105"/>
    </row>
    <row r="64" spans="1:12" ht="20.25" customHeight="1" x14ac:dyDescent="0.25">
      <c r="A64" s="5">
        <v>1</v>
      </c>
      <c r="B64" s="43"/>
      <c r="C64" s="23"/>
      <c r="D64" s="13"/>
      <c r="E64" s="10"/>
      <c r="F64" s="29"/>
      <c r="G64" s="29"/>
      <c r="H64" s="29"/>
      <c r="I64" s="14">
        <f t="shared" si="8"/>
        <v>0</v>
      </c>
      <c r="J64" s="32"/>
      <c r="K64" s="101"/>
      <c r="L64" s="105"/>
    </row>
    <row r="65" spans="1:12" ht="15.75" customHeight="1" x14ac:dyDescent="0.25">
      <c r="A65" s="5">
        <v>1</v>
      </c>
      <c r="B65" s="43"/>
      <c r="C65" s="23"/>
      <c r="D65" s="13"/>
      <c r="E65" s="10"/>
      <c r="F65" s="14"/>
      <c r="G65" s="14"/>
      <c r="H65" s="14"/>
      <c r="I65" s="14">
        <f t="shared" si="8"/>
        <v>0</v>
      </c>
      <c r="J65" s="32"/>
      <c r="K65" s="101"/>
      <c r="L65" s="105"/>
    </row>
    <row r="66" spans="1:12" ht="17.25" customHeight="1" x14ac:dyDescent="0.25">
      <c r="A66" s="5">
        <v>1</v>
      </c>
      <c r="B66" s="43"/>
      <c r="C66" s="23"/>
      <c r="D66" s="13"/>
      <c r="E66" s="10"/>
      <c r="F66" s="14"/>
      <c r="G66" s="14"/>
      <c r="H66" s="14"/>
      <c r="I66" s="14">
        <f t="shared" si="8"/>
        <v>0</v>
      </c>
      <c r="J66" s="32"/>
      <c r="K66" s="101"/>
      <c r="L66" s="105"/>
    </row>
    <row r="67" spans="1:12" ht="22.5" customHeight="1" x14ac:dyDescent="0.25">
      <c r="A67" s="5">
        <v>1</v>
      </c>
      <c r="B67" s="43"/>
      <c r="C67" s="23"/>
      <c r="D67" s="13"/>
      <c r="E67" s="10"/>
      <c r="F67" s="14"/>
      <c r="G67" s="14"/>
      <c r="H67" s="14"/>
      <c r="I67" s="14">
        <f t="shared" si="8"/>
        <v>0</v>
      </c>
      <c r="J67" s="32"/>
      <c r="K67" s="101"/>
      <c r="L67" s="105"/>
    </row>
    <row r="68" spans="1:12" ht="15.75" x14ac:dyDescent="0.25">
      <c r="A68" s="33">
        <v>3</v>
      </c>
      <c r="B68" s="42" t="s">
        <v>43</v>
      </c>
      <c r="C68" s="26"/>
      <c r="D68" s="18"/>
      <c r="E68" s="33"/>
      <c r="F68" s="51" t="s">
        <v>78</v>
      </c>
      <c r="G68" s="51" t="s">
        <v>79</v>
      </c>
      <c r="H68" s="52"/>
      <c r="I68" s="52" t="s">
        <v>24</v>
      </c>
      <c r="J68" s="52">
        <v>10.9</v>
      </c>
      <c r="K68" s="101"/>
      <c r="L68" s="105"/>
    </row>
    <row r="69" spans="1:12" ht="19.5" customHeight="1" x14ac:dyDescent="0.25">
      <c r="A69" s="5">
        <v>2</v>
      </c>
      <c r="B69" s="43"/>
      <c r="C69" s="23"/>
      <c r="D69" s="13"/>
      <c r="E69" s="10"/>
      <c r="F69" s="12"/>
      <c r="G69" s="12"/>
      <c r="H69" s="12"/>
      <c r="I69" s="14">
        <f t="shared" ref="I69:I74" si="9">SUM(F69:H69)</f>
        <v>0</v>
      </c>
      <c r="J69" s="32"/>
      <c r="K69" s="101"/>
      <c r="L69" s="105">
        <f>SUM(K69:K74)</f>
        <v>0</v>
      </c>
    </row>
    <row r="70" spans="1:12" ht="15.75" x14ac:dyDescent="0.25">
      <c r="A70" s="5">
        <v>2</v>
      </c>
      <c r="B70" s="43"/>
      <c r="C70" s="23"/>
      <c r="D70" s="13"/>
      <c r="E70" s="10"/>
      <c r="F70" s="12"/>
      <c r="G70" s="12"/>
      <c r="H70" s="12"/>
      <c r="I70" s="14">
        <f t="shared" si="9"/>
        <v>0</v>
      </c>
      <c r="J70" s="32"/>
      <c r="K70" s="101"/>
      <c r="L70" s="105"/>
    </row>
    <row r="71" spans="1:12" ht="17.25" customHeight="1" x14ac:dyDescent="0.25">
      <c r="A71" s="5">
        <v>1</v>
      </c>
      <c r="B71" s="43"/>
      <c r="C71" s="23"/>
      <c r="D71" s="13"/>
      <c r="E71" s="10"/>
      <c r="F71" s="12"/>
      <c r="G71" s="12"/>
      <c r="H71" s="12"/>
      <c r="I71" s="14">
        <f t="shared" si="9"/>
        <v>0</v>
      </c>
      <c r="J71" s="32"/>
      <c r="K71" s="101"/>
      <c r="L71" s="105"/>
    </row>
    <row r="72" spans="1:12" ht="21" customHeight="1" x14ac:dyDescent="0.25">
      <c r="A72" s="5">
        <v>1</v>
      </c>
      <c r="B72" s="43"/>
      <c r="C72" s="23"/>
      <c r="D72" s="13"/>
      <c r="E72" s="10"/>
      <c r="F72" s="14"/>
      <c r="G72" s="14"/>
      <c r="H72" s="14"/>
      <c r="I72" s="14">
        <f t="shared" si="9"/>
        <v>0</v>
      </c>
      <c r="J72" s="62"/>
      <c r="K72" s="101"/>
      <c r="L72" s="105"/>
    </row>
    <row r="73" spans="1:12" ht="15.75" x14ac:dyDescent="0.25">
      <c r="A73" s="5">
        <v>1</v>
      </c>
      <c r="B73" s="43"/>
      <c r="C73" s="23"/>
      <c r="D73" s="13"/>
      <c r="E73" s="10"/>
      <c r="F73" s="12"/>
      <c r="G73" s="12"/>
      <c r="H73" s="12"/>
      <c r="I73" s="14">
        <f t="shared" si="9"/>
        <v>0</v>
      </c>
      <c r="J73" s="32"/>
      <c r="K73" s="101" t="s">
        <v>22</v>
      </c>
      <c r="L73" s="105"/>
    </row>
    <row r="74" spans="1:12" ht="15.75" x14ac:dyDescent="0.25">
      <c r="A74" s="5">
        <v>2</v>
      </c>
      <c r="B74" s="43"/>
      <c r="C74" s="23"/>
      <c r="D74" s="13"/>
      <c r="E74" s="10"/>
      <c r="F74" s="12"/>
      <c r="G74" s="12"/>
      <c r="H74" s="12"/>
      <c r="I74" s="14">
        <f t="shared" si="9"/>
        <v>0</v>
      </c>
      <c r="J74" s="62"/>
      <c r="K74" s="101" t="s">
        <v>22</v>
      </c>
      <c r="L74" s="105" t="s">
        <v>22</v>
      </c>
    </row>
    <row r="75" spans="1:12" ht="15.75" x14ac:dyDescent="0.25">
      <c r="A75" s="33">
        <v>3</v>
      </c>
      <c r="B75" s="42" t="s">
        <v>43</v>
      </c>
      <c r="C75" s="26"/>
      <c r="D75" s="18"/>
      <c r="E75" s="33"/>
      <c r="F75" s="51" t="s">
        <v>78</v>
      </c>
      <c r="G75" s="51" t="s">
        <v>79</v>
      </c>
      <c r="H75" s="52"/>
      <c r="I75" s="52" t="s">
        <v>24</v>
      </c>
      <c r="J75" s="52">
        <v>10.9</v>
      </c>
      <c r="K75" s="101" t="s">
        <v>22</v>
      </c>
      <c r="L75" s="105"/>
    </row>
    <row r="76" spans="1:12" ht="14.45" customHeight="1" x14ac:dyDescent="0.25">
      <c r="A76" s="5">
        <v>2</v>
      </c>
      <c r="B76" s="43"/>
      <c r="C76" s="23"/>
      <c r="D76" s="13"/>
      <c r="E76" s="10"/>
      <c r="F76" s="12"/>
      <c r="G76" s="12"/>
      <c r="H76" s="12"/>
      <c r="I76" s="14">
        <f t="shared" ref="I76:I81" si="10">SUM(F76:H76)</f>
        <v>0</v>
      </c>
      <c r="J76" s="32"/>
      <c r="K76" s="101"/>
      <c r="L76" s="105">
        <f>SUM(K76:K81)</f>
        <v>0</v>
      </c>
    </row>
    <row r="77" spans="1:12" ht="15.75" x14ac:dyDescent="0.25">
      <c r="A77" s="5">
        <v>2</v>
      </c>
      <c r="B77" s="43"/>
      <c r="C77" s="87"/>
      <c r="D77" s="13"/>
      <c r="E77" s="10"/>
      <c r="F77" s="14"/>
      <c r="G77" s="14"/>
      <c r="H77" s="14"/>
      <c r="I77" s="14">
        <f t="shared" si="10"/>
        <v>0</v>
      </c>
      <c r="J77" s="32"/>
      <c r="K77" s="101"/>
      <c r="L77" s="105"/>
    </row>
    <row r="78" spans="1:12" ht="17.25" customHeight="1" x14ac:dyDescent="0.25">
      <c r="A78" s="5">
        <v>2</v>
      </c>
      <c r="B78" s="43"/>
      <c r="C78" s="23"/>
      <c r="D78" s="13"/>
      <c r="E78" s="10"/>
      <c r="F78" s="12"/>
      <c r="G78" s="12"/>
      <c r="H78" s="12"/>
      <c r="I78" s="14">
        <f t="shared" si="10"/>
        <v>0</v>
      </c>
      <c r="J78" s="32"/>
      <c r="K78" s="101"/>
      <c r="L78" s="105"/>
    </row>
    <row r="79" spans="1:12" ht="18.75" customHeight="1" x14ac:dyDescent="0.25">
      <c r="A79" s="5">
        <v>2</v>
      </c>
      <c r="B79" s="43"/>
      <c r="C79" s="23"/>
      <c r="D79" s="13"/>
      <c r="E79" s="10"/>
      <c r="F79" s="12"/>
      <c r="G79" s="12"/>
      <c r="H79" s="12"/>
      <c r="I79" s="14">
        <f t="shared" si="10"/>
        <v>0</v>
      </c>
      <c r="J79" s="32"/>
      <c r="K79" s="101"/>
      <c r="L79" s="105"/>
    </row>
    <row r="80" spans="1:12" ht="18" customHeight="1" x14ac:dyDescent="0.25">
      <c r="A80" s="5">
        <v>1</v>
      </c>
      <c r="B80" s="43"/>
      <c r="C80" s="85"/>
      <c r="D80" s="13"/>
      <c r="E80" s="10"/>
      <c r="F80" s="12"/>
      <c r="G80" s="12"/>
      <c r="H80" s="12"/>
      <c r="I80" s="14">
        <f t="shared" si="10"/>
        <v>0</v>
      </c>
      <c r="J80" s="32"/>
      <c r="K80" s="101"/>
      <c r="L80" s="105"/>
    </row>
    <row r="81" spans="1:12" ht="15.75" x14ac:dyDescent="0.25">
      <c r="A81" s="5">
        <v>0</v>
      </c>
      <c r="B81" s="43"/>
      <c r="C81" s="23"/>
      <c r="D81" s="13"/>
      <c r="E81" s="10"/>
      <c r="F81" s="12"/>
      <c r="G81" s="12"/>
      <c r="H81" s="12"/>
      <c r="I81" s="14">
        <f t="shared" si="10"/>
        <v>0</v>
      </c>
      <c r="J81" s="32"/>
      <c r="K81" s="101"/>
      <c r="L81" s="105"/>
    </row>
    <row r="82" spans="1:12" ht="15.75" x14ac:dyDescent="0.25">
      <c r="A82" s="33">
        <v>3</v>
      </c>
      <c r="B82" s="42"/>
      <c r="C82" s="26"/>
      <c r="D82" s="18"/>
      <c r="E82" s="33"/>
      <c r="F82" s="51" t="s">
        <v>78</v>
      </c>
      <c r="G82" s="51" t="s">
        <v>79</v>
      </c>
      <c r="H82" s="52"/>
      <c r="I82" s="52" t="s">
        <v>24</v>
      </c>
      <c r="J82" s="52">
        <v>10.9</v>
      </c>
      <c r="K82" s="101" t="s">
        <v>22</v>
      </c>
      <c r="L82" s="105"/>
    </row>
    <row r="83" spans="1:12" ht="18.75" customHeight="1" x14ac:dyDescent="0.25">
      <c r="A83" s="5">
        <v>1</v>
      </c>
      <c r="B83" s="43"/>
      <c r="C83" s="23"/>
      <c r="D83" s="13"/>
      <c r="E83" s="10"/>
      <c r="F83" s="14"/>
      <c r="G83" s="14"/>
      <c r="H83" s="14"/>
      <c r="I83" s="14">
        <f t="shared" ref="I83:I88" si="11">SUM(F83:H83)</f>
        <v>0</v>
      </c>
      <c r="J83" s="32"/>
      <c r="K83" s="101"/>
      <c r="L83" s="105"/>
    </row>
    <row r="84" spans="1:12" ht="15.75" x14ac:dyDescent="0.25">
      <c r="A84" s="5">
        <v>1</v>
      </c>
      <c r="B84" s="44"/>
      <c r="C84" s="28"/>
      <c r="D84" s="13"/>
      <c r="E84" s="10"/>
      <c r="F84" s="29"/>
      <c r="G84" s="29"/>
      <c r="H84" s="29"/>
      <c r="I84" s="14">
        <f t="shared" si="11"/>
        <v>0</v>
      </c>
      <c r="J84" s="32"/>
      <c r="K84" s="101" t="s">
        <v>22</v>
      </c>
      <c r="L84" s="105">
        <f>SUM(K83:K87)</f>
        <v>0</v>
      </c>
    </row>
    <row r="85" spans="1:12" ht="15.75" x14ac:dyDescent="0.25">
      <c r="A85" s="5">
        <v>2</v>
      </c>
      <c r="B85" s="43"/>
      <c r="C85" s="87"/>
      <c r="D85" s="13"/>
      <c r="E85" s="10"/>
      <c r="F85" s="29"/>
      <c r="G85" s="29"/>
      <c r="H85" s="29"/>
      <c r="I85" s="14">
        <f t="shared" si="11"/>
        <v>0</v>
      </c>
      <c r="J85" s="62" t="s">
        <v>22</v>
      </c>
      <c r="K85" s="101" t="s">
        <v>22</v>
      </c>
      <c r="L85" s="105"/>
    </row>
    <row r="86" spans="1:12" ht="15.75" x14ac:dyDescent="0.25">
      <c r="A86" s="5">
        <v>1</v>
      </c>
      <c r="B86" s="44"/>
      <c r="C86" s="28"/>
      <c r="D86" s="13"/>
      <c r="E86" s="10"/>
      <c r="F86" s="12"/>
      <c r="G86" s="12"/>
      <c r="H86" s="12"/>
      <c r="I86" s="14">
        <f t="shared" si="11"/>
        <v>0</v>
      </c>
      <c r="J86" s="32"/>
      <c r="K86" s="101"/>
      <c r="L86" s="105"/>
    </row>
    <row r="87" spans="1:12" ht="15.75" x14ac:dyDescent="0.25">
      <c r="A87" s="5">
        <v>1</v>
      </c>
      <c r="B87" s="43"/>
      <c r="C87" s="28"/>
      <c r="D87" s="13"/>
      <c r="E87" s="10"/>
      <c r="F87" s="29"/>
      <c r="G87" s="29"/>
      <c r="H87" s="29"/>
      <c r="I87" s="14">
        <f t="shared" si="11"/>
        <v>0</v>
      </c>
      <c r="J87" s="32"/>
      <c r="K87" s="101"/>
      <c r="L87" s="105"/>
    </row>
    <row r="88" spans="1:12" ht="15.75" x14ac:dyDescent="0.25">
      <c r="A88" s="5">
        <v>1</v>
      </c>
      <c r="B88" s="43"/>
      <c r="C88" s="28"/>
      <c r="D88" s="13"/>
      <c r="E88" s="10"/>
      <c r="F88" s="29"/>
      <c r="G88" s="29"/>
      <c r="H88" s="29"/>
      <c r="I88" s="14">
        <f t="shared" si="11"/>
        <v>0</v>
      </c>
      <c r="J88" s="32"/>
      <c r="K88" s="101" t="s">
        <v>22</v>
      </c>
      <c r="L88" s="105"/>
    </row>
    <row r="89" spans="1:12" ht="15.75" x14ac:dyDescent="0.25">
      <c r="A89" s="53" t="s">
        <v>80</v>
      </c>
      <c r="B89" s="45">
        <v>1</v>
      </c>
      <c r="C89" s="21" t="s">
        <v>99</v>
      </c>
      <c r="D89" s="22" t="s">
        <v>42</v>
      </c>
      <c r="E89" s="16"/>
      <c r="F89" s="50" t="s">
        <v>78</v>
      </c>
      <c r="G89" s="50" t="s">
        <v>79</v>
      </c>
      <c r="H89" s="50"/>
      <c r="I89" s="31" t="s">
        <v>24</v>
      </c>
      <c r="J89" s="31" t="s">
        <v>30</v>
      </c>
      <c r="K89" s="101"/>
      <c r="L89" s="105"/>
    </row>
    <row r="90" spans="1:12" ht="15.75" x14ac:dyDescent="0.25">
      <c r="A90" s="53" t="s">
        <v>80</v>
      </c>
      <c r="B90" s="45">
        <v>2</v>
      </c>
      <c r="C90" s="21" t="s">
        <v>74</v>
      </c>
      <c r="D90" s="22" t="s">
        <v>42</v>
      </c>
      <c r="E90" s="16"/>
      <c r="F90" s="50" t="s">
        <v>78</v>
      </c>
      <c r="G90" s="50" t="s">
        <v>79</v>
      </c>
      <c r="H90" s="50"/>
      <c r="I90" s="31" t="s">
        <v>24</v>
      </c>
      <c r="J90" s="31" t="s">
        <v>30</v>
      </c>
      <c r="K90" s="101"/>
      <c r="L90" s="105"/>
    </row>
    <row r="91" spans="1:12" ht="15.75" x14ac:dyDescent="0.25">
      <c r="A91" s="53" t="s">
        <v>80</v>
      </c>
      <c r="B91" s="45">
        <v>3</v>
      </c>
      <c r="C91" s="24" t="s">
        <v>75</v>
      </c>
      <c r="D91" s="22" t="s">
        <v>42</v>
      </c>
      <c r="E91" s="16"/>
      <c r="F91" s="50" t="s">
        <v>78</v>
      </c>
      <c r="G91" s="50" t="s">
        <v>79</v>
      </c>
      <c r="H91" s="50"/>
      <c r="I91" s="31" t="s">
        <v>24</v>
      </c>
      <c r="J91" s="31" t="s">
        <v>30</v>
      </c>
      <c r="K91" s="101"/>
      <c r="L91" s="105"/>
    </row>
    <row r="92" spans="1:12" ht="15.75" x14ac:dyDescent="0.25">
      <c r="A92" s="53" t="s">
        <v>80</v>
      </c>
      <c r="B92" s="45">
        <v>4</v>
      </c>
      <c r="C92" s="21" t="s">
        <v>97</v>
      </c>
      <c r="D92" s="22" t="s">
        <v>42</v>
      </c>
      <c r="E92" s="16"/>
      <c r="F92" s="50" t="s">
        <v>78</v>
      </c>
      <c r="G92" s="50" t="s">
        <v>79</v>
      </c>
      <c r="H92" s="50"/>
      <c r="I92" s="31" t="s">
        <v>24</v>
      </c>
      <c r="J92" s="31" t="s">
        <v>30</v>
      </c>
      <c r="K92" s="101"/>
      <c r="L92" s="105"/>
    </row>
    <row r="93" spans="1:12" ht="15.75" x14ac:dyDescent="0.25">
      <c r="A93" s="53" t="s">
        <v>80</v>
      </c>
      <c r="B93" s="47">
        <v>5</v>
      </c>
      <c r="C93" s="25" t="s">
        <v>98</v>
      </c>
      <c r="D93" s="22" t="s">
        <v>42</v>
      </c>
      <c r="E93" s="16"/>
      <c r="F93" s="50" t="s">
        <v>78</v>
      </c>
      <c r="G93" s="50" t="s">
        <v>79</v>
      </c>
      <c r="H93" s="50"/>
      <c r="I93" s="31" t="s">
        <v>24</v>
      </c>
      <c r="J93" s="31" t="s">
        <v>30</v>
      </c>
      <c r="K93" s="101"/>
      <c r="L93" s="105"/>
    </row>
    <row r="94" spans="1:12" ht="15.75" x14ac:dyDescent="0.25">
      <c r="A94" s="53" t="s">
        <v>80</v>
      </c>
      <c r="B94" s="46">
        <v>6</v>
      </c>
      <c r="C94" s="24" t="s">
        <v>77</v>
      </c>
      <c r="D94" s="22" t="s">
        <v>42</v>
      </c>
      <c r="E94" s="16"/>
      <c r="F94" s="50" t="s">
        <v>78</v>
      </c>
      <c r="G94" s="50" t="s">
        <v>79</v>
      </c>
      <c r="H94" s="50"/>
      <c r="I94" s="31" t="s">
        <v>24</v>
      </c>
      <c r="J94" s="31" t="s">
        <v>30</v>
      </c>
      <c r="K94" s="102"/>
      <c r="L94" s="106"/>
    </row>
    <row r="95" spans="1:12" ht="15.75" x14ac:dyDescent="0.25">
      <c r="K95" s="101"/>
      <c r="L95" s="107"/>
    </row>
    <row r="96" spans="1:12" ht="15.75" x14ac:dyDescent="0.25">
      <c r="K96" s="101"/>
      <c r="L96" s="107"/>
    </row>
    <row r="97" spans="1:12" ht="15.75" x14ac:dyDescent="0.25">
      <c r="K97" s="101"/>
      <c r="L97" s="107"/>
    </row>
    <row r="98" spans="1:12" ht="14.45" customHeight="1" x14ac:dyDescent="0.25">
      <c r="K98" s="101"/>
      <c r="L98" s="107"/>
    </row>
    <row r="99" spans="1:12" ht="14.45" customHeight="1" x14ac:dyDescent="0.25">
      <c r="B99" s="208"/>
      <c r="C99" s="27"/>
      <c r="E99" s="209"/>
      <c r="F99" s="2"/>
      <c r="G99" s="3"/>
      <c r="H99" s="3"/>
      <c r="I99" s="3"/>
      <c r="J99" s="210"/>
      <c r="K99" s="101"/>
      <c r="L99" s="107"/>
    </row>
    <row r="100" spans="1:12" ht="24" customHeight="1" x14ac:dyDescent="0.25">
      <c r="B100" s="71" t="s">
        <v>76</v>
      </c>
      <c r="C100" s="72"/>
      <c r="D100" s="73"/>
      <c r="E100" s="74"/>
      <c r="F100" s="74"/>
      <c r="G100" s="293"/>
      <c r="H100" s="293"/>
      <c r="I100" s="294"/>
      <c r="J100" s="132"/>
      <c r="K100" s="295"/>
      <c r="L100" s="107"/>
    </row>
    <row r="101" spans="1:12" ht="14.45" customHeight="1" x14ac:dyDescent="0.25">
      <c r="A101" s="63"/>
      <c r="B101" s="64" t="s">
        <v>80</v>
      </c>
      <c r="C101" s="65" t="s">
        <v>0</v>
      </c>
      <c r="D101" s="65" t="s">
        <v>1</v>
      </c>
      <c r="E101" s="69"/>
      <c r="F101" s="292"/>
      <c r="G101" s="101"/>
      <c r="H101" s="107"/>
    </row>
    <row r="102" spans="1:12" ht="16.5" customHeight="1" x14ac:dyDescent="0.25">
      <c r="A102" s="53"/>
      <c r="B102" s="45"/>
      <c r="C102" s="21" t="s">
        <v>99</v>
      </c>
      <c r="D102" s="22" t="s">
        <v>42</v>
      </c>
      <c r="E102" s="31" t="s">
        <v>24</v>
      </c>
      <c r="F102" s="31" t="s">
        <v>30</v>
      </c>
      <c r="G102" s="101"/>
      <c r="H102" s="107"/>
      <c r="J102" s="262"/>
      <c r="K102" s="195" t="s">
        <v>144</v>
      </c>
    </row>
    <row r="103" spans="1:12" ht="14.45" customHeight="1" x14ac:dyDescent="0.25">
      <c r="A103" s="5"/>
      <c r="B103" s="259">
        <v>1</v>
      </c>
      <c r="C103" s="252"/>
      <c r="D103" s="245"/>
      <c r="E103" s="241"/>
      <c r="F103" s="62">
        <v>30</v>
      </c>
      <c r="G103" s="101"/>
      <c r="H103" s="107"/>
      <c r="J103" s="258"/>
      <c r="K103" s="195" t="s">
        <v>146</v>
      </c>
    </row>
    <row r="104" spans="1:12" ht="14.45" customHeight="1" x14ac:dyDescent="0.25">
      <c r="A104" s="5"/>
      <c r="B104" s="260">
        <v>2</v>
      </c>
      <c r="C104" s="253"/>
      <c r="D104" s="245"/>
      <c r="E104" s="240"/>
      <c r="F104" s="62">
        <v>26</v>
      </c>
      <c r="G104" s="101"/>
      <c r="H104" s="107"/>
    </row>
    <row r="105" spans="1:12" ht="14.45" customHeight="1" x14ac:dyDescent="0.25">
      <c r="A105" s="5"/>
      <c r="B105" s="261">
        <v>3</v>
      </c>
      <c r="C105" s="254"/>
      <c r="D105" s="245"/>
      <c r="E105" s="241"/>
      <c r="F105" s="62">
        <v>23</v>
      </c>
      <c r="G105" s="101"/>
      <c r="H105" s="107"/>
    </row>
    <row r="106" spans="1:12" ht="14.45" customHeight="1" x14ac:dyDescent="0.25">
      <c r="A106" s="5"/>
      <c r="B106" s="43">
        <v>4</v>
      </c>
      <c r="C106" s="253"/>
      <c r="D106" s="245"/>
      <c r="E106" s="240"/>
      <c r="F106" s="62">
        <v>21</v>
      </c>
      <c r="G106" s="101"/>
      <c r="H106" s="107"/>
    </row>
    <row r="107" spans="1:12" ht="15.75" x14ac:dyDescent="0.25">
      <c r="A107" s="5"/>
      <c r="B107" s="43">
        <v>5</v>
      </c>
      <c r="C107" s="253"/>
      <c r="D107" s="247"/>
      <c r="E107" s="279"/>
      <c r="F107" s="62">
        <v>20</v>
      </c>
      <c r="G107" s="257"/>
      <c r="H107" s="107"/>
    </row>
    <row r="108" spans="1:12" ht="15.75" x14ac:dyDescent="0.25">
      <c r="A108" s="5"/>
      <c r="B108" s="43">
        <v>6</v>
      </c>
      <c r="C108" s="252"/>
      <c r="D108" s="247"/>
      <c r="E108" s="280"/>
      <c r="F108" s="62">
        <v>19</v>
      </c>
      <c r="G108" s="257"/>
      <c r="H108" s="107"/>
    </row>
    <row r="109" spans="1:12" ht="15.75" x14ac:dyDescent="0.25">
      <c r="A109" s="5"/>
      <c r="B109" s="43">
        <v>7</v>
      </c>
      <c r="C109" s="255"/>
      <c r="D109" s="245"/>
      <c r="E109" s="266"/>
      <c r="F109" s="62">
        <v>18</v>
      </c>
      <c r="G109" s="101"/>
      <c r="H109" s="107"/>
    </row>
    <row r="110" spans="1:12" ht="15.75" x14ac:dyDescent="0.25">
      <c r="A110" s="5"/>
      <c r="B110" s="43">
        <v>8</v>
      </c>
      <c r="C110" s="255"/>
      <c r="D110" s="245"/>
      <c r="E110" s="240"/>
      <c r="F110" s="62">
        <v>17</v>
      </c>
      <c r="G110" s="101"/>
      <c r="H110" s="107"/>
    </row>
    <row r="111" spans="1:12" ht="15.75" x14ac:dyDescent="0.25">
      <c r="A111" s="5"/>
      <c r="B111" s="43">
        <v>9</v>
      </c>
      <c r="C111" s="253"/>
      <c r="D111" s="245"/>
      <c r="E111" s="240"/>
      <c r="F111" s="62">
        <v>16</v>
      </c>
      <c r="G111" s="101"/>
      <c r="H111" s="107"/>
    </row>
    <row r="112" spans="1:12" ht="15.75" x14ac:dyDescent="0.25">
      <c r="A112" s="5"/>
      <c r="B112" s="43">
        <v>10</v>
      </c>
      <c r="C112" s="252"/>
      <c r="D112" s="245"/>
      <c r="E112" s="241"/>
      <c r="F112" s="62">
        <v>15</v>
      </c>
      <c r="G112" s="101"/>
      <c r="H112" s="107"/>
    </row>
    <row r="113" spans="1:8" ht="15.75" x14ac:dyDescent="0.25">
      <c r="A113" s="5"/>
      <c r="B113" s="43"/>
      <c r="C113" s="239"/>
      <c r="D113" s="245"/>
      <c r="E113" s="246"/>
      <c r="F113" s="62"/>
      <c r="G113" s="101"/>
      <c r="H113" s="107"/>
    </row>
    <row r="114" spans="1:8" ht="15.75" x14ac:dyDescent="0.25">
      <c r="A114" s="53"/>
      <c r="B114" s="45"/>
      <c r="C114" s="248" t="s">
        <v>74</v>
      </c>
      <c r="D114" s="249" t="s">
        <v>42</v>
      </c>
      <c r="E114" s="49" t="s">
        <v>24</v>
      </c>
      <c r="F114" s="49" t="s">
        <v>30</v>
      </c>
      <c r="G114" s="101"/>
      <c r="H114" s="107"/>
    </row>
    <row r="115" spans="1:8" ht="15.75" x14ac:dyDescent="0.25">
      <c r="A115" s="5"/>
      <c r="B115" s="259">
        <v>1</v>
      </c>
      <c r="C115" s="211"/>
      <c r="D115" s="245"/>
      <c r="E115" s="279"/>
      <c r="F115" s="62">
        <v>30</v>
      </c>
      <c r="G115" s="101"/>
      <c r="H115" s="107"/>
    </row>
    <row r="116" spans="1:8" ht="15.75" x14ac:dyDescent="0.25">
      <c r="A116" s="5"/>
      <c r="B116" s="260">
        <v>2</v>
      </c>
      <c r="C116" s="211"/>
      <c r="D116" s="245"/>
      <c r="E116" s="279"/>
      <c r="F116" s="62">
        <v>26</v>
      </c>
      <c r="G116" s="101"/>
      <c r="H116" s="107"/>
    </row>
    <row r="117" spans="1:8" ht="15.75" x14ac:dyDescent="0.25">
      <c r="A117" s="5"/>
      <c r="B117" s="261">
        <v>3</v>
      </c>
      <c r="C117" s="211"/>
      <c r="D117" s="245"/>
      <c r="E117" s="265"/>
      <c r="F117" s="62">
        <v>23</v>
      </c>
      <c r="G117" s="101"/>
      <c r="H117" s="107"/>
    </row>
    <row r="118" spans="1:8" ht="15.75" x14ac:dyDescent="0.25">
      <c r="A118" s="5"/>
      <c r="B118" s="43">
        <v>4</v>
      </c>
      <c r="C118" s="211"/>
      <c r="D118" s="245"/>
      <c r="E118" s="246"/>
      <c r="F118" s="62"/>
      <c r="G118" s="101"/>
      <c r="H118" s="107"/>
    </row>
    <row r="119" spans="1:8" ht="15.75" x14ac:dyDescent="0.25">
      <c r="A119" s="53"/>
      <c r="B119" s="45"/>
      <c r="C119" s="250" t="s">
        <v>75</v>
      </c>
      <c r="D119" s="249" t="s">
        <v>42</v>
      </c>
      <c r="E119" s="49" t="s">
        <v>24</v>
      </c>
      <c r="F119" s="49" t="s">
        <v>30</v>
      </c>
      <c r="G119" s="101"/>
      <c r="H119" s="107"/>
    </row>
    <row r="120" spans="1:8" ht="15.75" x14ac:dyDescent="0.25">
      <c r="A120" s="5"/>
      <c r="B120" s="259">
        <v>1</v>
      </c>
      <c r="C120" s="211"/>
      <c r="D120" s="245"/>
      <c r="E120" s="241"/>
      <c r="F120" s="62">
        <v>30</v>
      </c>
      <c r="G120" s="101"/>
      <c r="H120" s="107"/>
    </row>
    <row r="121" spans="1:8" ht="15.75" x14ac:dyDescent="0.25">
      <c r="A121" s="5"/>
      <c r="B121" s="260">
        <v>2</v>
      </c>
      <c r="C121" s="211"/>
      <c r="D121" s="245"/>
      <c r="E121" s="241"/>
      <c r="F121" s="62">
        <v>26</v>
      </c>
      <c r="G121" s="101"/>
      <c r="H121" s="107"/>
    </row>
    <row r="122" spans="1:8" ht="15.75" x14ac:dyDescent="0.25">
      <c r="A122" s="5"/>
      <c r="B122" s="261">
        <v>3</v>
      </c>
      <c r="C122" s="211"/>
      <c r="D122" s="245"/>
      <c r="E122" s="241"/>
      <c r="F122" s="62">
        <v>23</v>
      </c>
      <c r="G122" s="101"/>
      <c r="H122" s="107"/>
    </row>
    <row r="123" spans="1:8" ht="15.75" x14ac:dyDescent="0.25">
      <c r="A123" s="5"/>
      <c r="B123" s="43">
        <v>4</v>
      </c>
      <c r="C123" s="211"/>
      <c r="D123" s="245"/>
      <c r="E123" s="241"/>
      <c r="F123" s="62">
        <v>21</v>
      </c>
      <c r="G123" s="101"/>
      <c r="H123" s="107"/>
    </row>
    <row r="124" spans="1:8" ht="15.75" x14ac:dyDescent="0.25">
      <c r="A124" s="5"/>
      <c r="B124" s="43">
        <v>5</v>
      </c>
      <c r="C124" s="211"/>
      <c r="D124" s="245"/>
      <c r="E124" s="241"/>
      <c r="F124" s="62">
        <v>20</v>
      </c>
      <c r="G124" s="101"/>
      <c r="H124" s="107"/>
    </row>
    <row r="125" spans="1:8" ht="15.75" x14ac:dyDescent="0.25">
      <c r="A125" s="5"/>
      <c r="B125" s="43">
        <v>6</v>
      </c>
      <c r="C125" s="211"/>
      <c r="D125" s="245"/>
      <c r="E125" s="241"/>
      <c r="F125" s="62">
        <v>19</v>
      </c>
      <c r="G125" s="101"/>
      <c r="H125" s="107"/>
    </row>
    <row r="126" spans="1:8" ht="15.75" x14ac:dyDescent="0.25">
      <c r="A126" s="5"/>
      <c r="B126" s="43">
        <v>7</v>
      </c>
      <c r="C126" s="211"/>
      <c r="D126" s="245"/>
      <c r="E126" s="241"/>
      <c r="F126" s="62">
        <v>18</v>
      </c>
      <c r="G126" s="101"/>
      <c r="H126" s="107"/>
    </row>
    <row r="127" spans="1:8" ht="15.75" x14ac:dyDescent="0.25">
      <c r="A127" s="5"/>
      <c r="B127" s="43">
        <v>8</v>
      </c>
      <c r="C127" s="211"/>
      <c r="D127" s="245"/>
      <c r="E127" s="241"/>
      <c r="F127" s="62">
        <v>17</v>
      </c>
      <c r="G127" s="101"/>
      <c r="H127" s="107"/>
    </row>
    <row r="128" spans="1:8" ht="15.75" x14ac:dyDescent="0.25">
      <c r="A128" s="5"/>
      <c r="B128" s="43">
        <v>9</v>
      </c>
      <c r="C128" s="239"/>
      <c r="D128" s="245"/>
      <c r="E128" s="241"/>
      <c r="F128" s="62">
        <v>16</v>
      </c>
      <c r="G128" s="101"/>
      <c r="H128" s="107"/>
    </row>
    <row r="129" spans="1:8" ht="22.5" customHeight="1" x14ac:dyDescent="0.25">
      <c r="A129" s="53"/>
      <c r="B129" s="45"/>
      <c r="C129" s="248" t="s">
        <v>97</v>
      </c>
      <c r="D129" s="249" t="s">
        <v>42</v>
      </c>
      <c r="E129" s="49" t="s">
        <v>24</v>
      </c>
      <c r="F129" s="49" t="s">
        <v>30</v>
      </c>
      <c r="G129" s="101"/>
      <c r="H129" s="107"/>
    </row>
    <row r="130" spans="1:8" ht="15.75" x14ac:dyDescent="0.25">
      <c r="A130" s="5"/>
      <c r="B130" s="259">
        <v>1</v>
      </c>
      <c r="C130" s="211"/>
      <c r="D130" s="245"/>
      <c r="E130" s="241"/>
      <c r="F130" s="62">
        <v>30</v>
      </c>
      <c r="G130" s="101"/>
      <c r="H130" s="107"/>
    </row>
    <row r="131" spans="1:8" ht="15.75" x14ac:dyDescent="0.25">
      <c r="A131" s="5"/>
      <c r="B131" s="260">
        <v>2</v>
      </c>
      <c r="C131" s="211"/>
      <c r="D131" s="245"/>
      <c r="E131" s="241"/>
      <c r="F131" s="62">
        <v>26</v>
      </c>
      <c r="G131" s="101"/>
      <c r="H131" s="107"/>
    </row>
    <row r="132" spans="1:8" ht="15.75" x14ac:dyDescent="0.25">
      <c r="A132" s="5"/>
      <c r="B132" s="261">
        <v>3</v>
      </c>
      <c r="C132" s="211"/>
      <c r="D132" s="245"/>
      <c r="E132" s="241"/>
      <c r="F132" s="62">
        <v>23</v>
      </c>
      <c r="G132" s="101"/>
      <c r="H132" s="107"/>
    </row>
    <row r="133" spans="1:8" ht="15.75" x14ac:dyDescent="0.25">
      <c r="A133" s="5"/>
      <c r="B133" s="43">
        <v>4</v>
      </c>
      <c r="C133" s="211"/>
      <c r="D133" s="245"/>
      <c r="E133" s="241"/>
      <c r="F133" s="62">
        <v>21</v>
      </c>
      <c r="G133" s="101"/>
      <c r="H133" s="107"/>
    </row>
    <row r="134" spans="1:8" ht="15.75" x14ac:dyDescent="0.25">
      <c r="A134" s="5"/>
      <c r="B134" s="43">
        <v>5</v>
      </c>
      <c r="C134" s="211"/>
      <c r="D134" s="245"/>
      <c r="E134" s="241"/>
      <c r="F134" s="62">
        <v>20</v>
      </c>
      <c r="G134" s="101"/>
      <c r="H134" s="107"/>
    </row>
    <row r="135" spans="1:8" ht="15.75" x14ac:dyDescent="0.25">
      <c r="A135" s="5"/>
      <c r="B135" s="43">
        <v>6</v>
      </c>
      <c r="C135" s="211"/>
      <c r="D135" s="245"/>
      <c r="E135" s="241"/>
      <c r="F135" s="62">
        <v>19</v>
      </c>
      <c r="G135" s="101"/>
      <c r="H135" s="107"/>
    </row>
    <row r="136" spans="1:8" ht="15.75" x14ac:dyDescent="0.25">
      <c r="A136" s="5"/>
      <c r="B136" s="43">
        <v>7</v>
      </c>
      <c r="C136" s="211"/>
      <c r="D136" s="245"/>
      <c r="E136" s="241"/>
      <c r="F136" s="62">
        <v>18</v>
      </c>
      <c r="G136" s="101"/>
      <c r="H136" s="107"/>
    </row>
    <row r="137" spans="1:8" ht="15.75" x14ac:dyDescent="0.25">
      <c r="A137" s="5"/>
      <c r="B137" s="43">
        <v>8</v>
      </c>
      <c r="C137" s="211"/>
      <c r="D137" s="245"/>
      <c r="E137" s="241"/>
      <c r="F137" s="62">
        <v>17</v>
      </c>
      <c r="G137" s="101"/>
      <c r="H137" s="107"/>
    </row>
    <row r="138" spans="1:8" ht="15.75" x14ac:dyDescent="0.25">
      <c r="A138" s="5"/>
      <c r="B138" s="43">
        <v>4.0999999999999996</v>
      </c>
      <c r="C138" s="239"/>
      <c r="D138" s="245" t="s">
        <v>22</v>
      </c>
      <c r="E138" s="246"/>
      <c r="F138" s="62"/>
      <c r="G138" s="101"/>
      <c r="H138" s="107"/>
    </row>
    <row r="139" spans="1:8" ht="27.75" customHeight="1" x14ac:dyDescent="0.25">
      <c r="A139" s="53"/>
      <c r="B139" s="47"/>
      <c r="C139" s="251" t="s">
        <v>98</v>
      </c>
      <c r="D139" s="249" t="s">
        <v>42</v>
      </c>
      <c r="E139" s="49" t="s">
        <v>24</v>
      </c>
      <c r="F139" s="49" t="s">
        <v>30</v>
      </c>
      <c r="G139" s="101"/>
      <c r="H139" s="107"/>
    </row>
    <row r="140" spans="1:8" ht="15.75" x14ac:dyDescent="0.25">
      <c r="A140" s="5"/>
      <c r="B140" s="259">
        <v>1</v>
      </c>
      <c r="C140" s="211"/>
      <c r="D140" s="245"/>
      <c r="E140" s="279"/>
      <c r="F140" s="62">
        <v>30</v>
      </c>
      <c r="G140" s="257"/>
      <c r="H140" s="107"/>
    </row>
    <row r="141" spans="1:8" ht="15.75" x14ac:dyDescent="0.25">
      <c r="A141" s="5"/>
      <c r="B141" s="260">
        <v>2</v>
      </c>
      <c r="C141" s="211"/>
      <c r="D141" s="245"/>
      <c r="E141" s="279"/>
      <c r="F141" s="62">
        <v>26</v>
      </c>
      <c r="G141" s="257"/>
      <c r="H141" s="107"/>
    </row>
    <row r="142" spans="1:8" ht="15.75" x14ac:dyDescent="0.25">
      <c r="A142" s="5"/>
      <c r="B142" s="261">
        <v>3</v>
      </c>
      <c r="C142" s="211"/>
      <c r="D142" s="245"/>
      <c r="E142" s="241"/>
      <c r="F142" s="62">
        <v>23</v>
      </c>
      <c r="G142" s="101"/>
      <c r="H142" s="107"/>
    </row>
    <row r="143" spans="1:8" ht="15.75" x14ac:dyDescent="0.25">
      <c r="A143" s="5"/>
      <c r="B143" s="44">
        <v>4</v>
      </c>
      <c r="C143" s="211"/>
      <c r="D143" s="245"/>
      <c r="E143" s="241"/>
      <c r="F143" s="62">
        <v>21</v>
      </c>
      <c r="G143" s="101"/>
      <c r="H143" s="107"/>
    </row>
    <row r="144" spans="1:8" ht="15.75" x14ac:dyDescent="0.25">
      <c r="A144" s="5"/>
      <c r="B144" s="43">
        <v>5</v>
      </c>
      <c r="C144" s="211"/>
      <c r="D144" s="245"/>
      <c r="E144" s="241"/>
      <c r="F144" s="62">
        <v>20</v>
      </c>
      <c r="G144" s="101"/>
      <c r="H144" s="107"/>
    </row>
    <row r="145" spans="1:8" ht="15.75" x14ac:dyDescent="0.25">
      <c r="A145" s="5"/>
      <c r="B145" s="44">
        <v>6</v>
      </c>
      <c r="C145" s="211"/>
      <c r="D145" s="245"/>
      <c r="E145" s="241"/>
      <c r="F145" s="62">
        <v>19</v>
      </c>
      <c r="G145" s="101"/>
      <c r="H145" s="107"/>
    </row>
    <row r="146" spans="1:8" ht="15.75" x14ac:dyDescent="0.25">
      <c r="A146" s="5"/>
      <c r="B146" s="43">
        <v>7</v>
      </c>
      <c r="C146" s="211"/>
      <c r="D146" s="245"/>
      <c r="E146" s="241"/>
      <c r="F146" s="62">
        <v>18</v>
      </c>
      <c r="G146" s="101"/>
      <c r="H146" s="107"/>
    </row>
    <row r="147" spans="1:8" ht="15.75" x14ac:dyDescent="0.25">
      <c r="A147" s="5"/>
      <c r="B147" s="44">
        <v>8</v>
      </c>
      <c r="C147" s="211"/>
      <c r="D147" s="245"/>
      <c r="E147" s="241"/>
      <c r="F147" s="62">
        <v>17</v>
      </c>
      <c r="G147" s="101"/>
      <c r="H147" s="107"/>
    </row>
    <row r="148" spans="1:8" ht="15.75" x14ac:dyDescent="0.25">
      <c r="A148" s="5"/>
      <c r="B148" s="43">
        <v>9</v>
      </c>
      <c r="C148" s="211"/>
      <c r="D148" s="245"/>
      <c r="E148" s="241"/>
      <c r="F148" s="62">
        <v>16</v>
      </c>
      <c r="G148" s="101"/>
      <c r="H148" s="107"/>
    </row>
    <row r="149" spans="1:8" ht="15.75" x14ac:dyDescent="0.25">
      <c r="A149" s="5"/>
      <c r="B149" s="44">
        <v>10</v>
      </c>
      <c r="C149" s="214"/>
      <c r="D149" s="245"/>
      <c r="E149" s="241"/>
      <c r="F149" s="62">
        <v>15</v>
      </c>
      <c r="G149" s="101"/>
      <c r="H149" s="107"/>
    </row>
    <row r="150" spans="1:8" ht="15.75" x14ac:dyDescent="0.25">
      <c r="A150" s="5"/>
      <c r="B150" s="43">
        <v>11</v>
      </c>
      <c r="C150" s="214"/>
      <c r="D150" s="245"/>
      <c r="E150" s="241"/>
      <c r="F150" s="62">
        <v>14</v>
      </c>
      <c r="G150" s="101"/>
      <c r="H150" s="107"/>
    </row>
    <row r="151" spans="1:8" ht="15.75" x14ac:dyDescent="0.25">
      <c r="A151" s="5"/>
      <c r="B151" s="44">
        <v>12</v>
      </c>
      <c r="C151" s="239"/>
      <c r="D151" s="245"/>
      <c r="E151" s="241"/>
      <c r="F151" s="62">
        <v>13</v>
      </c>
      <c r="G151" s="101"/>
      <c r="H151" s="107"/>
    </row>
    <row r="152" spans="1:8" ht="15.75" x14ac:dyDescent="0.25">
      <c r="A152" s="53"/>
      <c r="B152" s="46"/>
      <c r="C152" s="250" t="s">
        <v>77</v>
      </c>
      <c r="D152" s="249" t="s">
        <v>42</v>
      </c>
      <c r="E152" s="49" t="s">
        <v>24</v>
      </c>
      <c r="F152" s="49" t="s">
        <v>30</v>
      </c>
      <c r="G152" s="101"/>
      <c r="H152" s="107"/>
    </row>
    <row r="153" spans="1:8" ht="15.75" x14ac:dyDescent="0.25">
      <c r="A153" s="5"/>
      <c r="B153" s="259">
        <v>1</v>
      </c>
      <c r="C153" s="211"/>
      <c r="D153" s="245"/>
      <c r="E153" s="241"/>
      <c r="F153" s="62">
        <v>30</v>
      </c>
      <c r="G153" s="101"/>
      <c r="H153" s="107"/>
    </row>
    <row r="154" spans="1:8" ht="15.75" x14ac:dyDescent="0.25">
      <c r="A154" s="5"/>
      <c r="B154" s="260">
        <v>2</v>
      </c>
      <c r="C154" s="211"/>
      <c r="D154" s="245"/>
      <c r="E154" s="241"/>
      <c r="F154" s="62">
        <v>26</v>
      </c>
      <c r="G154" s="101"/>
      <c r="H154" s="107"/>
    </row>
    <row r="155" spans="1:8" ht="15.75" x14ac:dyDescent="0.25">
      <c r="A155" s="5"/>
      <c r="B155" s="261">
        <v>3</v>
      </c>
      <c r="C155" s="211"/>
      <c r="D155" s="245"/>
      <c r="E155" s="241"/>
      <c r="F155" s="62">
        <v>23</v>
      </c>
      <c r="G155" s="101"/>
      <c r="H155" s="107"/>
    </row>
    <row r="156" spans="1:8" ht="15.75" x14ac:dyDescent="0.25">
      <c r="A156" s="5"/>
      <c r="B156" s="43">
        <v>4</v>
      </c>
      <c r="C156" s="211"/>
      <c r="D156" s="13"/>
      <c r="E156" s="241"/>
      <c r="F156" s="62">
        <v>21</v>
      </c>
      <c r="G156" s="101"/>
      <c r="H156" s="107"/>
    </row>
    <row r="157" spans="1:8" ht="15.75" x14ac:dyDescent="0.25">
      <c r="A157" s="5"/>
      <c r="B157" s="44">
        <v>8</v>
      </c>
      <c r="C157" s="211"/>
      <c r="D157" s="245"/>
      <c r="E157" s="265"/>
      <c r="F157" s="62">
        <v>20</v>
      </c>
      <c r="G157" s="101"/>
      <c r="H157" s="107"/>
    </row>
    <row r="158" spans="1:8" ht="15.75" x14ac:dyDescent="0.25">
      <c r="A158" s="5"/>
      <c r="B158" s="43">
        <v>5</v>
      </c>
      <c r="C158" s="211"/>
      <c r="D158" s="245"/>
      <c r="E158" s="279"/>
      <c r="F158" s="62">
        <v>19</v>
      </c>
      <c r="G158" s="101"/>
      <c r="H158" s="107"/>
    </row>
    <row r="159" spans="1:8" ht="15.75" x14ac:dyDescent="0.25">
      <c r="A159" s="5"/>
      <c r="B159" s="43">
        <v>6</v>
      </c>
      <c r="C159" s="211"/>
      <c r="D159" s="245"/>
      <c r="E159" s="279"/>
      <c r="F159" s="32">
        <v>18</v>
      </c>
      <c r="G159" s="101"/>
      <c r="H159" s="107"/>
    </row>
    <row r="160" spans="1:8" ht="13.5" customHeight="1" x14ac:dyDescent="0.25">
      <c r="A160" s="5"/>
      <c r="B160" s="43">
        <v>7</v>
      </c>
      <c r="C160" s="211"/>
      <c r="D160" s="13"/>
      <c r="E160" s="212"/>
      <c r="F160" s="32"/>
      <c r="G160" s="101"/>
      <c r="H160" s="107"/>
    </row>
    <row r="161" spans="1:8" ht="15.75" x14ac:dyDescent="0.25">
      <c r="A161" s="33">
        <v>3</v>
      </c>
      <c r="B161" s="42" t="s">
        <v>43</v>
      </c>
      <c r="C161" s="26" t="s">
        <v>44</v>
      </c>
      <c r="D161" s="18" t="s">
        <v>95</v>
      </c>
      <c r="E161" s="52" t="s">
        <v>24</v>
      </c>
      <c r="F161" s="52">
        <v>10.9</v>
      </c>
      <c r="G161" s="101"/>
      <c r="H161" s="107"/>
    </row>
    <row r="162" spans="1:8" ht="15.75" x14ac:dyDescent="0.25">
      <c r="A162" s="33">
        <v>3</v>
      </c>
      <c r="B162" s="42" t="s">
        <v>43</v>
      </c>
      <c r="C162" s="26" t="s">
        <v>44</v>
      </c>
      <c r="D162" s="18" t="s">
        <v>71</v>
      </c>
      <c r="E162" s="52" t="s">
        <v>24</v>
      </c>
      <c r="F162" s="52">
        <v>10.9</v>
      </c>
      <c r="G162" s="101"/>
      <c r="H162" s="107"/>
    </row>
    <row r="163" spans="1:8" ht="15.75" x14ac:dyDescent="0.25">
      <c r="A163" s="33">
        <v>3</v>
      </c>
      <c r="B163" s="42" t="s">
        <v>43</v>
      </c>
      <c r="C163" s="91" t="s">
        <v>44</v>
      </c>
      <c r="D163" s="18" t="s">
        <v>102</v>
      </c>
      <c r="E163" s="52" t="s">
        <v>24</v>
      </c>
      <c r="F163" s="52">
        <v>10.9</v>
      </c>
      <c r="G163" s="101"/>
      <c r="H163" s="107"/>
    </row>
    <row r="164" spans="1:8" ht="15.75" x14ac:dyDescent="0.25">
      <c r="A164" s="33">
        <v>3</v>
      </c>
      <c r="B164" s="42" t="s">
        <v>43</v>
      </c>
      <c r="C164" s="26" t="s">
        <v>44</v>
      </c>
      <c r="D164" s="18" t="s">
        <v>72</v>
      </c>
      <c r="E164" s="52" t="s">
        <v>24</v>
      </c>
      <c r="F164" s="52">
        <v>10.9</v>
      </c>
      <c r="G164" s="101"/>
      <c r="H164" s="107"/>
    </row>
    <row r="165" spans="1:8" ht="15.75" x14ac:dyDescent="0.25">
      <c r="A165" s="33">
        <v>3</v>
      </c>
      <c r="B165" s="42" t="s">
        <v>43</v>
      </c>
      <c r="C165" s="26" t="s">
        <v>44</v>
      </c>
      <c r="D165" s="18" t="s">
        <v>82</v>
      </c>
      <c r="E165" s="52" t="s">
        <v>24</v>
      </c>
      <c r="F165" s="52">
        <v>10.9</v>
      </c>
      <c r="G165" s="101"/>
      <c r="H165" s="107"/>
    </row>
    <row r="166" spans="1:8" ht="15.75" x14ac:dyDescent="0.25">
      <c r="A166" s="33">
        <v>3</v>
      </c>
      <c r="B166" s="42" t="s">
        <v>43</v>
      </c>
      <c r="C166" s="108" t="s">
        <v>44</v>
      </c>
      <c r="D166" s="18" t="s">
        <v>32</v>
      </c>
      <c r="E166" s="52" t="s">
        <v>24</v>
      </c>
      <c r="F166" s="52">
        <v>10.9</v>
      </c>
      <c r="G166" s="101"/>
      <c r="H166" s="107"/>
    </row>
    <row r="167" spans="1:8" ht="15.75" x14ac:dyDescent="0.25">
      <c r="A167" s="33">
        <v>3</v>
      </c>
      <c r="B167" s="42" t="s">
        <v>43</v>
      </c>
      <c r="C167" s="26" t="s">
        <v>44</v>
      </c>
      <c r="D167" s="18" t="s">
        <v>33</v>
      </c>
      <c r="E167" s="52" t="s">
        <v>24</v>
      </c>
      <c r="F167" s="52">
        <v>10.9</v>
      </c>
      <c r="G167" s="101"/>
      <c r="H167" s="107"/>
    </row>
    <row r="168" spans="1:8" ht="15.75" x14ac:dyDescent="0.25">
      <c r="A168" s="33">
        <v>3</v>
      </c>
      <c r="B168" s="42" t="s">
        <v>43</v>
      </c>
      <c r="C168" s="26" t="s">
        <v>44</v>
      </c>
      <c r="D168" s="18" t="s">
        <v>90</v>
      </c>
      <c r="E168" s="52" t="s">
        <v>24</v>
      </c>
      <c r="F168" s="52">
        <v>10.9</v>
      </c>
      <c r="G168" s="101"/>
      <c r="H168" s="107"/>
    </row>
    <row r="169" spans="1:8" ht="15.75" x14ac:dyDescent="0.25">
      <c r="A169" s="33">
        <v>3</v>
      </c>
      <c r="B169" s="42" t="s">
        <v>43</v>
      </c>
      <c r="C169" s="26" t="s">
        <v>44</v>
      </c>
      <c r="D169" s="18" t="s">
        <v>5</v>
      </c>
      <c r="E169" s="52" t="s">
        <v>24</v>
      </c>
      <c r="F169" s="52">
        <v>10.9</v>
      </c>
      <c r="G169" s="101"/>
      <c r="H169" s="107"/>
    </row>
    <row r="170" spans="1:8" ht="15.75" x14ac:dyDescent="0.25">
      <c r="A170" s="33">
        <v>3</v>
      </c>
      <c r="B170" s="42" t="s">
        <v>43</v>
      </c>
      <c r="C170" s="26" t="s">
        <v>44</v>
      </c>
      <c r="D170" s="18" t="s">
        <v>94</v>
      </c>
      <c r="E170" s="52" t="s">
        <v>24</v>
      </c>
      <c r="F170" s="52">
        <v>10.9</v>
      </c>
      <c r="G170" s="101"/>
      <c r="H170" s="107"/>
    </row>
    <row r="171" spans="1:8" ht="15.75" x14ac:dyDescent="0.25">
      <c r="A171" s="33">
        <v>3</v>
      </c>
      <c r="B171" s="42" t="s">
        <v>43</v>
      </c>
      <c r="C171" s="26" t="s">
        <v>44</v>
      </c>
      <c r="D171" s="18" t="s">
        <v>104</v>
      </c>
      <c r="E171" s="52" t="s">
        <v>24</v>
      </c>
      <c r="F171" s="52">
        <v>10.9</v>
      </c>
      <c r="G171" s="101"/>
      <c r="H171" s="107"/>
    </row>
    <row r="172" spans="1:8" ht="15.75" x14ac:dyDescent="0.25">
      <c r="A172" s="33">
        <v>3</v>
      </c>
      <c r="B172" s="42" t="s">
        <v>43</v>
      </c>
      <c r="C172" s="26" t="s">
        <v>44</v>
      </c>
      <c r="D172" s="18" t="s">
        <v>76</v>
      </c>
      <c r="E172" s="52" t="s">
        <v>24</v>
      </c>
      <c r="F172" s="52">
        <v>10.9</v>
      </c>
      <c r="G172" s="101"/>
      <c r="H172" s="107"/>
    </row>
    <row r="173" spans="1:8" ht="15.75" x14ac:dyDescent="0.25">
      <c r="A173" s="33">
        <v>3</v>
      </c>
      <c r="B173" s="42" t="s">
        <v>43</v>
      </c>
      <c r="C173" s="26" t="s">
        <v>44</v>
      </c>
      <c r="D173" s="18" t="s">
        <v>32</v>
      </c>
      <c r="E173" s="52" t="s">
        <v>24</v>
      </c>
      <c r="F173" s="52">
        <v>10.9</v>
      </c>
      <c r="G173" s="101"/>
      <c r="H173" s="107"/>
    </row>
    <row r="174" spans="1:8" ht="15.75" x14ac:dyDescent="0.25">
      <c r="A174" s="33">
        <v>3</v>
      </c>
      <c r="B174" s="42" t="s">
        <v>43</v>
      </c>
      <c r="C174" s="26" t="s">
        <v>44</v>
      </c>
      <c r="D174" s="18" t="s">
        <v>33</v>
      </c>
      <c r="E174" s="52" t="s">
        <v>24</v>
      </c>
      <c r="F174" s="52">
        <v>10.9</v>
      </c>
      <c r="G174" s="101"/>
      <c r="H174" s="107"/>
    </row>
    <row r="175" spans="1:8" ht="15.75" x14ac:dyDescent="0.25">
      <c r="A175" s="33">
        <v>3</v>
      </c>
      <c r="B175" s="42" t="s">
        <v>43</v>
      </c>
      <c r="C175" s="26" t="s">
        <v>44</v>
      </c>
      <c r="D175" s="18" t="s">
        <v>90</v>
      </c>
      <c r="E175" s="52" t="s">
        <v>24</v>
      </c>
      <c r="F175" s="52">
        <v>10.9</v>
      </c>
      <c r="G175" s="101"/>
      <c r="H175" s="107"/>
    </row>
    <row r="176" spans="1:8" ht="15.75" x14ac:dyDescent="0.25">
      <c r="A176" s="33">
        <v>3</v>
      </c>
      <c r="B176" s="42" t="s">
        <v>43</v>
      </c>
      <c r="C176" s="26" t="s">
        <v>44</v>
      </c>
      <c r="D176" s="18" t="s">
        <v>5</v>
      </c>
      <c r="E176" s="52" t="s">
        <v>24</v>
      </c>
      <c r="F176" s="52">
        <v>10.9</v>
      </c>
      <c r="G176" s="101"/>
      <c r="H176" s="107"/>
    </row>
    <row r="177" spans="2:8" ht="15.75" x14ac:dyDescent="0.25">
      <c r="B177" s="42" t="s">
        <v>43</v>
      </c>
      <c r="C177" s="26" t="s">
        <v>44</v>
      </c>
      <c r="D177" s="18" t="s">
        <v>94</v>
      </c>
      <c r="E177" s="52" t="s">
        <v>24</v>
      </c>
      <c r="F177" s="52">
        <v>10.9</v>
      </c>
      <c r="G177" s="101"/>
      <c r="H177" s="107"/>
    </row>
    <row r="178" spans="2:8" ht="15.75" x14ac:dyDescent="0.25">
      <c r="B178" s="42" t="s">
        <v>43</v>
      </c>
      <c r="C178" s="26" t="s">
        <v>44</v>
      </c>
      <c r="D178" s="18" t="s">
        <v>104</v>
      </c>
      <c r="E178" s="52" t="s">
        <v>24</v>
      </c>
      <c r="F178" s="52">
        <v>10.9</v>
      </c>
      <c r="G178" s="101"/>
      <c r="H178" s="107"/>
    </row>
    <row r="179" spans="2:8" ht="15.75" x14ac:dyDescent="0.25">
      <c r="B179" s="42" t="s">
        <v>43</v>
      </c>
      <c r="C179" s="26" t="s">
        <v>44</v>
      </c>
      <c r="D179" s="18" t="s">
        <v>76</v>
      </c>
      <c r="E179" s="52" t="s">
        <v>24</v>
      </c>
      <c r="F179" s="52">
        <v>10.9</v>
      </c>
      <c r="G179" s="101"/>
      <c r="H179" s="107"/>
    </row>
  </sheetData>
  <sortState xmlns:xlrd2="http://schemas.microsoft.com/office/spreadsheetml/2017/richdata2" ref="C153:E160">
    <sortCondition descending="1" ref="E153:E160"/>
  </sortState>
  <phoneticPr fontId="3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9"/>
  <sheetViews>
    <sheetView zoomScaleNormal="100" workbookViewId="0">
      <selection activeCell="E110" sqref="E110"/>
    </sheetView>
  </sheetViews>
  <sheetFormatPr defaultRowHeight="18" x14ac:dyDescent="0.25"/>
  <cols>
    <col min="1" max="1" width="7.7109375" style="146" customWidth="1"/>
    <col min="2" max="2" width="7.85546875" customWidth="1"/>
    <col min="3" max="3" width="17.7109375" customWidth="1"/>
    <col min="4" max="4" width="17.28515625" customWidth="1"/>
    <col min="5" max="5" width="10.7109375" customWidth="1"/>
    <col min="10" max="10" width="12.42578125" customWidth="1"/>
    <col min="11" max="11" width="12.140625" customWidth="1"/>
  </cols>
  <sheetData>
    <row r="1" spans="1:12" ht="23.45" customHeight="1" x14ac:dyDescent="0.25">
      <c r="A1" s="54"/>
      <c r="B1" s="55"/>
      <c r="C1" s="56" t="s">
        <v>154</v>
      </c>
      <c r="D1" s="60"/>
      <c r="E1" s="57"/>
      <c r="F1" s="58"/>
      <c r="G1" s="59"/>
      <c r="H1" s="59"/>
      <c r="I1" s="59"/>
      <c r="J1" s="61"/>
      <c r="K1" s="99"/>
      <c r="L1" s="103"/>
    </row>
    <row r="2" spans="1:12" ht="16.5" x14ac:dyDescent="0.25">
      <c r="A2" s="207"/>
      <c r="B2" s="208"/>
      <c r="C2" s="27"/>
      <c r="E2" s="209"/>
      <c r="F2" s="2"/>
      <c r="G2" s="3"/>
      <c r="H2" s="3"/>
      <c r="I2" s="3"/>
      <c r="J2" s="210"/>
      <c r="K2" s="101"/>
      <c r="L2" s="105"/>
    </row>
    <row r="3" spans="1:12" ht="15.75" x14ac:dyDescent="0.25">
      <c r="A3" s="70"/>
      <c r="B3" s="71" t="s">
        <v>111</v>
      </c>
      <c r="C3" s="72"/>
      <c r="D3" s="73"/>
      <c r="E3" s="74" t="s">
        <v>155</v>
      </c>
      <c r="F3" s="74"/>
      <c r="G3" s="75"/>
      <c r="H3" s="75"/>
      <c r="I3" s="76" t="s">
        <v>148</v>
      </c>
      <c r="J3" s="77"/>
      <c r="K3" s="100"/>
      <c r="L3" s="104"/>
    </row>
    <row r="4" spans="1:12" ht="24" customHeight="1" x14ac:dyDescent="0.25">
      <c r="A4" s="63" t="s">
        <v>46</v>
      </c>
      <c r="B4" s="64" t="s">
        <v>41</v>
      </c>
      <c r="C4" s="65" t="s">
        <v>0</v>
      </c>
      <c r="D4" s="65" t="s">
        <v>1</v>
      </c>
      <c r="E4" s="66" t="s">
        <v>45</v>
      </c>
      <c r="F4" s="67"/>
      <c r="G4" s="68"/>
      <c r="H4" s="68"/>
      <c r="I4" s="69"/>
      <c r="J4" s="69"/>
      <c r="K4" s="101"/>
      <c r="L4" s="107"/>
    </row>
    <row r="5" spans="1:12" ht="15.75" x14ac:dyDescent="0.25">
      <c r="A5" s="33">
        <v>3</v>
      </c>
      <c r="B5" s="42" t="s">
        <v>43</v>
      </c>
      <c r="C5" s="26" t="s">
        <v>44</v>
      </c>
      <c r="D5" s="18"/>
      <c r="E5" s="33"/>
      <c r="F5" s="51" t="s">
        <v>78</v>
      </c>
      <c r="G5" s="51" t="s">
        <v>79</v>
      </c>
      <c r="H5" s="52"/>
      <c r="I5" s="52" t="s">
        <v>24</v>
      </c>
      <c r="J5" s="52">
        <v>10.9</v>
      </c>
      <c r="K5" s="101" t="s">
        <v>22</v>
      </c>
      <c r="L5" s="105"/>
    </row>
    <row r="6" spans="1:12" ht="19.5" customHeight="1" x14ac:dyDescent="0.25">
      <c r="A6" s="5">
        <v>2</v>
      </c>
      <c r="B6" s="43"/>
      <c r="C6" s="86"/>
      <c r="D6" s="13"/>
      <c r="E6" s="10"/>
      <c r="F6" s="12"/>
      <c r="G6" s="12"/>
      <c r="H6" s="12"/>
      <c r="I6" s="14">
        <f t="shared" ref="I6:I11" si="0">SUM(F6:H6)</f>
        <v>0</v>
      </c>
      <c r="J6" s="32"/>
      <c r="K6" s="101"/>
      <c r="L6" s="105">
        <f>SUM(K6:K11)</f>
        <v>0</v>
      </c>
    </row>
    <row r="7" spans="1:12" ht="19.5" customHeight="1" x14ac:dyDescent="0.25">
      <c r="A7" s="5">
        <v>2</v>
      </c>
      <c r="B7" s="43"/>
      <c r="C7" s="23"/>
      <c r="D7" s="13"/>
      <c r="E7" s="10"/>
      <c r="F7" s="12"/>
      <c r="G7" s="12"/>
      <c r="H7" s="12"/>
      <c r="I7" s="14">
        <f t="shared" si="0"/>
        <v>0</v>
      </c>
      <c r="J7" s="32"/>
      <c r="K7" s="101"/>
      <c r="L7" s="105"/>
    </row>
    <row r="8" spans="1:12" ht="18.75" customHeight="1" x14ac:dyDescent="0.25">
      <c r="A8" s="5">
        <v>1</v>
      </c>
      <c r="B8" s="43"/>
      <c r="C8" s="23"/>
      <c r="D8" s="13"/>
      <c r="E8" s="10"/>
      <c r="F8" s="14"/>
      <c r="G8" s="14"/>
      <c r="H8" s="14"/>
      <c r="I8" s="14">
        <f t="shared" si="0"/>
        <v>0</v>
      </c>
      <c r="J8" s="32"/>
      <c r="K8" s="101"/>
      <c r="L8" s="105"/>
    </row>
    <row r="9" spans="1:12" ht="20.25" customHeight="1" x14ac:dyDescent="0.25">
      <c r="A9" s="5">
        <v>1</v>
      </c>
      <c r="B9" s="43"/>
      <c r="C9" s="23"/>
      <c r="D9" s="13"/>
      <c r="E9" s="10"/>
      <c r="F9" s="14"/>
      <c r="G9" s="14"/>
      <c r="H9" s="14"/>
      <c r="I9" s="14">
        <f t="shared" si="0"/>
        <v>0</v>
      </c>
      <c r="J9" s="32"/>
      <c r="K9" s="101"/>
      <c r="L9" s="105"/>
    </row>
    <row r="10" spans="1:12" ht="15.75" x14ac:dyDescent="0.25">
      <c r="A10" s="5">
        <v>1</v>
      </c>
      <c r="B10" s="43"/>
      <c r="C10" s="23"/>
      <c r="D10" s="13"/>
      <c r="E10" s="10"/>
      <c r="F10" s="12"/>
      <c r="G10" s="12"/>
      <c r="H10" s="12"/>
      <c r="I10" s="14">
        <f t="shared" si="0"/>
        <v>0</v>
      </c>
      <c r="J10" s="32"/>
      <c r="K10" s="101"/>
      <c r="L10" s="105"/>
    </row>
    <row r="11" spans="1:12" ht="15.75" x14ac:dyDescent="0.25">
      <c r="A11" s="5">
        <v>1</v>
      </c>
      <c r="B11" s="84"/>
      <c r="C11" s="84"/>
      <c r="D11" s="13"/>
      <c r="E11" s="10"/>
      <c r="F11" s="43"/>
      <c r="G11" s="43"/>
      <c r="H11" s="43"/>
      <c r="I11" s="14">
        <f t="shared" si="0"/>
        <v>0</v>
      </c>
      <c r="J11" s="32"/>
      <c r="K11" s="101"/>
      <c r="L11" s="105"/>
    </row>
    <row r="12" spans="1:12" ht="19.5" customHeight="1" x14ac:dyDescent="0.25">
      <c r="A12" s="33">
        <v>3</v>
      </c>
      <c r="B12" s="42" t="s">
        <v>43</v>
      </c>
      <c r="C12" s="26" t="s">
        <v>44</v>
      </c>
      <c r="D12" s="18"/>
      <c r="E12" s="33"/>
      <c r="F12" s="51" t="s">
        <v>78</v>
      </c>
      <c r="G12" s="51" t="s">
        <v>79</v>
      </c>
      <c r="H12" s="52"/>
      <c r="I12" s="52" t="s">
        <v>24</v>
      </c>
      <c r="J12" s="52">
        <v>10.9</v>
      </c>
      <c r="K12" s="101"/>
      <c r="L12" s="105"/>
    </row>
    <row r="13" spans="1:12" ht="20.25" customHeight="1" x14ac:dyDescent="0.25">
      <c r="A13" s="5">
        <v>2</v>
      </c>
      <c r="B13" s="44"/>
      <c r="C13" s="23"/>
      <c r="D13" s="13"/>
      <c r="E13" s="10"/>
      <c r="F13" s="12"/>
      <c r="G13" s="12"/>
      <c r="H13" s="12"/>
      <c r="I13" s="14">
        <f t="shared" ref="I13:I18" si="1">SUM(F13:H13)</f>
        <v>0</v>
      </c>
      <c r="J13" s="32"/>
      <c r="K13" s="101"/>
      <c r="L13" s="105">
        <f>SUM(K13:K18)</f>
        <v>0</v>
      </c>
    </row>
    <row r="14" spans="1:12" ht="17.25" customHeight="1" x14ac:dyDescent="0.25">
      <c r="A14" s="5">
        <v>2</v>
      </c>
      <c r="B14" s="44"/>
      <c r="C14" s="23"/>
      <c r="D14" s="13"/>
      <c r="E14" s="10"/>
      <c r="F14" s="14"/>
      <c r="G14" s="14"/>
      <c r="H14" s="14"/>
      <c r="I14" s="14">
        <f t="shared" si="1"/>
        <v>0</v>
      </c>
      <c r="J14" s="32"/>
      <c r="K14" s="101"/>
      <c r="L14" s="105"/>
    </row>
    <row r="15" spans="1:12" ht="19.5" customHeight="1" x14ac:dyDescent="0.25">
      <c r="A15" s="5">
        <v>1</v>
      </c>
      <c r="B15" s="44"/>
      <c r="C15" s="23"/>
      <c r="D15" s="13"/>
      <c r="E15" s="10"/>
      <c r="F15" s="14"/>
      <c r="G15" s="14"/>
      <c r="H15" s="14"/>
      <c r="I15" s="14">
        <f t="shared" si="1"/>
        <v>0</v>
      </c>
      <c r="J15" s="32"/>
      <c r="K15" s="101"/>
      <c r="L15" s="105"/>
    </row>
    <row r="16" spans="1:12" ht="15.75" x14ac:dyDescent="0.25">
      <c r="A16" s="5">
        <v>1</v>
      </c>
      <c r="B16" s="43"/>
      <c r="C16" s="23"/>
      <c r="D16" s="13"/>
      <c r="E16" s="10"/>
      <c r="F16" s="14"/>
      <c r="G16" s="14"/>
      <c r="H16" s="14"/>
      <c r="I16" s="14">
        <f t="shared" si="1"/>
        <v>0</v>
      </c>
      <c r="J16" s="32"/>
      <c r="K16" s="101"/>
      <c r="L16" s="105"/>
    </row>
    <row r="17" spans="1:12" ht="17.45" customHeight="1" x14ac:dyDescent="0.25">
      <c r="A17" s="5">
        <v>1</v>
      </c>
      <c r="B17" s="90"/>
      <c r="C17" s="96"/>
      <c r="D17" s="88"/>
      <c r="E17" s="10"/>
      <c r="F17" s="14"/>
      <c r="G17" s="14"/>
      <c r="H17" s="14"/>
      <c r="I17" s="14">
        <f t="shared" si="1"/>
        <v>0</v>
      </c>
      <c r="J17" s="32"/>
      <c r="K17" s="101"/>
      <c r="L17" s="105"/>
    </row>
    <row r="18" spans="1:12" ht="18" customHeight="1" x14ac:dyDescent="0.25">
      <c r="A18" s="5">
        <v>1</v>
      </c>
      <c r="B18" s="43"/>
      <c r="C18" s="23"/>
      <c r="D18" s="88"/>
      <c r="E18" s="10"/>
      <c r="F18" s="14"/>
      <c r="G18" s="14"/>
      <c r="H18" s="14"/>
      <c r="I18" s="14">
        <f t="shared" si="1"/>
        <v>0</v>
      </c>
      <c r="J18" s="32"/>
      <c r="K18" s="101" t="s">
        <v>22</v>
      </c>
      <c r="L18" s="105"/>
    </row>
    <row r="19" spans="1:12" ht="18" customHeight="1" x14ac:dyDescent="0.25">
      <c r="A19" s="33">
        <v>3</v>
      </c>
      <c r="B19" s="42" t="s">
        <v>43</v>
      </c>
      <c r="C19" s="26" t="s">
        <v>44</v>
      </c>
      <c r="D19" s="18"/>
      <c r="E19" s="33"/>
      <c r="F19" s="51" t="s">
        <v>78</v>
      </c>
      <c r="G19" s="51" t="s">
        <v>79</v>
      </c>
      <c r="H19" s="52"/>
      <c r="I19" s="52" t="s">
        <v>24</v>
      </c>
      <c r="J19" s="52">
        <v>10.9</v>
      </c>
      <c r="K19" s="101" t="s">
        <v>22</v>
      </c>
      <c r="L19" s="105"/>
    </row>
    <row r="20" spans="1:12" ht="19.5" customHeight="1" x14ac:dyDescent="0.25">
      <c r="A20" s="5">
        <v>2</v>
      </c>
      <c r="B20" s="43"/>
      <c r="C20" s="23"/>
      <c r="D20" s="13"/>
      <c r="E20" s="10"/>
      <c r="F20" s="14"/>
      <c r="G20" s="14"/>
      <c r="H20" s="14"/>
      <c r="I20" s="14">
        <f t="shared" ref="I20:I25" si="2">SUM(F20:H20)</f>
        <v>0</v>
      </c>
      <c r="J20" s="32"/>
      <c r="K20" s="101"/>
      <c r="L20" s="105">
        <f>SUM(K20:K25)</f>
        <v>0</v>
      </c>
    </row>
    <row r="21" spans="1:12" ht="18.75" customHeight="1" x14ac:dyDescent="0.25">
      <c r="A21" s="5">
        <v>1</v>
      </c>
      <c r="B21" s="44"/>
      <c r="C21" s="23"/>
      <c r="D21" s="13"/>
      <c r="E21" s="10"/>
      <c r="F21" s="14"/>
      <c r="G21" s="14"/>
      <c r="H21" s="14"/>
      <c r="I21" s="14">
        <f t="shared" si="2"/>
        <v>0</v>
      </c>
      <c r="J21" s="32"/>
      <c r="K21" s="101"/>
      <c r="L21" s="105"/>
    </row>
    <row r="22" spans="1:12" ht="19.5" customHeight="1" x14ac:dyDescent="0.25">
      <c r="A22" s="5">
        <v>1</v>
      </c>
      <c r="B22" s="44"/>
      <c r="C22" s="23"/>
      <c r="D22" s="13"/>
      <c r="E22" s="10"/>
      <c r="F22" s="14"/>
      <c r="G22" s="14"/>
      <c r="H22" s="14"/>
      <c r="I22" s="14">
        <f t="shared" si="2"/>
        <v>0</v>
      </c>
      <c r="J22" s="32"/>
      <c r="K22" s="101"/>
      <c r="L22" s="105"/>
    </row>
    <row r="23" spans="1:12" ht="15.75" x14ac:dyDescent="0.25">
      <c r="A23" s="5">
        <v>1</v>
      </c>
      <c r="B23" s="44"/>
      <c r="C23" s="23"/>
      <c r="D23" s="13"/>
      <c r="E23" s="10"/>
      <c r="F23" s="29"/>
      <c r="G23" s="29"/>
      <c r="H23" s="29"/>
      <c r="I23" s="14">
        <f t="shared" si="2"/>
        <v>0</v>
      </c>
      <c r="J23" s="32"/>
      <c r="K23" s="101"/>
      <c r="L23" s="105"/>
    </row>
    <row r="24" spans="1:12" ht="15.75" x14ac:dyDescent="0.25">
      <c r="A24" s="5">
        <v>1</v>
      </c>
      <c r="B24" s="43"/>
      <c r="C24" s="23"/>
      <c r="D24" s="13"/>
      <c r="E24" s="10"/>
      <c r="F24" s="14"/>
      <c r="G24" s="14"/>
      <c r="H24" s="14"/>
      <c r="I24" s="14">
        <f t="shared" si="2"/>
        <v>0</v>
      </c>
      <c r="J24" s="32"/>
      <c r="K24" s="101"/>
      <c r="L24" s="105"/>
    </row>
    <row r="25" spans="1:12" ht="18.75" customHeight="1" x14ac:dyDescent="0.25">
      <c r="A25" s="5">
        <v>0</v>
      </c>
      <c r="B25" s="43"/>
      <c r="C25" s="23"/>
      <c r="D25" s="13"/>
      <c r="E25" s="10"/>
      <c r="F25" s="14"/>
      <c r="G25" s="14"/>
      <c r="H25" s="14"/>
      <c r="I25" s="14">
        <f t="shared" si="2"/>
        <v>0</v>
      </c>
      <c r="J25" s="32"/>
      <c r="K25" s="101"/>
      <c r="L25" s="105"/>
    </row>
    <row r="26" spans="1:12" ht="20.25" customHeight="1" x14ac:dyDescent="0.25">
      <c r="A26" s="33">
        <v>3</v>
      </c>
      <c r="B26" s="42" t="s">
        <v>43</v>
      </c>
      <c r="C26" s="26" t="s">
        <v>44</v>
      </c>
      <c r="D26" s="18"/>
      <c r="E26" s="33"/>
      <c r="F26" s="51" t="s">
        <v>78</v>
      </c>
      <c r="G26" s="51" t="s">
        <v>79</v>
      </c>
      <c r="H26" s="52"/>
      <c r="I26" s="52" t="s">
        <v>24</v>
      </c>
      <c r="J26" s="52">
        <v>10.9</v>
      </c>
      <c r="K26" s="101" t="s">
        <v>22</v>
      </c>
      <c r="L26" s="105"/>
    </row>
    <row r="27" spans="1:12" ht="19.5" customHeight="1" x14ac:dyDescent="0.25">
      <c r="A27" s="5">
        <v>1</v>
      </c>
      <c r="B27" s="43"/>
      <c r="C27" s="23"/>
      <c r="D27" s="13"/>
      <c r="E27" s="10"/>
      <c r="F27" s="14"/>
      <c r="G27" s="14"/>
      <c r="H27" s="14"/>
      <c r="I27" s="14">
        <f t="shared" ref="I27:I32" si="3">SUM(F27:H27)</f>
        <v>0</v>
      </c>
      <c r="J27" s="32"/>
      <c r="K27" s="101"/>
      <c r="L27" s="105">
        <f>SUM(K27:K32)</f>
        <v>0</v>
      </c>
    </row>
    <row r="28" spans="1:12" ht="17.25" customHeight="1" x14ac:dyDescent="0.25">
      <c r="A28" s="5">
        <v>1</v>
      </c>
      <c r="B28" s="43"/>
      <c r="C28" s="23"/>
      <c r="D28" s="13"/>
      <c r="E28" s="10"/>
      <c r="F28" s="14"/>
      <c r="G28" s="14"/>
      <c r="H28" s="14"/>
      <c r="I28" s="14">
        <f t="shared" si="3"/>
        <v>0</v>
      </c>
      <c r="J28" s="32"/>
      <c r="K28" s="101"/>
      <c r="L28" s="105"/>
    </row>
    <row r="29" spans="1:12" ht="18.75" customHeight="1" x14ac:dyDescent="0.2">
      <c r="A29" s="5">
        <v>1</v>
      </c>
      <c r="B29" s="43"/>
      <c r="C29" s="23"/>
      <c r="D29" s="13"/>
      <c r="E29" s="10"/>
      <c r="F29" s="14"/>
      <c r="G29" s="14"/>
      <c r="H29" s="14"/>
      <c r="I29" s="14">
        <f t="shared" si="3"/>
        <v>0</v>
      </c>
      <c r="J29" s="32"/>
      <c r="K29" s="101"/>
      <c r="L29" s="109"/>
    </row>
    <row r="30" spans="1:12" ht="21" customHeight="1" x14ac:dyDescent="0.2">
      <c r="A30" s="5"/>
      <c r="B30" s="43"/>
      <c r="C30" s="23"/>
      <c r="D30" s="13"/>
      <c r="E30" s="10"/>
      <c r="F30" s="12"/>
      <c r="G30" s="12"/>
      <c r="H30" s="12"/>
      <c r="I30" s="14">
        <f t="shared" si="3"/>
        <v>0</v>
      </c>
      <c r="J30" s="32"/>
      <c r="K30" s="101"/>
      <c r="L30" s="109"/>
    </row>
    <row r="31" spans="1:12" ht="15.75" x14ac:dyDescent="0.25">
      <c r="A31" s="5">
        <v>1</v>
      </c>
      <c r="B31" s="43"/>
      <c r="C31" s="23"/>
      <c r="D31" s="13"/>
      <c r="E31" s="10"/>
      <c r="F31" s="12"/>
      <c r="G31" s="12"/>
      <c r="H31" s="12"/>
      <c r="I31" s="14">
        <f t="shared" si="3"/>
        <v>0</v>
      </c>
      <c r="J31" s="32"/>
      <c r="K31" s="101"/>
      <c r="L31" s="105"/>
    </row>
    <row r="32" spans="1:12" ht="20.25" customHeight="1" x14ac:dyDescent="0.25">
      <c r="A32" s="5">
        <v>1</v>
      </c>
      <c r="B32" s="43"/>
      <c r="C32" s="23"/>
      <c r="D32" s="13"/>
      <c r="E32" s="10"/>
      <c r="F32" s="14"/>
      <c r="G32" s="14"/>
      <c r="H32" s="14"/>
      <c r="I32" s="14">
        <f t="shared" si="3"/>
        <v>0</v>
      </c>
      <c r="J32" s="92" t="s">
        <v>22</v>
      </c>
      <c r="K32" s="101"/>
      <c r="L32" s="105"/>
    </row>
    <row r="33" spans="1:12" ht="18.75" customHeight="1" x14ac:dyDescent="0.25">
      <c r="A33" s="33">
        <v>3</v>
      </c>
      <c r="B33" s="42" t="s">
        <v>43</v>
      </c>
      <c r="C33" s="26"/>
      <c r="D33" s="18"/>
      <c r="E33" s="33"/>
      <c r="F33" s="51" t="s">
        <v>78</v>
      </c>
      <c r="G33" s="51" t="s">
        <v>79</v>
      </c>
      <c r="H33" s="52"/>
      <c r="I33" s="52" t="s">
        <v>24</v>
      </c>
      <c r="J33" s="52">
        <v>10.9</v>
      </c>
      <c r="K33" s="101" t="s">
        <v>22</v>
      </c>
      <c r="L33" s="105"/>
    </row>
    <row r="34" spans="1:12" ht="18" customHeight="1" x14ac:dyDescent="0.25">
      <c r="A34" s="5">
        <v>2</v>
      </c>
      <c r="B34" s="43"/>
      <c r="C34" s="23"/>
      <c r="D34" s="13"/>
      <c r="E34" s="10"/>
      <c r="F34" s="14"/>
      <c r="G34" s="14"/>
      <c r="H34" s="14"/>
      <c r="I34" s="14">
        <f t="shared" ref="I34:I39" si="4">SUM(F34:H34)</f>
        <v>0</v>
      </c>
      <c r="J34" s="93" t="s">
        <v>22</v>
      </c>
      <c r="K34" s="101"/>
      <c r="L34" s="105">
        <f>SUM(K34:K39)</f>
        <v>0</v>
      </c>
    </row>
    <row r="35" spans="1:12" ht="21" customHeight="1" x14ac:dyDescent="0.25">
      <c r="A35" s="5">
        <v>2</v>
      </c>
      <c r="B35" s="43"/>
      <c r="C35" s="23"/>
      <c r="D35" s="13"/>
      <c r="E35" s="10"/>
      <c r="F35" s="14"/>
      <c r="G35" s="14"/>
      <c r="H35" s="14"/>
      <c r="I35" s="14">
        <f t="shared" si="4"/>
        <v>0</v>
      </c>
      <c r="J35" s="93" t="s">
        <v>22</v>
      </c>
      <c r="K35" s="101"/>
      <c r="L35" s="105"/>
    </row>
    <row r="36" spans="1:12" ht="19.5" customHeight="1" x14ac:dyDescent="0.25">
      <c r="A36" s="5">
        <v>1</v>
      </c>
      <c r="B36" s="43"/>
      <c r="C36" s="23"/>
      <c r="D36" s="13"/>
      <c r="E36" s="10"/>
      <c r="F36" s="14"/>
      <c r="G36" s="14"/>
      <c r="H36" s="14"/>
      <c r="I36" s="14">
        <f t="shared" si="4"/>
        <v>0</v>
      </c>
      <c r="J36" s="93" t="s">
        <v>22</v>
      </c>
      <c r="K36" s="101"/>
      <c r="L36" s="105"/>
    </row>
    <row r="37" spans="1:12" ht="15.75" x14ac:dyDescent="0.2">
      <c r="A37" s="5">
        <v>1</v>
      </c>
      <c r="B37" s="44"/>
      <c r="C37" s="23"/>
      <c r="D37" s="13"/>
      <c r="E37" s="10"/>
      <c r="F37" s="14"/>
      <c r="G37" s="14"/>
      <c r="H37" s="14"/>
      <c r="I37" s="14">
        <f t="shared" si="4"/>
        <v>0</v>
      </c>
      <c r="J37" s="93" t="s">
        <v>22</v>
      </c>
      <c r="K37" s="101"/>
      <c r="L37" s="109">
        <f>H34+H36+H37</f>
        <v>0</v>
      </c>
    </row>
    <row r="38" spans="1:12" ht="15.75" x14ac:dyDescent="0.25">
      <c r="A38" s="5">
        <v>1</v>
      </c>
      <c r="B38" s="43"/>
      <c r="C38" s="23"/>
      <c r="D38" s="13"/>
      <c r="E38" s="10"/>
      <c r="F38" s="14"/>
      <c r="G38" s="14"/>
      <c r="H38" s="14"/>
      <c r="I38" s="14">
        <f t="shared" si="4"/>
        <v>0</v>
      </c>
      <c r="J38" s="32"/>
      <c r="K38" s="101"/>
      <c r="L38" s="105"/>
    </row>
    <row r="39" spans="1:12" ht="18" customHeight="1" x14ac:dyDescent="0.25">
      <c r="A39" s="5">
        <v>0</v>
      </c>
      <c r="B39" s="43"/>
      <c r="C39" s="23"/>
      <c r="D39" s="13"/>
      <c r="E39" s="10"/>
      <c r="F39" s="14"/>
      <c r="G39" s="14"/>
      <c r="H39" s="14"/>
      <c r="I39" s="14">
        <f t="shared" si="4"/>
        <v>0</v>
      </c>
      <c r="J39" s="92" t="s">
        <v>22</v>
      </c>
      <c r="K39" s="101"/>
      <c r="L39" s="105"/>
    </row>
    <row r="40" spans="1:12" ht="17.25" customHeight="1" x14ac:dyDescent="0.25">
      <c r="A40" s="33">
        <v>3</v>
      </c>
      <c r="B40" s="42" t="s">
        <v>43</v>
      </c>
      <c r="C40" s="26" t="s">
        <v>44</v>
      </c>
      <c r="D40" s="18"/>
      <c r="E40" s="33"/>
      <c r="F40" s="51" t="s">
        <v>78</v>
      </c>
      <c r="G40" s="51" t="s">
        <v>79</v>
      </c>
      <c r="H40" s="52"/>
      <c r="I40" s="52" t="s">
        <v>24</v>
      </c>
      <c r="J40" s="52">
        <v>10.9</v>
      </c>
      <c r="K40" s="101"/>
      <c r="L40" s="105"/>
    </row>
    <row r="41" spans="1:12" ht="18.75" customHeight="1" x14ac:dyDescent="0.25">
      <c r="A41" s="5">
        <v>2</v>
      </c>
      <c r="B41" s="43"/>
      <c r="C41" s="23"/>
      <c r="D41" s="13"/>
      <c r="E41" s="10"/>
      <c r="F41" s="12"/>
      <c r="G41" s="12"/>
      <c r="H41" s="12"/>
      <c r="I41" s="14">
        <f t="shared" ref="I41:I46" si="5">SUM(F41:H41)</f>
        <v>0</v>
      </c>
      <c r="J41" s="32"/>
      <c r="K41" s="101"/>
      <c r="L41" s="105">
        <f>SUM(K41:K46)</f>
        <v>0</v>
      </c>
    </row>
    <row r="42" spans="1:12" ht="18.75" customHeight="1" x14ac:dyDescent="0.25">
      <c r="A42" s="5">
        <v>2</v>
      </c>
      <c r="B42" s="43"/>
      <c r="C42" s="23"/>
      <c r="D42" s="13"/>
      <c r="E42" s="10"/>
      <c r="F42" s="12"/>
      <c r="G42" s="12"/>
      <c r="H42" s="12"/>
      <c r="I42" s="14">
        <f t="shared" si="5"/>
        <v>0</v>
      </c>
      <c r="J42" s="32"/>
      <c r="K42" s="101"/>
      <c r="L42" s="105"/>
    </row>
    <row r="43" spans="1:12" ht="15.75" x14ac:dyDescent="0.25">
      <c r="A43" s="5">
        <v>1</v>
      </c>
      <c r="B43" s="43"/>
      <c r="C43" s="23"/>
      <c r="D43" s="13"/>
      <c r="E43" s="10"/>
      <c r="F43" s="14"/>
      <c r="G43" s="14"/>
      <c r="H43" s="14"/>
      <c r="I43" s="14">
        <f t="shared" si="5"/>
        <v>0</v>
      </c>
      <c r="J43" s="32"/>
      <c r="K43" s="101"/>
      <c r="L43" s="105" t="s">
        <v>22</v>
      </c>
    </row>
    <row r="44" spans="1:12" ht="15.75" x14ac:dyDescent="0.25">
      <c r="A44" s="5">
        <v>1</v>
      </c>
      <c r="B44" s="43"/>
      <c r="C44" s="23"/>
      <c r="D44" s="13"/>
      <c r="E44" s="10"/>
      <c r="F44" s="14"/>
      <c r="G44" s="14"/>
      <c r="H44" s="14"/>
      <c r="I44" s="14">
        <f t="shared" si="5"/>
        <v>0</v>
      </c>
      <c r="J44" s="32"/>
      <c r="K44" s="101" t="s">
        <v>22</v>
      </c>
      <c r="L44" s="105"/>
    </row>
    <row r="45" spans="1:12" ht="18.75" customHeight="1" x14ac:dyDescent="0.25">
      <c r="A45" s="5">
        <v>1</v>
      </c>
      <c r="B45" s="43"/>
      <c r="D45" s="13"/>
      <c r="E45" s="10"/>
      <c r="F45" s="12"/>
      <c r="G45" s="12"/>
      <c r="H45" s="12"/>
      <c r="I45" s="14">
        <f t="shared" si="5"/>
        <v>0</v>
      </c>
      <c r="J45" s="32"/>
      <c r="K45" s="101"/>
      <c r="L45" s="105"/>
    </row>
    <row r="46" spans="1:12" ht="18.75" customHeight="1" x14ac:dyDescent="0.25">
      <c r="A46" s="5">
        <v>0</v>
      </c>
      <c r="B46" s="43"/>
      <c r="C46" s="23"/>
      <c r="D46" s="13"/>
      <c r="E46" s="10"/>
      <c r="F46" s="12"/>
      <c r="G46" s="89"/>
      <c r="H46" s="89"/>
      <c r="I46" s="14">
        <f t="shared" si="5"/>
        <v>0</v>
      </c>
      <c r="J46" s="32"/>
      <c r="K46" s="101"/>
      <c r="L46" s="105"/>
    </row>
    <row r="47" spans="1:12" ht="18.75" customHeight="1" x14ac:dyDescent="0.25">
      <c r="A47" s="33">
        <v>3</v>
      </c>
      <c r="B47" s="42" t="s">
        <v>43</v>
      </c>
      <c r="C47" s="26"/>
      <c r="D47" s="18"/>
      <c r="E47" s="33"/>
      <c r="F47" s="51" t="s">
        <v>78</v>
      </c>
      <c r="G47" s="51" t="s">
        <v>79</v>
      </c>
      <c r="H47" s="52"/>
      <c r="I47" s="52" t="s">
        <v>24</v>
      </c>
      <c r="J47" s="52">
        <v>10.9</v>
      </c>
      <c r="K47" s="101" t="s">
        <v>22</v>
      </c>
      <c r="L47" s="105"/>
    </row>
    <row r="48" spans="1:12" ht="21" customHeight="1" x14ac:dyDescent="0.25">
      <c r="A48" s="5">
        <v>1</v>
      </c>
      <c r="B48" s="43"/>
      <c r="C48" s="28"/>
      <c r="D48" s="13"/>
      <c r="E48" s="10"/>
      <c r="F48" s="29"/>
      <c r="G48" s="30"/>
      <c r="H48" s="30"/>
      <c r="I48" s="14">
        <f t="shared" ref="I48:I53" si="6">SUM(F48:H48)</f>
        <v>0</v>
      </c>
      <c r="J48" s="32"/>
      <c r="K48" s="101"/>
      <c r="L48" s="105">
        <f>SUM(K48:K53)</f>
        <v>0</v>
      </c>
    </row>
    <row r="49" spans="1:12" ht="15.75" x14ac:dyDescent="0.25">
      <c r="A49" s="5">
        <v>1</v>
      </c>
      <c r="B49" s="43"/>
      <c r="C49" s="28"/>
      <c r="D49" s="13"/>
      <c r="E49" s="10"/>
      <c r="F49" s="29"/>
      <c r="G49" s="29"/>
      <c r="H49" s="29"/>
      <c r="I49" s="14">
        <f t="shared" si="6"/>
        <v>0</v>
      </c>
      <c r="J49" s="32"/>
      <c r="K49" s="101"/>
      <c r="L49" s="105"/>
    </row>
    <row r="50" spans="1:12" ht="15.75" x14ac:dyDescent="0.25">
      <c r="A50" s="5">
        <v>1</v>
      </c>
      <c r="B50" s="43"/>
      <c r="C50" s="28"/>
      <c r="D50" s="13"/>
      <c r="E50" s="10"/>
      <c r="F50" s="29"/>
      <c r="G50" s="29"/>
      <c r="H50" s="29"/>
      <c r="I50" s="14">
        <f t="shared" si="6"/>
        <v>0</v>
      </c>
      <c r="J50" s="32"/>
      <c r="K50" s="101"/>
      <c r="L50" s="105"/>
    </row>
    <row r="51" spans="1:12" ht="18.75" customHeight="1" x14ac:dyDescent="0.25">
      <c r="A51" s="5">
        <v>1</v>
      </c>
      <c r="B51" s="43"/>
      <c r="C51" s="28"/>
      <c r="D51" s="13"/>
      <c r="E51" s="10"/>
      <c r="F51" s="29"/>
      <c r="G51" s="30"/>
      <c r="H51" s="30"/>
      <c r="I51" s="14">
        <f t="shared" si="6"/>
        <v>0</v>
      </c>
      <c r="J51" s="32"/>
      <c r="K51" s="101"/>
      <c r="L51" s="105"/>
    </row>
    <row r="52" spans="1:12" ht="23.25" customHeight="1" x14ac:dyDescent="0.25">
      <c r="A52" s="5">
        <v>1</v>
      </c>
      <c r="B52" s="43"/>
      <c r="C52" s="28"/>
      <c r="D52" s="13"/>
      <c r="E52" s="10"/>
      <c r="F52" s="29"/>
      <c r="G52" s="30"/>
      <c r="H52" s="30"/>
      <c r="I52" s="14">
        <f t="shared" si="6"/>
        <v>0</v>
      </c>
      <c r="J52" s="32"/>
      <c r="K52" s="101"/>
      <c r="L52" s="105"/>
    </row>
    <row r="53" spans="1:12" ht="21.75" customHeight="1" x14ac:dyDescent="0.25">
      <c r="A53" s="5">
        <v>0</v>
      </c>
      <c r="B53" s="43"/>
      <c r="C53" s="28"/>
      <c r="D53" s="13"/>
      <c r="E53" s="10"/>
      <c r="F53" s="29"/>
      <c r="G53" s="29"/>
      <c r="H53" s="29"/>
      <c r="I53" s="14">
        <f t="shared" si="6"/>
        <v>0</v>
      </c>
      <c r="J53" s="32"/>
      <c r="K53" s="101"/>
      <c r="L53" s="105"/>
    </row>
    <row r="54" spans="1:12" ht="23.25" customHeight="1" x14ac:dyDescent="0.25">
      <c r="A54" s="33">
        <v>3</v>
      </c>
      <c r="B54" s="42" t="s">
        <v>43</v>
      </c>
      <c r="C54" s="26"/>
      <c r="D54" s="18"/>
      <c r="E54" s="33"/>
      <c r="F54" s="51" t="s">
        <v>78</v>
      </c>
      <c r="G54" s="51" t="s">
        <v>79</v>
      </c>
      <c r="H54" s="52"/>
      <c r="I54" s="52" t="s">
        <v>24</v>
      </c>
      <c r="J54" s="52">
        <v>10.9</v>
      </c>
      <c r="K54" s="101" t="s">
        <v>22</v>
      </c>
      <c r="L54" s="105"/>
    </row>
    <row r="55" spans="1:12" ht="15.75" x14ac:dyDescent="0.25">
      <c r="A55" s="5">
        <v>2</v>
      </c>
      <c r="B55" s="43"/>
      <c r="C55" s="23"/>
      <c r="D55" s="13"/>
      <c r="E55" s="10"/>
      <c r="F55" s="14"/>
      <c r="G55" s="14"/>
      <c r="H55" s="14"/>
      <c r="I55" s="14">
        <f t="shared" ref="I55:I60" si="7">SUM(F55:H55)</f>
        <v>0</v>
      </c>
      <c r="J55" s="32" t="s">
        <v>22</v>
      </c>
      <c r="K55" s="101"/>
      <c r="L55" s="105">
        <f>SUM(K55:K60)</f>
        <v>0</v>
      </c>
    </row>
    <row r="56" spans="1:12" ht="15.75" x14ac:dyDescent="0.25">
      <c r="A56" s="5">
        <v>2</v>
      </c>
      <c r="B56" s="43"/>
      <c r="C56" s="23"/>
      <c r="D56" s="13"/>
      <c r="E56" s="10"/>
      <c r="F56" s="14"/>
      <c r="G56" s="14"/>
      <c r="H56" s="14"/>
      <c r="I56" s="14">
        <f t="shared" si="7"/>
        <v>0</v>
      </c>
      <c r="J56" s="32" t="s">
        <v>22</v>
      </c>
      <c r="K56" s="101"/>
      <c r="L56" s="105"/>
    </row>
    <row r="57" spans="1:12" ht="18.75" customHeight="1" x14ac:dyDescent="0.25">
      <c r="A57" s="5">
        <v>1</v>
      </c>
      <c r="B57" s="43"/>
      <c r="C57" s="23"/>
      <c r="D57" s="13"/>
      <c r="E57" s="10"/>
      <c r="F57" s="14"/>
      <c r="G57" s="14"/>
      <c r="H57" s="14"/>
      <c r="I57" s="14">
        <f t="shared" si="7"/>
        <v>0</v>
      </c>
      <c r="J57" s="32" t="s">
        <v>22</v>
      </c>
      <c r="K57" s="101"/>
      <c r="L57" s="105"/>
    </row>
    <row r="58" spans="1:12" ht="19.5" customHeight="1" x14ac:dyDescent="0.25">
      <c r="A58" s="5">
        <v>1</v>
      </c>
      <c r="B58" s="43"/>
      <c r="C58" s="23"/>
      <c r="D58" s="13"/>
      <c r="E58" s="10"/>
      <c r="F58" s="14"/>
      <c r="G58" s="14"/>
      <c r="H58" s="14"/>
      <c r="I58" s="14">
        <f t="shared" si="7"/>
        <v>0</v>
      </c>
      <c r="J58" s="32" t="s">
        <v>22</v>
      </c>
      <c r="K58" s="101"/>
      <c r="L58" s="105"/>
    </row>
    <row r="59" spans="1:12" ht="21" customHeight="1" x14ac:dyDescent="0.25">
      <c r="A59" s="5">
        <v>1</v>
      </c>
      <c r="B59" s="43"/>
      <c r="C59" s="23"/>
      <c r="D59" s="13"/>
      <c r="E59" s="10"/>
      <c r="F59" s="14"/>
      <c r="G59" s="14"/>
      <c r="H59" s="14"/>
      <c r="I59" s="14">
        <f t="shared" si="7"/>
        <v>0</v>
      </c>
      <c r="J59" s="32"/>
      <c r="K59" s="101"/>
      <c r="L59" s="105"/>
    </row>
    <row r="60" spans="1:12" ht="18" customHeight="1" x14ac:dyDescent="0.25">
      <c r="A60" s="5">
        <v>1</v>
      </c>
      <c r="B60" s="43"/>
      <c r="C60" s="23"/>
      <c r="D60" s="13"/>
      <c r="E60" s="10"/>
      <c r="F60" s="14"/>
      <c r="G60" s="14"/>
      <c r="H60" s="14"/>
      <c r="I60" s="14">
        <f t="shared" si="7"/>
        <v>0</v>
      </c>
      <c r="J60" s="32"/>
      <c r="K60" s="101"/>
      <c r="L60" s="105"/>
    </row>
    <row r="61" spans="1:12" ht="19.5" customHeight="1" x14ac:dyDescent="0.25">
      <c r="A61" s="33">
        <v>3</v>
      </c>
      <c r="B61" s="42" t="s">
        <v>43</v>
      </c>
      <c r="C61" s="26"/>
      <c r="D61" s="18"/>
      <c r="E61" s="33"/>
      <c r="F61" s="51" t="s">
        <v>78</v>
      </c>
      <c r="G61" s="51" t="s">
        <v>79</v>
      </c>
      <c r="H61" s="52"/>
      <c r="I61" s="52" t="s">
        <v>24</v>
      </c>
      <c r="J61" s="52">
        <v>10.9</v>
      </c>
      <c r="K61" s="101"/>
      <c r="L61" s="105"/>
    </row>
    <row r="62" spans="1:12" ht="19.5" customHeight="1" x14ac:dyDescent="0.25">
      <c r="A62" s="5">
        <v>2</v>
      </c>
      <c r="B62" s="43"/>
      <c r="C62" s="23"/>
      <c r="D62" s="13"/>
      <c r="E62" s="10"/>
      <c r="F62" s="14"/>
      <c r="G62" s="14"/>
      <c r="H62" s="14"/>
      <c r="I62" s="14">
        <f t="shared" ref="I62:I67" si="8">SUM(F62:H62)</f>
        <v>0</v>
      </c>
      <c r="J62" s="32"/>
      <c r="K62" s="101"/>
      <c r="L62" s="105">
        <f>SUM(K62:K67)</f>
        <v>0</v>
      </c>
    </row>
    <row r="63" spans="1:12" ht="15.75" x14ac:dyDescent="0.25">
      <c r="A63" s="5">
        <v>2</v>
      </c>
      <c r="B63" s="43"/>
      <c r="C63" s="23"/>
      <c r="D63" s="13"/>
      <c r="E63" s="10"/>
      <c r="F63" s="12"/>
      <c r="G63" s="12"/>
      <c r="H63" s="12"/>
      <c r="I63" s="14">
        <f t="shared" si="8"/>
        <v>0</v>
      </c>
      <c r="J63" s="32"/>
      <c r="K63" s="101"/>
      <c r="L63" s="105"/>
    </row>
    <row r="64" spans="1:12" ht="21" customHeight="1" x14ac:dyDescent="0.25">
      <c r="A64" s="5">
        <v>1</v>
      </c>
      <c r="B64" s="43"/>
      <c r="C64" s="23"/>
      <c r="D64" s="13"/>
      <c r="E64" s="10"/>
      <c r="F64" s="29"/>
      <c r="G64" s="29"/>
      <c r="H64" s="29"/>
      <c r="I64" s="14">
        <f t="shared" si="8"/>
        <v>0</v>
      </c>
      <c r="J64" s="32"/>
      <c r="K64" s="101"/>
      <c r="L64" s="105"/>
    </row>
    <row r="65" spans="1:12" ht="18" customHeight="1" x14ac:dyDescent="0.25">
      <c r="A65" s="5">
        <v>1</v>
      </c>
      <c r="B65" s="43"/>
      <c r="C65" s="23"/>
      <c r="D65" s="13"/>
      <c r="E65" s="10"/>
      <c r="F65" s="14"/>
      <c r="G65" s="14"/>
      <c r="H65" s="14"/>
      <c r="I65" s="14">
        <f t="shared" si="8"/>
        <v>0</v>
      </c>
      <c r="J65" s="32"/>
      <c r="K65" s="101"/>
      <c r="L65" s="105"/>
    </row>
    <row r="66" spans="1:12" ht="16.5" customHeight="1" x14ac:dyDescent="0.25">
      <c r="A66" s="5">
        <v>1</v>
      </c>
      <c r="B66" s="43"/>
      <c r="C66" s="23"/>
      <c r="D66" s="13"/>
      <c r="E66" s="10"/>
      <c r="F66" s="14"/>
      <c r="G66" s="14"/>
      <c r="H66" s="14"/>
      <c r="I66" s="14">
        <f t="shared" si="8"/>
        <v>0</v>
      </c>
      <c r="J66" s="32"/>
      <c r="K66" s="101"/>
      <c r="L66" s="105"/>
    </row>
    <row r="67" spans="1:12" ht="18" customHeight="1" x14ac:dyDescent="0.25">
      <c r="A67" s="5">
        <v>1</v>
      </c>
      <c r="B67" s="43"/>
      <c r="C67" s="23"/>
      <c r="D67" s="13"/>
      <c r="E67" s="10"/>
      <c r="F67" s="14"/>
      <c r="G67" s="14"/>
      <c r="H67" s="14"/>
      <c r="I67" s="14">
        <f t="shared" si="8"/>
        <v>0</v>
      </c>
      <c r="J67" s="32"/>
      <c r="K67" s="101"/>
      <c r="L67" s="105"/>
    </row>
    <row r="68" spans="1:12" ht="15.75" x14ac:dyDescent="0.25">
      <c r="A68" s="33">
        <v>3</v>
      </c>
      <c r="B68" s="42" t="s">
        <v>43</v>
      </c>
      <c r="C68" s="26"/>
      <c r="D68" s="18"/>
      <c r="E68" s="33"/>
      <c r="F68" s="51" t="s">
        <v>78</v>
      </c>
      <c r="G68" s="51" t="s">
        <v>79</v>
      </c>
      <c r="H68" s="52"/>
      <c r="I68" s="52" t="s">
        <v>24</v>
      </c>
      <c r="J68" s="52">
        <v>10.9</v>
      </c>
      <c r="K68" s="101"/>
      <c r="L68" s="105"/>
    </row>
    <row r="69" spans="1:12" ht="14.45" customHeight="1" x14ac:dyDescent="0.25">
      <c r="A69" s="5">
        <v>2</v>
      </c>
      <c r="B69" s="43"/>
      <c r="C69" s="23"/>
      <c r="D69" s="13"/>
      <c r="E69" s="10"/>
      <c r="F69" s="12"/>
      <c r="G69" s="12"/>
      <c r="H69" s="12"/>
      <c r="I69" s="14">
        <f t="shared" ref="I69:I74" si="9">SUM(F69:H69)</f>
        <v>0</v>
      </c>
      <c r="J69" s="32"/>
      <c r="K69" s="101"/>
      <c r="L69" s="105">
        <f>SUM(K69:K74)</f>
        <v>0</v>
      </c>
    </row>
    <row r="70" spans="1:12" ht="20.25" customHeight="1" x14ac:dyDescent="0.25">
      <c r="A70" s="5">
        <v>2</v>
      </c>
      <c r="B70" s="43"/>
      <c r="C70" s="23"/>
      <c r="D70" s="13"/>
      <c r="E70" s="10"/>
      <c r="F70" s="12"/>
      <c r="G70" s="12"/>
      <c r="H70" s="12"/>
      <c r="I70" s="14">
        <f t="shared" si="9"/>
        <v>0</v>
      </c>
      <c r="J70" s="32"/>
      <c r="K70" s="101"/>
      <c r="L70" s="105"/>
    </row>
    <row r="71" spans="1:12" ht="17.45" customHeight="1" x14ac:dyDescent="0.25">
      <c r="A71" s="5">
        <v>1</v>
      </c>
      <c r="B71" s="43"/>
      <c r="C71" s="23"/>
      <c r="D71" s="13"/>
      <c r="E71" s="10"/>
      <c r="F71" s="12"/>
      <c r="G71" s="12"/>
      <c r="H71" s="12"/>
      <c r="I71" s="14">
        <f t="shared" si="9"/>
        <v>0</v>
      </c>
      <c r="J71" s="32"/>
      <c r="K71" s="101"/>
      <c r="L71" s="105"/>
    </row>
    <row r="72" spans="1:12" ht="17.45" customHeight="1" x14ac:dyDescent="0.25">
      <c r="A72" s="5">
        <v>1</v>
      </c>
      <c r="B72" s="43"/>
      <c r="C72" s="23"/>
      <c r="D72" s="13"/>
      <c r="E72" s="10"/>
      <c r="F72" s="14"/>
      <c r="G72" s="14"/>
      <c r="H72" s="14"/>
      <c r="I72" s="14">
        <f t="shared" si="9"/>
        <v>0</v>
      </c>
      <c r="J72" s="62"/>
      <c r="K72" s="101"/>
      <c r="L72" s="105"/>
    </row>
    <row r="73" spans="1:12" ht="17.45" customHeight="1" x14ac:dyDescent="0.25">
      <c r="A73" s="5">
        <v>1</v>
      </c>
      <c r="B73" s="43"/>
      <c r="C73" s="23"/>
      <c r="D73" s="13"/>
      <c r="E73" s="10"/>
      <c r="F73" s="12"/>
      <c r="G73" s="12"/>
      <c r="H73" s="12"/>
      <c r="I73" s="14">
        <f t="shared" si="9"/>
        <v>0</v>
      </c>
      <c r="J73" s="32"/>
      <c r="K73" s="101" t="s">
        <v>22</v>
      </c>
      <c r="L73" s="105"/>
    </row>
    <row r="74" spans="1:12" ht="17.45" customHeight="1" x14ac:dyDescent="0.25">
      <c r="A74" s="5">
        <v>2</v>
      </c>
      <c r="B74" s="43"/>
      <c r="C74" s="23"/>
      <c r="D74" s="13"/>
      <c r="E74" s="10"/>
      <c r="F74" s="12"/>
      <c r="G74" s="12"/>
      <c r="H74" s="12"/>
      <c r="I74" s="14">
        <f t="shared" si="9"/>
        <v>0</v>
      </c>
      <c r="J74" s="62"/>
      <c r="K74" s="101" t="s">
        <v>22</v>
      </c>
      <c r="L74" s="105" t="s">
        <v>22</v>
      </c>
    </row>
    <row r="75" spans="1:12" ht="17.45" customHeight="1" x14ac:dyDescent="0.25">
      <c r="A75" s="33">
        <v>3</v>
      </c>
      <c r="B75" s="42" t="s">
        <v>43</v>
      </c>
      <c r="C75" s="26"/>
      <c r="D75" s="18"/>
      <c r="E75" s="33"/>
      <c r="F75" s="51" t="s">
        <v>78</v>
      </c>
      <c r="G75" s="51" t="s">
        <v>79</v>
      </c>
      <c r="H75" s="52"/>
      <c r="I75" s="52" t="s">
        <v>24</v>
      </c>
      <c r="J75" s="52">
        <v>10.9</v>
      </c>
      <c r="K75" s="101" t="s">
        <v>22</v>
      </c>
      <c r="L75" s="105"/>
    </row>
    <row r="76" spans="1:12" ht="17.45" customHeight="1" x14ac:dyDescent="0.25">
      <c r="A76" s="5">
        <v>2</v>
      </c>
      <c r="B76" s="43"/>
      <c r="C76" s="23"/>
      <c r="D76" s="13"/>
      <c r="E76" s="10"/>
      <c r="F76" s="12"/>
      <c r="G76" s="12"/>
      <c r="H76" s="12"/>
      <c r="I76" s="14">
        <f t="shared" ref="I76:I81" si="10">SUM(F76:H76)</f>
        <v>0</v>
      </c>
      <c r="J76" s="32"/>
      <c r="K76" s="101"/>
      <c r="L76" s="105">
        <f>SUM(K76:K81)</f>
        <v>0</v>
      </c>
    </row>
    <row r="77" spans="1:12" ht="17.45" customHeight="1" x14ac:dyDescent="0.25">
      <c r="A77" s="5">
        <v>2</v>
      </c>
      <c r="B77" s="43"/>
      <c r="C77" s="87"/>
      <c r="D77" s="13"/>
      <c r="E77" s="10"/>
      <c r="F77" s="14"/>
      <c r="G77" s="14"/>
      <c r="H77" s="14"/>
      <c r="I77" s="14">
        <f t="shared" si="10"/>
        <v>0</v>
      </c>
      <c r="J77" s="32"/>
      <c r="K77" s="101"/>
      <c r="L77" s="105"/>
    </row>
    <row r="78" spans="1:12" ht="17.25" customHeight="1" x14ac:dyDescent="0.25">
      <c r="A78" s="5">
        <v>2</v>
      </c>
      <c r="B78" s="43"/>
      <c r="C78" s="23"/>
      <c r="D78" s="13"/>
      <c r="E78" s="10"/>
      <c r="F78" s="12"/>
      <c r="G78" s="12"/>
      <c r="H78" s="12"/>
      <c r="I78" s="14">
        <f t="shared" si="10"/>
        <v>0</v>
      </c>
      <c r="J78" s="32"/>
      <c r="K78" s="101"/>
      <c r="L78" s="105"/>
    </row>
    <row r="79" spans="1:12" ht="18" customHeight="1" x14ac:dyDescent="0.25">
      <c r="A79" s="5">
        <v>2</v>
      </c>
      <c r="B79" s="43"/>
      <c r="C79" s="23"/>
      <c r="D79" s="13"/>
      <c r="E79" s="10"/>
      <c r="F79" s="12"/>
      <c r="G79" s="12"/>
      <c r="H79" s="12"/>
      <c r="I79" s="14">
        <f t="shared" si="10"/>
        <v>0</v>
      </c>
      <c r="J79" s="32"/>
      <c r="K79" s="101"/>
      <c r="L79" s="105"/>
    </row>
    <row r="80" spans="1:12" ht="18" customHeight="1" x14ac:dyDescent="0.25">
      <c r="A80" s="5">
        <v>1</v>
      </c>
      <c r="B80" s="43"/>
      <c r="C80" s="85"/>
      <c r="D80" s="13"/>
      <c r="E80" s="10"/>
      <c r="F80" s="12"/>
      <c r="G80" s="12"/>
      <c r="H80" s="12"/>
      <c r="I80" s="14">
        <f t="shared" si="10"/>
        <v>0</v>
      </c>
      <c r="J80" s="32"/>
      <c r="K80" s="101"/>
      <c r="L80" s="105"/>
    </row>
    <row r="81" spans="1:12" ht="18" customHeight="1" x14ac:dyDescent="0.25">
      <c r="A81" s="5">
        <v>0</v>
      </c>
      <c r="B81" s="43"/>
      <c r="C81" s="23"/>
      <c r="D81" s="13"/>
      <c r="E81" s="10"/>
      <c r="F81" s="12"/>
      <c r="G81" s="12"/>
      <c r="H81" s="12"/>
      <c r="I81" s="14">
        <f t="shared" si="10"/>
        <v>0</v>
      </c>
      <c r="J81" s="32"/>
      <c r="K81" s="101"/>
      <c r="L81" s="105"/>
    </row>
    <row r="82" spans="1:12" ht="18" customHeight="1" x14ac:dyDescent="0.25">
      <c r="A82" s="33">
        <v>3</v>
      </c>
      <c r="B82" s="42"/>
      <c r="C82" s="26"/>
      <c r="D82" s="18"/>
      <c r="E82" s="33"/>
      <c r="F82" s="51" t="s">
        <v>78</v>
      </c>
      <c r="G82" s="51" t="s">
        <v>79</v>
      </c>
      <c r="H82" s="52"/>
      <c r="I82" s="52" t="s">
        <v>24</v>
      </c>
      <c r="J82" s="52">
        <v>10.9</v>
      </c>
      <c r="K82" s="101" t="s">
        <v>22</v>
      </c>
      <c r="L82" s="105"/>
    </row>
    <row r="83" spans="1:12" ht="14.45" customHeight="1" x14ac:dyDescent="0.25">
      <c r="A83" s="5">
        <v>1</v>
      </c>
      <c r="B83" s="43"/>
      <c r="C83" s="23"/>
      <c r="D83" s="13"/>
      <c r="E83" s="10"/>
      <c r="F83" s="14"/>
      <c r="G83" s="14"/>
      <c r="H83" s="14"/>
      <c r="I83" s="14">
        <f t="shared" ref="I83:I88" si="11">SUM(F83:H83)</f>
        <v>0</v>
      </c>
      <c r="J83" s="32"/>
      <c r="K83" s="101"/>
      <c r="L83" s="105"/>
    </row>
    <row r="84" spans="1:12" ht="22.15" customHeight="1" x14ac:dyDescent="0.25">
      <c r="A84" s="5">
        <v>1</v>
      </c>
      <c r="B84" s="44"/>
      <c r="C84" s="28"/>
      <c r="D84" s="13"/>
      <c r="E84" s="10"/>
      <c r="F84" s="29"/>
      <c r="G84" s="29"/>
      <c r="H84" s="29"/>
      <c r="I84" s="14">
        <f t="shared" si="11"/>
        <v>0</v>
      </c>
      <c r="J84" s="32"/>
      <c r="K84" s="101" t="s">
        <v>22</v>
      </c>
      <c r="L84" s="105">
        <f>SUM(K83:K87)</f>
        <v>0</v>
      </c>
    </row>
    <row r="85" spans="1:12" ht="14.45" customHeight="1" x14ac:dyDescent="0.25">
      <c r="A85" s="5">
        <v>2</v>
      </c>
      <c r="B85" s="43"/>
      <c r="C85" s="87"/>
      <c r="D85" s="13"/>
      <c r="E85" s="10"/>
      <c r="F85" s="29"/>
      <c r="G85" s="29"/>
      <c r="H85" s="29"/>
      <c r="I85" s="14">
        <f t="shared" si="11"/>
        <v>0</v>
      </c>
      <c r="J85" s="62" t="s">
        <v>22</v>
      </c>
      <c r="K85" s="101" t="s">
        <v>22</v>
      </c>
      <c r="L85" s="105"/>
    </row>
    <row r="86" spans="1:12" ht="14.45" customHeight="1" x14ac:dyDescent="0.25">
      <c r="A86" s="5">
        <v>1</v>
      </c>
      <c r="B86" s="44"/>
      <c r="C86" s="28"/>
      <c r="D86" s="13"/>
      <c r="E86" s="10"/>
      <c r="F86" s="12"/>
      <c r="G86" s="12"/>
      <c r="H86" s="12"/>
      <c r="I86" s="14">
        <f t="shared" si="11"/>
        <v>0</v>
      </c>
      <c r="J86" s="32"/>
      <c r="K86" s="101"/>
      <c r="L86" s="105"/>
    </row>
    <row r="87" spans="1:12" ht="14.45" customHeight="1" x14ac:dyDescent="0.25">
      <c r="A87" s="5">
        <v>1</v>
      </c>
      <c r="B87" s="43"/>
      <c r="C87" s="28"/>
      <c r="D87" s="13"/>
      <c r="E87" s="10"/>
      <c r="F87" s="29"/>
      <c r="G87" s="29"/>
      <c r="H87" s="29"/>
      <c r="I87" s="14">
        <f t="shared" si="11"/>
        <v>0</v>
      </c>
      <c r="J87" s="32"/>
      <c r="K87" s="101"/>
      <c r="L87" s="105"/>
    </row>
    <row r="88" spans="1:12" ht="14.45" customHeight="1" x14ac:dyDescent="0.25">
      <c r="A88" s="5">
        <v>1</v>
      </c>
      <c r="B88" s="43"/>
      <c r="C88" s="28"/>
      <c r="D88" s="13"/>
      <c r="E88" s="10"/>
      <c r="F88" s="29"/>
      <c r="G88" s="29"/>
      <c r="H88" s="29"/>
      <c r="I88" s="14">
        <f t="shared" si="11"/>
        <v>0</v>
      </c>
      <c r="J88" s="32"/>
      <c r="K88" s="101" t="s">
        <v>22</v>
      </c>
      <c r="L88" s="105"/>
    </row>
    <row r="89" spans="1:12" ht="15.75" x14ac:dyDescent="0.25">
      <c r="A89" s="53" t="s">
        <v>80</v>
      </c>
      <c r="B89" s="45">
        <v>1</v>
      </c>
      <c r="C89" s="21" t="s">
        <v>99</v>
      </c>
      <c r="D89" s="22" t="s">
        <v>42</v>
      </c>
      <c r="E89" s="16"/>
      <c r="F89" s="50" t="s">
        <v>78</v>
      </c>
      <c r="G89" s="50" t="s">
        <v>79</v>
      </c>
      <c r="H89" s="50"/>
      <c r="I89" s="31" t="s">
        <v>24</v>
      </c>
      <c r="J89" s="31" t="s">
        <v>30</v>
      </c>
      <c r="K89" s="101"/>
      <c r="L89" s="105"/>
    </row>
    <row r="90" spans="1:12" ht="15.75" x14ac:dyDescent="0.25">
      <c r="A90" s="53" t="s">
        <v>80</v>
      </c>
      <c r="B90" s="45">
        <v>2</v>
      </c>
      <c r="C90" s="21" t="s">
        <v>74</v>
      </c>
      <c r="D90" s="22" t="s">
        <v>42</v>
      </c>
      <c r="E90" s="16"/>
      <c r="F90" s="50" t="s">
        <v>78</v>
      </c>
      <c r="G90" s="50" t="s">
        <v>79</v>
      </c>
      <c r="H90" s="50"/>
      <c r="I90" s="31" t="s">
        <v>24</v>
      </c>
      <c r="J90" s="31" t="s">
        <v>30</v>
      </c>
      <c r="K90" s="101"/>
      <c r="L90" s="105"/>
    </row>
    <row r="91" spans="1:12" ht="15.75" x14ac:dyDescent="0.25">
      <c r="A91" s="53" t="s">
        <v>80</v>
      </c>
      <c r="B91" s="45">
        <v>3</v>
      </c>
      <c r="C91" s="24" t="s">
        <v>75</v>
      </c>
      <c r="D91" s="22" t="s">
        <v>42</v>
      </c>
      <c r="E91" s="16"/>
      <c r="F91" s="50" t="s">
        <v>78</v>
      </c>
      <c r="G91" s="50" t="s">
        <v>79</v>
      </c>
      <c r="H91" s="50"/>
      <c r="I91" s="31" t="s">
        <v>24</v>
      </c>
      <c r="J91" s="31" t="s">
        <v>30</v>
      </c>
      <c r="K91" s="101"/>
      <c r="L91" s="105"/>
    </row>
    <row r="92" spans="1:12" ht="24" x14ac:dyDescent="0.25">
      <c r="A92" s="53" t="s">
        <v>80</v>
      </c>
      <c r="B92" s="45">
        <v>4</v>
      </c>
      <c r="C92" s="21" t="s">
        <v>97</v>
      </c>
      <c r="D92" s="22" t="s">
        <v>42</v>
      </c>
      <c r="E92" s="16"/>
      <c r="F92" s="50" t="s">
        <v>78</v>
      </c>
      <c r="G92" s="50" t="s">
        <v>79</v>
      </c>
      <c r="H92" s="50"/>
      <c r="I92" s="31" t="s">
        <v>24</v>
      </c>
      <c r="J92" s="31" t="s">
        <v>30</v>
      </c>
      <c r="K92" s="101"/>
      <c r="L92" s="105"/>
    </row>
    <row r="93" spans="1:12" ht="15.75" x14ac:dyDescent="0.25">
      <c r="A93" s="53" t="s">
        <v>80</v>
      </c>
      <c r="B93" s="47">
        <v>5</v>
      </c>
      <c r="C93" s="25" t="s">
        <v>98</v>
      </c>
      <c r="D93" s="22" t="s">
        <v>42</v>
      </c>
      <c r="E93" s="16"/>
      <c r="F93" s="50" t="s">
        <v>78</v>
      </c>
      <c r="G93" s="50" t="s">
        <v>79</v>
      </c>
      <c r="H93" s="50"/>
      <c r="I93" s="31" t="s">
        <v>24</v>
      </c>
      <c r="J93" s="31" t="s">
        <v>30</v>
      </c>
      <c r="K93" s="101"/>
      <c r="L93" s="105"/>
    </row>
    <row r="94" spans="1:12" ht="15.75" x14ac:dyDescent="0.25">
      <c r="A94" s="53" t="s">
        <v>80</v>
      </c>
      <c r="B94" s="46">
        <v>6</v>
      </c>
      <c r="C94" s="24" t="s">
        <v>77</v>
      </c>
      <c r="D94" s="22" t="s">
        <v>42</v>
      </c>
      <c r="E94" s="16"/>
      <c r="F94" s="50" t="s">
        <v>78</v>
      </c>
      <c r="G94" s="50" t="s">
        <v>79</v>
      </c>
      <c r="H94" s="50"/>
      <c r="I94" s="31" t="s">
        <v>24</v>
      </c>
      <c r="J94" s="31" t="s">
        <v>30</v>
      </c>
      <c r="K94" s="102"/>
      <c r="L94" s="106"/>
    </row>
    <row r="95" spans="1:12" ht="21.75" customHeight="1" x14ac:dyDescent="0.25">
      <c r="A95"/>
      <c r="K95" s="101"/>
      <c r="L95" s="107"/>
    </row>
    <row r="96" spans="1:12" ht="18.75" customHeight="1" x14ac:dyDescent="0.25">
      <c r="A96"/>
      <c r="K96" s="101"/>
      <c r="L96" s="107"/>
    </row>
    <row r="97" spans="1:12" ht="15.75" x14ac:dyDescent="0.25">
      <c r="A97"/>
      <c r="K97" s="101"/>
      <c r="L97" s="107"/>
    </row>
    <row r="98" spans="1:12" ht="17.25" customHeight="1" x14ac:dyDescent="0.25">
      <c r="A98"/>
      <c r="K98" s="101"/>
      <c r="L98" s="107"/>
    </row>
    <row r="99" spans="1:12" ht="16.5" x14ac:dyDescent="0.25">
      <c r="A99"/>
      <c r="B99" s="208"/>
      <c r="C99" s="27"/>
      <c r="E99" s="209"/>
      <c r="F99" s="2"/>
      <c r="G99" s="3"/>
      <c r="H99" s="3"/>
      <c r="I99" s="3"/>
      <c r="J99" s="210"/>
      <c r="K99" s="101"/>
      <c r="L99" s="107"/>
    </row>
    <row r="100" spans="1:12" ht="15.75" x14ac:dyDescent="0.25">
      <c r="A100"/>
      <c r="B100" s="71" t="s">
        <v>76</v>
      </c>
      <c r="C100" s="72"/>
      <c r="D100" s="73"/>
      <c r="E100" s="74"/>
      <c r="F100" s="74"/>
      <c r="G100" s="293"/>
      <c r="H100" s="293"/>
      <c r="I100" s="294"/>
      <c r="J100" s="132"/>
      <c r="K100" s="295"/>
      <c r="L100" s="107"/>
    </row>
    <row r="101" spans="1:12" ht="15.75" x14ac:dyDescent="0.25">
      <c r="A101" s="63"/>
      <c r="B101" s="64" t="s">
        <v>80</v>
      </c>
      <c r="C101" s="65" t="s">
        <v>0</v>
      </c>
      <c r="D101" s="65" t="s">
        <v>1</v>
      </c>
      <c r="E101" s="69"/>
      <c r="F101" s="292"/>
      <c r="G101" s="101"/>
      <c r="H101" s="107"/>
    </row>
    <row r="102" spans="1:12" ht="15.75" x14ac:dyDescent="0.25">
      <c r="A102" s="53"/>
      <c r="B102" s="45"/>
      <c r="C102" s="21" t="s">
        <v>99</v>
      </c>
      <c r="D102" s="22" t="s">
        <v>42</v>
      </c>
      <c r="E102" s="31" t="s">
        <v>24</v>
      </c>
      <c r="F102" s="31" t="s">
        <v>30</v>
      </c>
      <c r="G102" s="101"/>
      <c r="H102" s="107"/>
      <c r="J102" s="262"/>
      <c r="K102" s="195" t="s">
        <v>144</v>
      </c>
    </row>
    <row r="103" spans="1:12" ht="15.75" x14ac:dyDescent="0.25">
      <c r="A103" s="5"/>
      <c r="B103" s="259">
        <v>1</v>
      </c>
      <c r="C103" s="252"/>
      <c r="D103" s="245"/>
      <c r="E103" s="241"/>
      <c r="F103" s="62">
        <v>30</v>
      </c>
      <c r="G103" s="101"/>
      <c r="H103" s="107"/>
      <c r="J103" s="258"/>
      <c r="K103" s="195" t="s">
        <v>146</v>
      </c>
    </row>
    <row r="104" spans="1:12" ht="15.75" x14ac:dyDescent="0.25">
      <c r="A104" s="5"/>
      <c r="B104" s="260">
        <v>2</v>
      </c>
      <c r="C104" s="253"/>
      <c r="D104" s="245"/>
      <c r="E104" s="240"/>
      <c r="F104" s="62">
        <v>26</v>
      </c>
      <c r="G104" s="101"/>
      <c r="H104" s="107"/>
    </row>
    <row r="105" spans="1:12" ht="15.75" x14ac:dyDescent="0.25">
      <c r="A105" s="5"/>
      <c r="B105" s="261">
        <v>3</v>
      </c>
      <c r="C105" s="254"/>
      <c r="D105" s="245"/>
      <c r="E105" s="241"/>
      <c r="F105" s="62">
        <v>23</v>
      </c>
      <c r="G105" s="101"/>
      <c r="H105" s="107"/>
    </row>
    <row r="106" spans="1:12" ht="15.75" x14ac:dyDescent="0.25">
      <c r="A106" s="5"/>
      <c r="B106" s="43">
        <v>4</v>
      </c>
      <c r="C106" s="253"/>
      <c r="D106" s="245"/>
      <c r="E106" s="240"/>
      <c r="F106" s="62">
        <v>21</v>
      </c>
      <c r="G106" s="101"/>
      <c r="H106" s="107"/>
    </row>
    <row r="107" spans="1:12" ht="15.75" x14ac:dyDescent="0.25">
      <c r="A107" s="5"/>
      <c r="B107" s="43">
        <v>5</v>
      </c>
      <c r="C107" s="253"/>
      <c r="D107" s="247"/>
      <c r="E107" s="279"/>
      <c r="F107" s="62">
        <v>20</v>
      </c>
      <c r="G107" s="257"/>
      <c r="H107" s="107"/>
    </row>
    <row r="108" spans="1:12" ht="15.75" x14ac:dyDescent="0.25">
      <c r="A108" s="5"/>
      <c r="B108" s="43">
        <v>6</v>
      </c>
      <c r="C108" s="252"/>
      <c r="D108" s="247"/>
      <c r="E108" s="280"/>
      <c r="F108" s="62">
        <v>19</v>
      </c>
      <c r="G108" s="257"/>
      <c r="H108" s="107"/>
    </row>
    <row r="109" spans="1:12" ht="15.75" x14ac:dyDescent="0.25">
      <c r="A109" s="5"/>
      <c r="B109" s="43">
        <v>7</v>
      </c>
      <c r="C109" s="255"/>
      <c r="D109" s="245"/>
      <c r="E109" s="266"/>
      <c r="F109" s="62">
        <v>18</v>
      </c>
      <c r="G109" s="101"/>
      <c r="H109" s="107"/>
    </row>
    <row r="110" spans="1:12" ht="15.75" x14ac:dyDescent="0.25">
      <c r="A110" s="5"/>
      <c r="B110" s="43">
        <v>8</v>
      </c>
      <c r="C110" s="255"/>
      <c r="D110" s="245"/>
      <c r="E110" s="240"/>
      <c r="F110" s="62">
        <v>17</v>
      </c>
      <c r="G110" s="101"/>
      <c r="H110" s="107"/>
    </row>
    <row r="111" spans="1:12" ht="15.75" x14ac:dyDescent="0.25">
      <c r="A111" s="5"/>
      <c r="B111" s="43">
        <v>9</v>
      </c>
      <c r="C111" s="253"/>
      <c r="D111" s="245"/>
      <c r="E111" s="240"/>
      <c r="F111" s="62">
        <v>16</v>
      </c>
      <c r="G111" s="101"/>
      <c r="H111" s="107"/>
    </row>
    <row r="112" spans="1:12" ht="15.75" x14ac:dyDescent="0.25">
      <c r="A112" s="5"/>
      <c r="B112" s="43">
        <v>10</v>
      </c>
      <c r="C112" s="252"/>
      <c r="D112" s="245"/>
      <c r="E112" s="241"/>
      <c r="F112" s="62">
        <v>15</v>
      </c>
      <c r="G112" s="101"/>
      <c r="H112" s="107"/>
    </row>
    <row r="113" spans="1:8" ht="15.75" x14ac:dyDescent="0.25">
      <c r="A113" s="5"/>
      <c r="B113" s="43"/>
      <c r="C113" s="239"/>
      <c r="D113" s="245"/>
      <c r="E113" s="246"/>
      <c r="F113" s="62"/>
      <c r="G113" s="101"/>
      <c r="H113" s="107"/>
    </row>
    <row r="114" spans="1:8" ht="15.75" x14ac:dyDescent="0.25">
      <c r="A114" s="53"/>
      <c r="B114" s="45"/>
      <c r="C114" s="248" t="s">
        <v>74</v>
      </c>
      <c r="D114" s="249" t="s">
        <v>42</v>
      </c>
      <c r="E114" s="49" t="s">
        <v>24</v>
      </c>
      <c r="F114" s="49" t="s">
        <v>30</v>
      </c>
      <c r="G114" s="101"/>
      <c r="H114" s="107"/>
    </row>
    <row r="115" spans="1:8" ht="15.75" x14ac:dyDescent="0.25">
      <c r="A115" s="5"/>
      <c r="B115" s="259">
        <v>1</v>
      </c>
      <c r="C115" s="211"/>
      <c r="D115" s="245"/>
      <c r="E115" s="279"/>
      <c r="F115" s="62">
        <v>30</v>
      </c>
      <c r="G115" s="101"/>
      <c r="H115" s="107"/>
    </row>
    <row r="116" spans="1:8" ht="15.75" x14ac:dyDescent="0.25">
      <c r="A116" s="5"/>
      <c r="B116" s="260">
        <v>2</v>
      </c>
      <c r="C116" s="211"/>
      <c r="D116" s="245"/>
      <c r="E116" s="279"/>
      <c r="F116" s="62">
        <v>26</v>
      </c>
      <c r="G116" s="101"/>
      <c r="H116" s="107"/>
    </row>
    <row r="117" spans="1:8" ht="15.75" x14ac:dyDescent="0.25">
      <c r="A117" s="5"/>
      <c r="B117" s="261">
        <v>3</v>
      </c>
      <c r="C117" s="211"/>
      <c r="D117" s="245"/>
      <c r="E117" s="265"/>
      <c r="F117" s="62">
        <v>23</v>
      </c>
      <c r="G117" s="101"/>
      <c r="H117" s="107"/>
    </row>
    <row r="118" spans="1:8" ht="15.75" x14ac:dyDescent="0.25">
      <c r="A118" s="5"/>
      <c r="B118" s="43">
        <v>4</v>
      </c>
      <c r="C118" s="211"/>
      <c r="D118" s="245"/>
      <c r="E118" s="246"/>
      <c r="F118" s="62"/>
      <c r="G118" s="101"/>
      <c r="H118" s="107"/>
    </row>
    <row r="119" spans="1:8" ht="15.75" x14ac:dyDescent="0.25">
      <c r="A119" s="53"/>
      <c r="B119" s="45"/>
      <c r="C119" s="250" t="s">
        <v>75</v>
      </c>
      <c r="D119" s="249" t="s">
        <v>42</v>
      </c>
      <c r="E119" s="49" t="s">
        <v>24</v>
      </c>
      <c r="F119" s="49" t="s">
        <v>30</v>
      </c>
      <c r="G119" s="101"/>
      <c r="H119" s="107"/>
    </row>
    <row r="120" spans="1:8" ht="15.75" x14ac:dyDescent="0.25">
      <c r="A120" s="5"/>
      <c r="B120" s="259">
        <v>1</v>
      </c>
      <c r="C120" s="211"/>
      <c r="D120" s="245"/>
      <c r="E120" s="241"/>
      <c r="F120" s="62">
        <v>30</v>
      </c>
      <c r="G120" s="101"/>
      <c r="H120" s="107"/>
    </row>
    <row r="121" spans="1:8" ht="15.75" x14ac:dyDescent="0.25">
      <c r="A121" s="5"/>
      <c r="B121" s="260">
        <v>2</v>
      </c>
      <c r="C121" s="211"/>
      <c r="D121" s="245"/>
      <c r="E121" s="241"/>
      <c r="F121" s="62">
        <v>26</v>
      </c>
      <c r="G121" s="101"/>
      <c r="H121" s="107"/>
    </row>
    <row r="122" spans="1:8" ht="15.75" x14ac:dyDescent="0.25">
      <c r="A122" s="5"/>
      <c r="B122" s="261">
        <v>3</v>
      </c>
      <c r="C122" s="211"/>
      <c r="D122" s="245"/>
      <c r="E122" s="241"/>
      <c r="F122" s="62">
        <v>23</v>
      </c>
      <c r="G122" s="101"/>
      <c r="H122" s="107"/>
    </row>
    <row r="123" spans="1:8" ht="15.75" x14ac:dyDescent="0.25">
      <c r="A123" s="5"/>
      <c r="B123" s="43">
        <v>4</v>
      </c>
      <c r="C123" s="211"/>
      <c r="D123" s="245"/>
      <c r="E123" s="241"/>
      <c r="F123" s="62">
        <v>21</v>
      </c>
      <c r="G123" s="101"/>
      <c r="H123" s="107"/>
    </row>
    <row r="124" spans="1:8" ht="15.75" x14ac:dyDescent="0.25">
      <c r="A124" s="5"/>
      <c r="B124" s="43">
        <v>5</v>
      </c>
      <c r="C124" s="211"/>
      <c r="D124" s="245"/>
      <c r="E124" s="241"/>
      <c r="F124" s="62">
        <v>20</v>
      </c>
      <c r="G124" s="101"/>
      <c r="H124" s="107"/>
    </row>
    <row r="125" spans="1:8" ht="15.75" x14ac:dyDescent="0.25">
      <c r="A125" s="5"/>
      <c r="B125" s="43">
        <v>6</v>
      </c>
      <c r="C125" s="211"/>
      <c r="D125" s="245"/>
      <c r="E125" s="241"/>
      <c r="F125" s="62">
        <v>19</v>
      </c>
      <c r="G125" s="101"/>
      <c r="H125" s="107"/>
    </row>
    <row r="126" spans="1:8" ht="15.75" x14ac:dyDescent="0.25">
      <c r="A126" s="5"/>
      <c r="B126" s="43">
        <v>7</v>
      </c>
      <c r="C126" s="211"/>
      <c r="D126" s="245"/>
      <c r="E126" s="241"/>
      <c r="F126" s="62">
        <v>18</v>
      </c>
      <c r="G126" s="101"/>
      <c r="H126" s="107"/>
    </row>
    <row r="127" spans="1:8" ht="15.75" x14ac:dyDescent="0.25">
      <c r="A127" s="5"/>
      <c r="B127" s="43">
        <v>8</v>
      </c>
      <c r="C127" s="211"/>
      <c r="D127" s="245"/>
      <c r="E127" s="241"/>
      <c r="F127" s="62">
        <v>17</v>
      </c>
      <c r="G127" s="101"/>
      <c r="H127" s="107"/>
    </row>
    <row r="128" spans="1:8" ht="15.75" x14ac:dyDescent="0.25">
      <c r="A128" s="5"/>
      <c r="B128" s="43">
        <v>9</v>
      </c>
      <c r="C128" s="239"/>
      <c r="D128" s="245"/>
      <c r="E128" s="241"/>
      <c r="F128" s="62">
        <v>16</v>
      </c>
      <c r="G128" s="101"/>
      <c r="H128" s="107"/>
    </row>
    <row r="129" spans="1:8" ht="24" x14ac:dyDescent="0.25">
      <c r="A129" s="53"/>
      <c r="B129" s="45"/>
      <c r="C129" s="248" t="s">
        <v>97</v>
      </c>
      <c r="D129" s="249" t="s">
        <v>42</v>
      </c>
      <c r="E129" s="49" t="s">
        <v>24</v>
      </c>
      <c r="F129" s="49" t="s">
        <v>30</v>
      </c>
      <c r="G129" s="101"/>
      <c r="H129" s="107"/>
    </row>
    <row r="130" spans="1:8" ht="15.75" x14ac:dyDescent="0.25">
      <c r="A130" s="5"/>
      <c r="B130" s="259">
        <v>1</v>
      </c>
      <c r="C130" s="211"/>
      <c r="D130" s="245"/>
      <c r="E130" s="241"/>
      <c r="F130" s="62">
        <v>30</v>
      </c>
      <c r="G130" s="101"/>
      <c r="H130" s="107"/>
    </row>
    <row r="131" spans="1:8" ht="15.75" x14ac:dyDescent="0.25">
      <c r="A131" s="5"/>
      <c r="B131" s="260">
        <v>2</v>
      </c>
      <c r="C131" s="211"/>
      <c r="D131" s="245"/>
      <c r="E131" s="241"/>
      <c r="F131" s="62">
        <v>26</v>
      </c>
      <c r="G131" s="101"/>
      <c r="H131" s="107"/>
    </row>
    <row r="132" spans="1:8" ht="15.75" x14ac:dyDescent="0.25">
      <c r="A132" s="5"/>
      <c r="B132" s="261">
        <v>3</v>
      </c>
      <c r="C132" s="211"/>
      <c r="D132" s="245"/>
      <c r="E132" s="241"/>
      <c r="F132" s="62">
        <v>23</v>
      </c>
      <c r="G132" s="101"/>
      <c r="H132" s="107"/>
    </row>
    <row r="133" spans="1:8" ht="15.75" x14ac:dyDescent="0.25">
      <c r="A133" s="5"/>
      <c r="B133" s="43">
        <v>4</v>
      </c>
      <c r="C133" s="211"/>
      <c r="D133" s="245"/>
      <c r="E133" s="241"/>
      <c r="F133" s="62">
        <v>21</v>
      </c>
      <c r="G133" s="101"/>
      <c r="H133" s="107"/>
    </row>
    <row r="134" spans="1:8" ht="15.75" x14ac:dyDescent="0.25">
      <c r="A134" s="5"/>
      <c r="B134" s="43">
        <v>5</v>
      </c>
      <c r="C134" s="211"/>
      <c r="D134" s="245"/>
      <c r="E134" s="241"/>
      <c r="F134" s="62">
        <v>20</v>
      </c>
      <c r="G134" s="101"/>
      <c r="H134" s="107"/>
    </row>
    <row r="135" spans="1:8" ht="15.75" x14ac:dyDescent="0.25">
      <c r="A135" s="5"/>
      <c r="B135" s="43">
        <v>6</v>
      </c>
      <c r="C135" s="211"/>
      <c r="D135" s="245"/>
      <c r="E135" s="241"/>
      <c r="F135" s="62">
        <v>19</v>
      </c>
      <c r="G135" s="101"/>
      <c r="H135" s="107"/>
    </row>
    <row r="136" spans="1:8" ht="15.75" x14ac:dyDescent="0.25">
      <c r="A136" s="5"/>
      <c r="B136" s="43">
        <v>7</v>
      </c>
      <c r="C136" s="211"/>
      <c r="D136" s="245"/>
      <c r="E136" s="241"/>
      <c r="F136" s="62">
        <v>18</v>
      </c>
      <c r="G136" s="101"/>
      <c r="H136" s="107"/>
    </row>
    <row r="137" spans="1:8" ht="15.75" x14ac:dyDescent="0.25">
      <c r="A137" s="5"/>
      <c r="B137" s="43">
        <v>8</v>
      </c>
      <c r="C137" s="211"/>
      <c r="D137" s="245"/>
      <c r="E137" s="241"/>
      <c r="F137" s="62">
        <v>17</v>
      </c>
      <c r="G137" s="101"/>
      <c r="H137" s="107"/>
    </row>
    <row r="138" spans="1:8" ht="15.75" x14ac:dyDescent="0.25">
      <c r="A138" s="5"/>
      <c r="B138" s="43">
        <v>4.0999999999999996</v>
      </c>
      <c r="C138" s="239"/>
      <c r="D138" s="245" t="s">
        <v>22</v>
      </c>
      <c r="E138" s="246"/>
      <c r="F138" s="62"/>
      <c r="G138" s="101"/>
      <c r="H138" s="107"/>
    </row>
    <row r="139" spans="1:8" ht="24" x14ac:dyDescent="0.25">
      <c r="A139" s="53"/>
      <c r="B139" s="47"/>
      <c r="C139" s="251" t="s">
        <v>98</v>
      </c>
      <c r="D139" s="249" t="s">
        <v>42</v>
      </c>
      <c r="E139" s="49" t="s">
        <v>24</v>
      </c>
      <c r="F139" s="49" t="s">
        <v>30</v>
      </c>
      <c r="G139" s="101"/>
      <c r="H139" s="107"/>
    </row>
    <row r="140" spans="1:8" ht="15.75" x14ac:dyDescent="0.25">
      <c r="A140" s="5"/>
      <c r="B140" s="259">
        <v>1</v>
      </c>
      <c r="C140" s="211"/>
      <c r="D140" s="245"/>
      <c r="E140" s="279"/>
      <c r="F140" s="62">
        <v>30</v>
      </c>
      <c r="G140" s="257"/>
      <c r="H140" s="107"/>
    </row>
    <row r="141" spans="1:8" ht="15.75" x14ac:dyDescent="0.25">
      <c r="A141" s="5"/>
      <c r="B141" s="260">
        <v>2</v>
      </c>
      <c r="C141" s="211"/>
      <c r="D141" s="245"/>
      <c r="E141" s="279"/>
      <c r="F141" s="62">
        <v>26</v>
      </c>
      <c r="G141" s="257"/>
      <c r="H141" s="107"/>
    </row>
    <row r="142" spans="1:8" ht="15.75" x14ac:dyDescent="0.25">
      <c r="A142" s="5"/>
      <c r="B142" s="261">
        <v>3</v>
      </c>
      <c r="C142" s="211"/>
      <c r="D142" s="245"/>
      <c r="E142" s="241"/>
      <c r="F142" s="62">
        <v>23</v>
      </c>
      <c r="G142" s="101"/>
      <c r="H142" s="107"/>
    </row>
    <row r="143" spans="1:8" ht="15.75" x14ac:dyDescent="0.25">
      <c r="A143" s="5"/>
      <c r="B143" s="44">
        <v>4</v>
      </c>
      <c r="C143" s="211"/>
      <c r="D143" s="245"/>
      <c r="E143" s="241"/>
      <c r="F143" s="62">
        <v>21</v>
      </c>
      <c r="G143" s="101"/>
      <c r="H143" s="107"/>
    </row>
    <row r="144" spans="1:8" ht="15.75" x14ac:dyDescent="0.25">
      <c r="A144" s="5"/>
      <c r="B144" s="43">
        <v>5</v>
      </c>
      <c r="C144" s="211"/>
      <c r="D144" s="245"/>
      <c r="E144" s="241"/>
      <c r="F144" s="62">
        <v>20</v>
      </c>
      <c r="G144" s="101"/>
      <c r="H144" s="107"/>
    </row>
    <row r="145" spans="1:8" ht="15.75" x14ac:dyDescent="0.25">
      <c r="A145" s="5"/>
      <c r="B145" s="44">
        <v>6</v>
      </c>
      <c r="C145" s="211"/>
      <c r="D145" s="245"/>
      <c r="E145" s="241"/>
      <c r="F145" s="62">
        <v>19</v>
      </c>
      <c r="G145" s="101"/>
      <c r="H145" s="107"/>
    </row>
    <row r="146" spans="1:8" ht="15.75" x14ac:dyDescent="0.25">
      <c r="A146" s="5"/>
      <c r="B146" s="43">
        <v>7</v>
      </c>
      <c r="C146" s="211"/>
      <c r="D146" s="245"/>
      <c r="E146" s="241"/>
      <c r="F146" s="62">
        <v>18</v>
      </c>
      <c r="G146" s="101"/>
      <c r="H146" s="107"/>
    </row>
    <row r="147" spans="1:8" ht="15.75" x14ac:dyDescent="0.25">
      <c r="A147" s="5"/>
      <c r="B147" s="44">
        <v>8</v>
      </c>
      <c r="C147" s="211"/>
      <c r="D147" s="245"/>
      <c r="E147" s="241"/>
      <c r="F147" s="62">
        <v>17</v>
      </c>
      <c r="G147" s="101"/>
      <c r="H147" s="107"/>
    </row>
    <row r="148" spans="1:8" ht="15.75" x14ac:dyDescent="0.25">
      <c r="A148" s="5"/>
      <c r="B148" s="43">
        <v>9</v>
      </c>
      <c r="C148" s="211"/>
      <c r="D148" s="245"/>
      <c r="E148" s="241"/>
      <c r="F148" s="62">
        <v>16</v>
      </c>
      <c r="G148" s="101"/>
      <c r="H148" s="107"/>
    </row>
    <row r="149" spans="1:8" ht="15.75" x14ac:dyDescent="0.25">
      <c r="A149" s="5"/>
      <c r="B149" s="44">
        <v>10</v>
      </c>
      <c r="C149" s="214"/>
      <c r="D149" s="245"/>
      <c r="E149" s="241"/>
      <c r="F149" s="62">
        <v>15</v>
      </c>
      <c r="G149" s="101"/>
      <c r="H149" s="107"/>
    </row>
    <row r="150" spans="1:8" ht="15.75" x14ac:dyDescent="0.25">
      <c r="A150" s="5"/>
      <c r="B150" s="43">
        <v>11</v>
      </c>
      <c r="C150" s="214"/>
      <c r="D150" s="245"/>
      <c r="E150" s="241"/>
      <c r="F150" s="62">
        <v>14</v>
      </c>
      <c r="G150" s="101"/>
      <c r="H150" s="107"/>
    </row>
    <row r="151" spans="1:8" ht="15.75" x14ac:dyDescent="0.25">
      <c r="A151" s="5"/>
      <c r="B151" s="44">
        <v>12</v>
      </c>
      <c r="C151" s="239"/>
      <c r="D151" s="245"/>
      <c r="E151" s="241"/>
      <c r="F151" s="62">
        <v>13</v>
      </c>
      <c r="G151" s="101"/>
      <c r="H151" s="107"/>
    </row>
    <row r="152" spans="1:8" ht="15.75" x14ac:dyDescent="0.25">
      <c r="A152" s="53"/>
      <c r="B152" s="46"/>
      <c r="C152" s="250" t="s">
        <v>77</v>
      </c>
      <c r="D152" s="249" t="s">
        <v>42</v>
      </c>
      <c r="E152" s="49" t="s">
        <v>24</v>
      </c>
      <c r="F152" s="49" t="s">
        <v>30</v>
      </c>
      <c r="G152" s="101"/>
      <c r="H152" s="107"/>
    </row>
    <row r="153" spans="1:8" ht="15.75" x14ac:dyDescent="0.25">
      <c r="A153" s="5"/>
      <c r="B153" s="259">
        <v>1</v>
      </c>
      <c r="C153" s="211"/>
      <c r="D153" s="245"/>
      <c r="E153" s="241"/>
      <c r="F153" s="62">
        <v>30</v>
      </c>
      <c r="G153" s="101"/>
      <c r="H153" s="107"/>
    </row>
    <row r="154" spans="1:8" ht="15.75" x14ac:dyDescent="0.25">
      <c r="A154" s="5"/>
      <c r="B154" s="260">
        <v>2</v>
      </c>
      <c r="C154" s="211"/>
      <c r="D154" s="245"/>
      <c r="E154" s="241"/>
      <c r="F154" s="62">
        <v>26</v>
      </c>
      <c r="G154" s="101"/>
      <c r="H154" s="107"/>
    </row>
    <row r="155" spans="1:8" ht="15.75" x14ac:dyDescent="0.25">
      <c r="A155" s="5"/>
      <c r="B155" s="261">
        <v>3</v>
      </c>
      <c r="C155" s="211"/>
      <c r="D155" s="245"/>
      <c r="E155" s="241"/>
      <c r="F155" s="62">
        <v>23</v>
      </c>
      <c r="G155" s="101"/>
      <c r="H155" s="107"/>
    </row>
    <row r="156" spans="1:8" ht="15.75" x14ac:dyDescent="0.25">
      <c r="A156" s="5"/>
      <c r="B156" s="43">
        <v>4</v>
      </c>
      <c r="C156" s="211"/>
      <c r="D156" s="13"/>
      <c r="E156" s="241"/>
      <c r="F156" s="62">
        <v>21</v>
      </c>
      <c r="G156" s="101"/>
      <c r="H156" s="107"/>
    </row>
    <row r="157" spans="1:8" ht="15.75" x14ac:dyDescent="0.25">
      <c r="A157" s="5"/>
      <c r="B157" s="44">
        <v>8</v>
      </c>
      <c r="C157" s="211"/>
      <c r="D157" s="245"/>
      <c r="E157" s="265"/>
      <c r="F157" s="62">
        <v>20</v>
      </c>
      <c r="G157" s="101"/>
      <c r="H157" s="107"/>
    </row>
    <row r="158" spans="1:8" ht="15.75" x14ac:dyDescent="0.25">
      <c r="A158" s="5"/>
      <c r="B158" s="43">
        <v>5</v>
      </c>
      <c r="C158" s="211"/>
      <c r="D158" s="245"/>
      <c r="E158" s="279"/>
      <c r="F158" s="62">
        <v>19</v>
      </c>
      <c r="G158" s="101"/>
      <c r="H158" s="107"/>
    </row>
    <row r="159" spans="1:8" ht="15.75" x14ac:dyDescent="0.25">
      <c r="A159" s="5"/>
      <c r="B159" s="43">
        <v>6</v>
      </c>
      <c r="C159" s="211"/>
      <c r="D159" s="245"/>
      <c r="E159" s="279"/>
      <c r="F159" s="32">
        <v>18</v>
      </c>
      <c r="G159" s="101"/>
      <c r="H159" s="107"/>
    </row>
    <row r="160" spans="1:8" ht="15.75" x14ac:dyDescent="0.25">
      <c r="A160" s="5"/>
      <c r="B160" s="43">
        <v>7</v>
      </c>
      <c r="C160" s="211"/>
      <c r="D160" s="13"/>
      <c r="E160" s="212"/>
      <c r="F160" s="32"/>
      <c r="G160" s="101"/>
      <c r="H160" s="107"/>
    </row>
    <row r="161" spans="1:8" ht="15.75" x14ac:dyDescent="0.25">
      <c r="A161" s="33">
        <v>3</v>
      </c>
      <c r="B161" s="42" t="s">
        <v>43</v>
      </c>
      <c r="C161" s="26" t="s">
        <v>44</v>
      </c>
      <c r="D161" s="18" t="s">
        <v>95</v>
      </c>
      <c r="E161" s="52" t="s">
        <v>24</v>
      </c>
      <c r="F161" s="52">
        <v>10.9</v>
      </c>
      <c r="G161" s="101"/>
      <c r="H161" s="107"/>
    </row>
    <row r="162" spans="1:8" ht="15.75" x14ac:dyDescent="0.25">
      <c r="A162" s="33">
        <v>3</v>
      </c>
      <c r="B162" s="42" t="s">
        <v>43</v>
      </c>
      <c r="C162" s="26" t="s">
        <v>44</v>
      </c>
      <c r="D162" s="18" t="s">
        <v>71</v>
      </c>
      <c r="E162" s="52" t="s">
        <v>24</v>
      </c>
      <c r="F162" s="52">
        <v>10.9</v>
      </c>
      <c r="G162" s="101"/>
      <c r="H162" s="107"/>
    </row>
    <row r="163" spans="1:8" ht="15.75" x14ac:dyDescent="0.25">
      <c r="A163" s="33">
        <v>3</v>
      </c>
      <c r="B163" s="42" t="s">
        <v>43</v>
      </c>
      <c r="C163" s="91" t="s">
        <v>44</v>
      </c>
      <c r="D163" s="18" t="s">
        <v>102</v>
      </c>
      <c r="E163" s="52" t="s">
        <v>24</v>
      </c>
      <c r="F163" s="52">
        <v>10.9</v>
      </c>
      <c r="G163" s="101"/>
      <c r="H163" s="107"/>
    </row>
    <row r="164" spans="1:8" ht="15.75" x14ac:dyDescent="0.25">
      <c r="A164" s="33">
        <v>3</v>
      </c>
      <c r="B164" s="42" t="s">
        <v>43</v>
      </c>
      <c r="C164" s="26" t="s">
        <v>44</v>
      </c>
      <c r="D164" s="18" t="s">
        <v>72</v>
      </c>
      <c r="E164" s="52" t="s">
        <v>24</v>
      </c>
      <c r="F164" s="52">
        <v>10.9</v>
      </c>
      <c r="G164" s="101"/>
      <c r="H164" s="107"/>
    </row>
    <row r="165" spans="1:8" ht="15.75" x14ac:dyDescent="0.25">
      <c r="A165" s="33">
        <v>3</v>
      </c>
      <c r="B165" s="42" t="s">
        <v>43</v>
      </c>
      <c r="C165" s="26" t="s">
        <v>44</v>
      </c>
      <c r="D165" s="18" t="s">
        <v>82</v>
      </c>
      <c r="E165" s="52" t="s">
        <v>24</v>
      </c>
      <c r="F165" s="52">
        <v>10.9</v>
      </c>
      <c r="G165" s="101"/>
      <c r="H165" s="107"/>
    </row>
    <row r="166" spans="1:8" ht="15.75" x14ac:dyDescent="0.25">
      <c r="A166" s="33">
        <v>3</v>
      </c>
      <c r="B166" s="42" t="s">
        <v>43</v>
      </c>
      <c r="C166" s="108" t="s">
        <v>44</v>
      </c>
      <c r="D166" s="18" t="s">
        <v>32</v>
      </c>
      <c r="E166" s="52" t="s">
        <v>24</v>
      </c>
      <c r="F166" s="52">
        <v>10.9</v>
      </c>
      <c r="G166" s="101"/>
      <c r="H166" s="107"/>
    </row>
    <row r="167" spans="1:8" ht="15.75" x14ac:dyDescent="0.25">
      <c r="A167" s="33">
        <v>3</v>
      </c>
      <c r="B167" s="42" t="s">
        <v>43</v>
      </c>
      <c r="C167" s="26" t="s">
        <v>44</v>
      </c>
      <c r="D167" s="18" t="s">
        <v>33</v>
      </c>
      <c r="E167" s="52" t="s">
        <v>24</v>
      </c>
      <c r="F167" s="52">
        <v>10.9</v>
      </c>
      <c r="G167" s="101"/>
      <c r="H167" s="107"/>
    </row>
    <row r="168" spans="1:8" ht="15.75" x14ac:dyDescent="0.25">
      <c r="A168" s="33">
        <v>3</v>
      </c>
      <c r="B168" s="42" t="s">
        <v>43</v>
      </c>
      <c r="C168" s="26" t="s">
        <v>44</v>
      </c>
      <c r="D168" s="18" t="s">
        <v>90</v>
      </c>
      <c r="E168" s="52" t="s">
        <v>24</v>
      </c>
      <c r="F168" s="52">
        <v>10.9</v>
      </c>
      <c r="G168" s="101"/>
      <c r="H168" s="107"/>
    </row>
    <row r="169" spans="1:8" ht="15.75" x14ac:dyDescent="0.25">
      <c r="A169" s="33">
        <v>3</v>
      </c>
      <c r="B169" s="42" t="s">
        <v>43</v>
      </c>
      <c r="C169" s="26" t="s">
        <v>44</v>
      </c>
      <c r="D169" s="18" t="s">
        <v>5</v>
      </c>
      <c r="E169" s="52" t="s">
        <v>24</v>
      </c>
      <c r="F169" s="52">
        <v>10.9</v>
      </c>
      <c r="G169" s="101"/>
      <c r="H169" s="107"/>
    </row>
    <row r="170" spans="1:8" ht="15.75" x14ac:dyDescent="0.25">
      <c r="A170" s="33">
        <v>3</v>
      </c>
      <c r="B170" s="42" t="s">
        <v>43</v>
      </c>
      <c r="C170" s="26" t="s">
        <v>44</v>
      </c>
      <c r="D170" s="18" t="s">
        <v>94</v>
      </c>
      <c r="E170" s="52" t="s">
        <v>24</v>
      </c>
      <c r="F170" s="52">
        <v>10.9</v>
      </c>
      <c r="G170" s="101"/>
      <c r="H170" s="107"/>
    </row>
    <row r="171" spans="1:8" ht="15.75" x14ac:dyDescent="0.25">
      <c r="A171" s="33">
        <v>3</v>
      </c>
      <c r="B171" s="42" t="s">
        <v>43</v>
      </c>
      <c r="C171" s="26" t="s">
        <v>44</v>
      </c>
      <c r="D171" s="18" t="s">
        <v>104</v>
      </c>
      <c r="E171" s="52" t="s">
        <v>24</v>
      </c>
      <c r="F171" s="52">
        <v>10.9</v>
      </c>
      <c r="G171" s="101"/>
      <c r="H171" s="107"/>
    </row>
    <row r="172" spans="1:8" ht="24" customHeight="1" x14ac:dyDescent="0.25">
      <c r="A172" s="33">
        <v>3</v>
      </c>
      <c r="B172" s="42" t="s">
        <v>43</v>
      </c>
      <c r="C172" s="26" t="s">
        <v>44</v>
      </c>
      <c r="D172" s="18" t="s">
        <v>76</v>
      </c>
      <c r="E172" s="52" t="s">
        <v>24</v>
      </c>
      <c r="F172" s="52">
        <v>10.9</v>
      </c>
      <c r="G172" s="101"/>
      <c r="H172" s="107"/>
    </row>
    <row r="173" spans="1:8" ht="24" customHeight="1" x14ac:dyDescent="0.25">
      <c r="A173" s="33">
        <v>3</v>
      </c>
      <c r="B173" s="42" t="s">
        <v>43</v>
      </c>
      <c r="C173" s="26" t="s">
        <v>44</v>
      </c>
      <c r="D173" s="18" t="s">
        <v>32</v>
      </c>
      <c r="E173" s="52" t="s">
        <v>24</v>
      </c>
      <c r="F173" s="52">
        <v>10.9</v>
      </c>
      <c r="G173" s="101"/>
      <c r="H173" s="107"/>
    </row>
    <row r="174" spans="1:8" ht="15.75" x14ac:dyDescent="0.25">
      <c r="A174" s="33">
        <v>3</v>
      </c>
      <c r="B174" s="42" t="s">
        <v>43</v>
      </c>
      <c r="C174" s="26" t="s">
        <v>44</v>
      </c>
      <c r="D174" s="18" t="s">
        <v>33</v>
      </c>
      <c r="E174" s="52" t="s">
        <v>24</v>
      </c>
      <c r="F174" s="52">
        <v>10.9</v>
      </c>
      <c r="G174" s="101"/>
      <c r="H174" s="107"/>
    </row>
    <row r="175" spans="1:8" ht="15.75" x14ac:dyDescent="0.25">
      <c r="A175" s="33">
        <v>3</v>
      </c>
      <c r="B175" s="42" t="s">
        <v>43</v>
      </c>
      <c r="C175" s="26" t="s">
        <v>44</v>
      </c>
      <c r="D175" s="18" t="s">
        <v>90</v>
      </c>
      <c r="E175" s="52" t="s">
        <v>24</v>
      </c>
      <c r="F175" s="52">
        <v>10.9</v>
      </c>
      <c r="G175" s="101"/>
      <c r="H175" s="107"/>
    </row>
    <row r="176" spans="1:8" ht="15.75" x14ac:dyDescent="0.25">
      <c r="A176" s="33">
        <v>3</v>
      </c>
      <c r="B176" s="42" t="s">
        <v>43</v>
      </c>
      <c r="C176" s="26" t="s">
        <v>44</v>
      </c>
      <c r="D176" s="18" t="s">
        <v>5</v>
      </c>
      <c r="E176" s="52" t="s">
        <v>24</v>
      </c>
      <c r="F176" s="52">
        <v>10.9</v>
      </c>
      <c r="G176" s="101"/>
      <c r="H176" s="107"/>
    </row>
    <row r="177" spans="1:8" ht="15.75" x14ac:dyDescent="0.25">
      <c r="A177"/>
      <c r="B177" s="42" t="s">
        <v>43</v>
      </c>
      <c r="C177" s="26" t="s">
        <v>44</v>
      </c>
      <c r="D177" s="18" t="s">
        <v>94</v>
      </c>
      <c r="E177" s="52" t="s">
        <v>24</v>
      </c>
      <c r="F177" s="52">
        <v>10.9</v>
      </c>
      <c r="G177" s="101"/>
      <c r="H177" s="107"/>
    </row>
    <row r="178" spans="1:8" ht="15.75" x14ac:dyDescent="0.25">
      <c r="A178"/>
      <c r="B178" s="42" t="s">
        <v>43</v>
      </c>
      <c r="C178" s="26" t="s">
        <v>44</v>
      </c>
      <c r="D178" s="18" t="s">
        <v>104</v>
      </c>
      <c r="E178" s="52" t="s">
        <v>24</v>
      </c>
      <c r="F178" s="52">
        <v>10.9</v>
      </c>
      <c r="G178" s="101"/>
      <c r="H178" s="107"/>
    </row>
    <row r="179" spans="1:8" ht="15.75" x14ac:dyDescent="0.25">
      <c r="A179"/>
      <c r="B179" s="42" t="s">
        <v>43</v>
      </c>
      <c r="C179" s="26" t="s">
        <v>44</v>
      </c>
      <c r="D179" s="18" t="s">
        <v>76</v>
      </c>
      <c r="E179" s="52" t="s">
        <v>24</v>
      </c>
      <c r="F179" s="52">
        <v>10.9</v>
      </c>
      <c r="G179" s="101"/>
      <c r="H179" s="107"/>
    </row>
  </sheetData>
  <sortState xmlns:xlrd2="http://schemas.microsoft.com/office/spreadsheetml/2017/richdata2" ref="C142:D142">
    <sortCondition ref="C141"/>
  </sortState>
  <phoneticPr fontId="3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79"/>
  <sheetViews>
    <sheetView topLeftCell="A7" zoomScaleNormal="100" workbookViewId="0">
      <selection activeCell="H100" sqref="H100"/>
    </sheetView>
  </sheetViews>
  <sheetFormatPr defaultRowHeight="18" x14ac:dyDescent="0.25"/>
  <cols>
    <col min="1" max="1" width="3.42578125" customWidth="1"/>
    <col min="2" max="2" width="7.7109375" customWidth="1"/>
    <col min="3" max="3" width="26" style="145" customWidth="1"/>
    <col min="4" max="4" width="14.28515625" customWidth="1"/>
    <col min="5" max="5" width="7.85546875" customWidth="1"/>
    <col min="6" max="6" width="6.85546875" customWidth="1"/>
    <col min="7" max="7" width="6.42578125" customWidth="1"/>
    <col min="8" max="8" width="8.28515625" customWidth="1"/>
    <col min="9" max="9" width="8.28515625" style="149" customWidth="1"/>
    <col min="10" max="10" width="12.5703125" customWidth="1"/>
    <col min="11" max="11" width="11.5703125" style="101" customWidth="1"/>
    <col min="12" max="12" width="8.7109375" style="146" customWidth="1"/>
    <col min="13" max="13" width="3.140625" style="146" customWidth="1"/>
    <col min="14" max="14" width="3" customWidth="1"/>
    <col min="15" max="15" width="5.5703125" customWidth="1"/>
    <col min="16" max="16" width="22.7109375" customWidth="1"/>
    <col min="17" max="17" width="15" customWidth="1"/>
    <col min="18" max="18" width="4.5703125" customWidth="1"/>
    <col min="19" max="21" width="5.5703125" customWidth="1"/>
    <col min="22" max="22" width="6.28515625" customWidth="1"/>
    <col min="23" max="23" width="5.5703125" customWidth="1"/>
    <col min="24" max="24" width="4.28515625" customWidth="1"/>
    <col min="25" max="25" width="8.7109375" customWidth="1"/>
  </cols>
  <sheetData>
    <row r="1" spans="1:13" ht="23.45" customHeight="1" x14ac:dyDescent="0.25">
      <c r="A1" s="54"/>
      <c r="B1" s="55"/>
      <c r="C1" s="56" t="s">
        <v>156</v>
      </c>
      <c r="D1" s="60"/>
      <c r="E1" s="57"/>
      <c r="F1" s="58"/>
      <c r="G1" s="59"/>
      <c r="H1" s="59"/>
      <c r="I1" s="59"/>
      <c r="J1" s="61"/>
      <c r="K1" s="99"/>
      <c r="L1" s="103"/>
      <c r="M1"/>
    </row>
    <row r="2" spans="1:13" ht="16.5" x14ac:dyDescent="0.25">
      <c r="A2" s="207"/>
      <c r="B2" s="208"/>
      <c r="C2" s="27"/>
      <c r="E2" s="209"/>
      <c r="F2" s="2"/>
      <c r="G2" s="3"/>
      <c r="H2" s="3"/>
      <c r="I2" s="3"/>
      <c r="J2" s="210"/>
      <c r="L2" s="105"/>
      <c r="M2"/>
    </row>
    <row r="3" spans="1:13" ht="18" customHeight="1" x14ac:dyDescent="0.25">
      <c r="A3" s="70"/>
      <c r="B3" s="71" t="s">
        <v>111</v>
      </c>
      <c r="C3" s="72"/>
      <c r="D3" s="73"/>
      <c r="E3" s="74" t="s">
        <v>157</v>
      </c>
      <c r="F3" s="74"/>
      <c r="G3" s="75"/>
      <c r="H3" s="75"/>
      <c r="I3" s="76" t="s">
        <v>148</v>
      </c>
      <c r="J3" s="77"/>
      <c r="K3" s="100"/>
      <c r="L3" s="104"/>
      <c r="M3"/>
    </row>
    <row r="4" spans="1:13" ht="22.5" x14ac:dyDescent="0.25">
      <c r="A4" s="63" t="s">
        <v>46</v>
      </c>
      <c r="B4" s="64" t="s">
        <v>41</v>
      </c>
      <c r="C4" s="65" t="s">
        <v>0</v>
      </c>
      <c r="D4" s="65" t="s">
        <v>1</v>
      </c>
      <c r="E4" s="66" t="s">
        <v>45</v>
      </c>
      <c r="F4" s="67"/>
      <c r="G4" s="68"/>
      <c r="H4" s="68"/>
      <c r="I4" s="69"/>
      <c r="J4" s="69"/>
      <c r="L4" s="107"/>
      <c r="M4"/>
    </row>
    <row r="5" spans="1:13" ht="15.75" x14ac:dyDescent="0.25">
      <c r="A5" s="33">
        <v>3</v>
      </c>
      <c r="B5" s="42" t="s">
        <v>43</v>
      </c>
      <c r="C5" s="26" t="s">
        <v>44</v>
      </c>
      <c r="D5" s="18"/>
      <c r="E5" s="33"/>
      <c r="F5" s="51" t="s">
        <v>78</v>
      </c>
      <c r="G5" s="51" t="s">
        <v>79</v>
      </c>
      <c r="H5" s="52"/>
      <c r="I5" s="52" t="s">
        <v>24</v>
      </c>
      <c r="J5" s="52">
        <v>10.9</v>
      </c>
      <c r="K5" s="101" t="s">
        <v>22</v>
      </c>
      <c r="L5" s="105"/>
      <c r="M5"/>
    </row>
    <row r="6" spans="1:13" ht="15.75" x14ac:dyDescent="0.25">
      <c r="A6" s="5">
        <v>2</v>
      </c>
      <c r="B6" s="43"/>
      <c r="C6" s="86"/>
      <c r="D6" s="13"/>
      <c r="E6" s="10"/>
      <c r="F6" s="12"/>
      <c r="G6" s="12"/>
      <c r="H6" s="12"/>
      <c r="I6" s="14">
        <f t="shared" ref="I6:I11" si="0">SUM(F6:H6)</f>
        <v>0</v>
      </c>
      <c r="J6" s="32"/>
      <c r="L6" s="105">
        <f>SUM(K6:K11)</f>
        <v>0</v>
      </c>
      <c r="M6"/>
    </row>
    <row r="7" spans="1:13" ht="15.75" x14ac:dyDescent="0.25">
      <c r="A7" s="5">
        <v>2</v>
      </c>
      <c r="B7" s="43"/>
      <c r="C7" s="23"/>
      <c r="D7" s="13"/>
      <c r="E7" s="10"/>
      <c r="F7" s="12"/>
      <c r="G7" s="12"/>
      <c r="H7" s="12"/>
      <c r="I7" s="14">
        <f t="shared" si="0"/>
        <v>0</v>
      </c>
      <c r="J7" s="32"/>
      <c r="L7" s="105"/>
      <c r="M7"/>
    </row>
    <row r="8" spans="1:13" ht="15.75" x14ac:dyDescent="0.25">
      <c r="A8" s="5">
        <v>1</v>
      </c>
      <c r="B8" s="43"/>
      <c r="C8" s="23"/>
      <c r="D8" s="13"/>
      <c r="E8" s="10"/>
      <c r="F8" s="14"/>
      <c r="G8" s="14"/>
      <c r="H8" s="14"/>
      <c r="I8" s="14">
        <f t="shared" si="0"/>
        <v>0</v>
      </c>
      <c r="J8" s="32"/>
      <c r="L8" s="105"/>
      <c r="M8"/>
    </row>
    <row r="9" spans="1:13" ht="15.75" x14ac:dyDescent="0.25">
      <c r="A9" s="5">
        <v>1</v>
      </c>
      <c r="B9" s="43"/>
      <c r="C9" s="23"/>
      <c r="D9" s="13"/>
      <c r="E9" s="10"/>
      <c r="F9" s="14"/>
      <c r="G9" s="14"/>
      <c r="H9" s="14"/>
      <c r="I9" s="14">
        <f t="shared" si="0"/>
        <v>0</v>
      </c>
      <c r="J9" s="32"/>
      <c r="L9" s="105"/>
      <c r="M9"/>
    </row>
    <row r="10" spans="1:13" ht="15.75" x14ac:dyDescent="0.25">
      <c r="A10" s="5">
        <v>1</v>
      </c>
      <c r="B10" s="43"/>
      <c r="C10" s="23"/>
      <c r="D10" s="13"/>
      <c r="E10" s="10"/>
      <c r="F10" s="12"/>
      <c r="G10" s="12"/>
      <c r="H10" s="12"/>
      <c r="I10" s="14">
        <f t="shared" si="0"/>
        <v>0</v>
      </c>
      <c r="J10" s="32"/>
      <c r="L10" s="105"/>
      <c r="M10"/>
    </row>
    <row r="11" spans="1:13" ht="15.75" x14ac:dyDescent="0.25">
      <c r="A11" s="5">
        <v>1</v>
      </c>
      <c r="B11" s="84"/>
      <c r="C11" s="84"/>
      <c r="D11" s="13"/>
      <c r="E11" s="10"/>
      <c r="F11" s="43"/>
      <c r="G11" s="43"/>
      <c r="H11" s="43"/>
      <c r="I11" s="14">
        <f t="shared" si="0"/>
        <v>0</v>
      </c>
      <c r="J11" s="32"/>
      <c r="L11" s="105"/>
      <c r="M11"/>
    </row>
    <row r="12" spans="1:13" ht="15.75" x14ac:dyDescent="0.25">
      <c r="A12" s="33">
        <v>3</v>
      </c>
      <c r="B12" s="42" t="s">
        <v>43</v>
      </c>
      <c r="C12" s="26" t="s">
        <v>44</v>
      </c>
      <c r="D12" s="18"/>
      <c r="E12" s="33"/>
      <c r="F12" s="51" t="s">
        <v>78</v>
      </c>
      <c r="G12" s="51" t="s">
        <v>79</v>
      </c>
      <c r="H12" s="52"/>
      <c r="I12" s="52" t="s">
        <v>24</v>
      </c>
      <c r="J12" s="52">
        <v>10.9</v>
      </c>
      <c r="L12" s="105"/>
      <c r="M12"/>
    </row>
    <row r="13" spans="1:13" ht="15.75" x14ac:dyDescent="0.25">
      <c r="A13" s="5">
        <v>2</v>
      </c>
      <c r="B13" s="44"/>
      <c r="C13" s="23"/>
      <c r="D13" s="13"/>
      <c r="E13" s="10"/>
      <c r="F13" s="12"/>
      <c r="G13" s="12"/>
      <c r="H13" s="12"/>
      <c r="I13" s="14">
        <f t="shared" ref="I13:I18" si="1">SUM(F13:H13)</f>
        <v>0</v>
      </c>
      <c r="J13" s="32"/>
      <c r="L13" s="105">
        <f>SUM(K13:K18)</f>
        <v>0</v>
      </c>
      <c r="M13"/>
    </row>
    <row r="14" spans="1:13" ht="15.75" x14ac:dyDescent="0.25">
      <c r="A14" s="5">
        <v>2</v>
      </c>
      <c r="B14" s="44"/>
      <c r="C14" s="23"/>
      <c r="D14" s="13"/>
      <c r="E14" s="10"/>
      <c r="F14" s="14"/>
      <c r="G14" s="14"/>
      <c r="H14" s="14"/>
      <c r="I14" s="14">
        <f t="shared" si="1"/>
        <v>0</v>
      </c>
      <c r="J14" s="32"/>
      <c r="L14" s="105"/>
      <c r="M14"/>
    </row>
    <row r="15" spans="1:13" ht="15.75" x14ac:dyDescent="0.25">
      <c r="A15" s="5">
        <v>1</v>
      </c>
      <c r="B15" s="44"/>
      <c r="C15" s="23"/>
      <c r="D15" s="13"/>
      <c r="E15" s="10"/>
      <c r="F15" s="14"/>
      <c r="G15" s="14"/>
      <c r="H15" s="14"/>
      <c r="I15" s="14">
        <f t="shared" si="1"/>
        <v>0</v>
      </c>
      <c r="J15" s="32"/>
      <c r="L15" s="105"/>
      <c r="M15"/>
    </row>
    <row r="16" spans="1:13" ht="15.75" x14ac:dyDescent="0.25">
      <c r="A16" s="5">
        <v>1</v>
      </c>
      <c r="B16" s="43"/>
      <c r="C16" s="23"/>
      <c r="D16" s="13"/>
      <c r="E16" s="10"/>
      <c r="F16" s="14"/>
      <c r="G16" s="14"/>
      <c r="H16" s="14"/>
      <c r="I16" s="14">
        <f t="shared" si="1"/>
        <v>0</v>
      </c>
      <c r="J16" s="32"/>
      <c r="L16" s="105"/>
      <c r="M16"/>
    </row>
    <row r="17" spans="1:13" ht="15.75" x14ac:dyDescent="0.25">
      <c r="A17" s="5">
        <v>1</v>
      </c>
      <c r="B17" s="90"/>
      <c r="C17" s="96"/>
      <c r="D17" s="88"/>
      <c r="E17" s="10"/>
      <c r="F17" s="14"/>
      <c r="G17" s="14"/>
      <c r="H17" s="14"/>
      <c r="I17" s="14">
        <f t="shared" si="1"/>
        <v>0</v>
      </c>
      <c r="J17" s="32"/>
      <c r="L17" s="105"/>
      <c r="M17"/>
    </row>
    <row r="18" spans="1:13" ht="15.75" x14ac:dyDescent="0.25">
      <c r="A18" s="5">
        <v>1</v>
      </c>
      <c r="B18" s="43"/>
      <c r="C18" s="23"/>
      <c r="D18" s="88"/>
      <c r="E18" s="10"/>
      <c r="F18" s="14"/>
      <c r="G18" s="14"/>
      <c r="H18" s="14"/>
      <c r="I18" s="14">
        <f t="shared" si="1"/>
        <v>0</v>
      </c>
      <c r="J18" s="32"/>
      <c r="K18" s="101" t="s">
        <v>22</v>
      </c>
      <c r="L18" s="105"/>
      <c r="M18"/>
    </row>
    <row r="19" spans="1:13" ht="17.45" customHeight="1" x14ac:dyDescent="0.25">
      <c r="A19" s="33">
        <v>3</v>
      </c>
      <c r="B19" s="42" t="s">
        <v>43</v>
      </c>
      <c r="C19" s="26" t="s">
        <v>44</v>
      </c>
      <c r="D19" s="18"/>
      <c r="E19" s="33"/>
      <c r="F19" s="51" t="s">
        <v>78</v>
      </c>
      <c r="G19" s="51" t="s">
        <v>79</v>
      </c>
      <c r="H19" s="52"/>
      <c r="I19" s="52" t="s">
        <v>24</v>
      </c>
      <c r="J19" s="52">
        <v>10.9</v>
      </c>
      <c r="K19" s="101" t="s">
        <v>22</v>
      </c>
      <c r="L19" s="105"/>
      <c r="M19"/>
    </row>
    <row r="20" spans="1:13" ht="15.75" x14ac:dyDescent="0.25">
      <c r="A20" s="5">
        <v>2</v>
      </c>
      <c r="B20" s="43"/>
      <c r="C20" s="23"/>
      <c r="D20" s="13"/>
      <c r="E20" s="10"/>
      <c r="F20" s="14"/>
      <c r="G20" s="14"/>
      <c r="H20" s="14"/>
      <c r="I20" s="14">
        <f t="shared" ref="I20:I25" si="2">SUM(F20:H20)</f>
        <v>0</v>
      </c>
      <c r="J20" s="32"/>
      <c r="L20" s="105">
        <f>SUM(K20:K25)</f>
        <v>0</v>
      </c>
      <c r="M20"/>
    </row>
    <row r="21" spans="1:13" ht="15.75" x14ac:dyDescent="0.25">
      <c r="A21" s="5">
        <v>1</v>
      </c>
      <c r="B21" s="44"/>
      <c r="C21" s="23"/>
      <c r="D21" s="13"/>
      <c r="E21" s="10"/>
      <c r="F21" s="14"/>
      <c r="G21" s="14"/>
      <c r="H21" s="14"/>
      <c r="I21" s="14">
        <f t="shared" si="2"/>
        <v>0</v>
      </c>
      <c r="J21" s="32"/>
      <c r="L21" s="105"/>
      <c r="M21"/>
    </row>
    <row r="22" spans="1:13" ht="15.75" x14ac:dyDescent="0.25">
      <c r="A22" s="5">
        <v>1</v>
      </c>
      <c r="B22" s="44"/>
      <c r="C22" s="23"/>
      <c r="D22" s="13"/>
      <c r="E22" s="10"/>
      <c r="F22" s="14"/>
      <c r="G22" s="14"/>
      <c r="H22" s="14"/>
      <c r="I22" s="14">
        <f t="shared" si="2"/>
        <v>0</v>
      </c>
      <c r="J22" s="32"/>
      <c r="L22" s="105"/>
      <c r="M22"/>
    </row>
    <row r="23" spans="1:13" ht="15.75" x14ac:dyDescent="0.25">
      <c r="A23" s="5">
        <v>1</v>
      </c>
      <c r="B23" s="44"/>
      <c r="C23" s="23"/>
      <c r="D23" s="13"/>
      <c r="E23" s="10"/>
      <c r="F23" s="29"/>
      <c r="G23" s="29"/>
      <c r="H23" s="29"/>
      <c r="I23" s="14">
        <f t="shared" si="2"/>
        <v>0</v>
      </c>
      <c r="J23" s="32"/>
      <c r="L23" s="105"/>
      <c r="M23"/>
    </row>
    <row r="24" spans="1:13" ht="15.75" x14ac:dyDescent="0.25">
      <c r="A24" s="5">
        <v>1</v>
      </c>
      <c r="B24" s="43"/>
      <c r="C24" s="23"/>
      <c r="D24" s="13"/>
      <c r="E24" s="10"/>
      <c r="F24" s="14"/>
      <c r="G24" s="14"/>
      <c r="H24" s="14"/>
      <c r="I24" s="14">
        <f t="shared" si="2"/>
        <v>0</v>
      </c>
      <c r="J24" s="32"/>
      <c r="L24" s="105"/>
      <c r="M24"/>
    </row>
    <row r="25" spans="1:13" ht="15.75" x14ac:dyDescent="0.25">
      <c r="A25" s="5">
        <v>0</v>
      </c>
      <c r="B25" s="43"/>
      <c r="C25" s="23"/>
      <c r="D25" s="13"/>
      <c r="E25" s="10"/>
      <c r="F25" s="14"/>
      <c r="G25" s="14"/>
      <c r="H25" s="14"/>
      <c r="I25" s="14">
        <f t="shared" si="2"/>
        <v>0</v>
      </c>
      <c r="J25" s="32"/>
      <c r="L25" s="105"/>
      <c r="M25"/>
    </row>
    <row r="26" spans="1:13" ht="15.75" x14ac:dyDescent="0.25">
      <c r="A26" s="33">
        <v>3</v>
      </c>
      <c r="B26" s="42" t="s">
        <v>43</v>
      </c>
      <c r="C26" s="26" t="s">
        <v>44</v>
      </c>
      <c r="D26" s="18"/>
      <c r="E26" s="33"/>
      <c r="F26" s="51" t="s">
        <v>78</v>
      </c>
      <c r="G26" s="51" t="s">
        <v>79</v>
      </c>
      <c r="H26" s="52"/>
      <c r="I26" s="52" t="s">
        <v>24</v>
      </c>
      <c r="J26" s="52">
        <v>10.9</v>
      </c>
      <c r="K26" s="101" t="s">
        <v>22</v>
      </c>
      <c r="L26" s="105"/>
      <c r="M26"/>
    </row>
    <row r="27" spans="1:13" ht="15.75" x14ac:dyDescent="0.25">
      <c r="A27" s="5">
        <v>1</v>
      </c>
      <c r="B27" s="43"/>
      <c r="C27" s="23"/>
      <c r="D27" s="13"/>
      <c r="E27" s="10"/>
      <c r="F27" s="14"/>
      <c r="G27" s="14"/>
      <c r="H27" s="14"/>
      <c r="I27" s="14">
        <f t="shared" ref="I27:I32" si="3">SUM(F27:H27)</f>
        <v>0</v>
      </c>
      <c r="J27" s="32"/>
      <c r="L27" s="105">
        <f>SUM(K27:K32)</f>
        <v>0</v>
      </c>
      <c r="M27"/>
    </row>
    <row r="28" spans="1:13" ht="15.75" x14ac:dyDescent="0.25">
      <c r="A28" s="5">
        <v>1</v>
      </c>
      <c r="B28" s="43"/>
      <c r="C28" s="23"/>
      <c r="D28" s="13"/>
      <c r="E28" s="10"/>
      <c r="F28" s="14"/>
      <c r="G28" s="14"/>
      <c r="H28" s="14"/>
      <c r="I28" s="14">
        <f t="shared" si="3"/>
        <v>0</v>
      </c>
      <c r="J28" s="32"/>
      <c r="L28" s="105"/>
      <c r="M28"/>
    </row>
    <row r="29" spans="1:13" ht="15.75" x14ac:dyDescent="0.2">
      <c r="A29" s="5">
        <v>1</v>
      </c>
      <c r="B29" s="43"/>
      <c r="C29" s="23"/>
      <c r="D29" s="13"/>
      <c r="E29" s="10"/>
      <c r="F29" s="14"/>
      <c r="G29" s="14"/>
      <c r="H29" s="14"/>
      <c r="I29" s="14">
        <f t="shared" si="3"/>
        <v>0</v>
      </c>
      <c r="J29" s="32"/>
      <c r="L29" s="109"/>
      <c r="M29"/>
    </row>
    <row r="30" spans="1:13" ht="15.75" x14ac:dyDescent="0.2">
      <c r="A30" s="5"/>
      <c r="B30" s="43"/>
      <c r="C30" s="23"/>
      <c r="D30" s="13"/>
      <c r="E30" s="10"/>
      <c r="F30" s="12"/>
      <c r="G30" s="12"/>
      <c r="H30" s="12"/>
      <c r="I30" s="14">
        <f t="shared" si="3"/>
        <v>0</v>
      </c>
      <c r="J30" s="32"/>
      <c r="L30" s="109"/>
      <c r="M30"/>
    </row>
    <row r="31" spans="1:13" ht="15.75" x14ac:dyDescent="0.25">
      <c r="A31" s="5">
        <v>1</v>
      </c>
      <c r="B31" s="43"/>
      <c r="C31" s="23"/>
      <c r="D31" s="13"/>
      <c r="E31" s="10"/>
      <c r="F31" s="12"/>
      <c r="G31" s="12"/>
      <c r="H31" s="12"/>
      <c r="I31" s="14">
        <f t="shared" si="3"/>
        <v>0</v>
      </c>
      <c r="J31" s="32"/>
      <c r="L31" s="105"/>
      <c r="M31"/>
    </row>
    <row r="32" spans="1:13" ht="15.75" x14ac:dyDescent="0.25">
      <c r="A32" s="5">
        <v>1</v>
      </c>
      <c r="B32" s="43"/>
      <c r="C32" s="23"/>
      <c r="D32" s="13"/>
      <c r="E32" s="10"/>
      <c r="F32" s="14"/>
      <c r="G32" s="14"/>
      <c r="H32" s="14"/>
      <c r="I32" s="14">
        <f t="shared" si="3"/>
        <v>0</v>
      </c>
      <c r="J32" s="92" t="s">
        <v>22</v>
      </c>
      <c r="L32" s="105"/>
      <c r="M32"/>
    </row>
    <row r="33" spans="1:13" ht="15.75" x14ac:dyDescent="0.25">
      <c r="A33" s="33">
        <v>3</v>
      </c>
      <c r="B33" s="42" t="s">
        <v>43</v>
      </c>
      <c r="C33" s="26"/>
      <c r="D33" s="18"/>
      <c r="E33" s="33"/>
      <c r="F33" s="51" t="s">
        <v>78</v>
      </c>
      <c r="G33" s="51" t="s">
        <v>79</v>
      </c>
      <c r="H33" s="52"/>
      <c r="I33" s="52" t="s">
        <v>24</v>
      </c>
      <c r="J33" s="52">
        <v>10.9</v>
      </c>
      <c r="K33" s="101" t="s">
        <v>22</v>
      </c>
      <c r="L33" s="105"/>
      <c r="M33"/>
    </row>
    <row r="34" spans="1:13" ht="15.75" x14ac:dyDescent="0.25">
      <c r="A34" s="5">
        <v>2</v>
      </c>
      <c r="B34" s="43"/>
      <c r="C34" s="23"/>
      <c r="D34" s="13"/>
      <c r="E34" s="10"/>
      <c r="F34" s="14"/>
      <c r="G34" s="14"/>
      <c r="H34" s="14"/>
      <c r="I34" s="14">
        <f t="shared" ref="I34:I39" si="4">SUM(F34:H34)</f>
        <v>0</v>
      </c>
      <c r="J34" s="93" t="s">
        <v>22</v>
      </c>
      <c r="L34" s="105">
        <f>SUM(K34:K39)</f>
        <v>0</v>
      </c>
      <c r="M34"/>
    </row>
    <row r="35" spans="1:13" ht="15.75" x14ac:dyDescent="0.25">
      <c r="A35" s="5">
        <v>2</v>
      </c>
      <c r="B35" s="43"/>
      <c r="C35" s="23"/>
      <c r="D35" s="13"/>
      <c r="E35" s="10"/>
      <c r="F35" s="14"/>
      <c r="G35" s="14"/>
      <c r="H35" s="14"/>
      <c r="I35" s="14">
        <f t="shared" si="4"/>
        <v>0</v>
      </c>
      <c r="J35" s="93" t="s">
        <v>22</v>
      </c>
      <c r="L35" s="105"/>
      <c r="M35"/>
    </row>
    <row r="36" spans="1:13" ht="15.75" x14ac:dyDescent="0.25">
      <c r="A36" s="5">
        <v>1</v>
      </c>
      <c r="B36" s="43"/>
      <c r="C36" s="23"/>
      <c r="D36" s="13"/>
      <c r="E36" s="10"/>
      <c r="F36" s="14"/>
      <c r="G36" s="14"/>
      <c r="H36" s="14"/>
      <c r="I36" s="14">
        <f t="shared" si="4"/>
        <v>0</v>
      </c>
      <c r="J36" s="93" t="s">
        <v>22</v>
      </c>
      <c r="L36" s="105"/>
      <c r="M36"/>
    </row>
    <row r="37" spans="1:13" ht="15.75" x14ac:dyDescent="0.2">
      <c r="A37" s="5">
        <v>1</v>
      </c>
      <c r="B37" s="44"/>
      <c r="C37" s="23"/>
      <c r="D37" s="13"/>
      <c r="E37" s="10"/>
      <c r="F37" s="14"/>
      <c r="G37" s="14"/>
      <c r="H37" s="14"/>
      <c r="I37" s="14">
        <f t="shared" si="4"/>
        <v>0</v>
      </c>
      <c r="J37" s="93" t="s">
        <v>22</v>
      </c>
      <c r="L37" s="109">
        <f>H34+H36+H37</f>
        <v>0</v>
      </c>
      <c r="M37"/>
    </row>
    <row r="38" spans="1:13" ht="15.75" x14ac:dyDescent="0.25">
      <c r="A38" s="5">
        <v>1</v>
      </c>
      <c r="B38" s="43"/>
      <c r="C38" s="23"/>
      <c r="D38" s="13"/>
      <c r="E38" s="10"/>
      <c r="F38" s="14"/>
      <c r="G38" s="14"/>
      <c r="H38" s="14"/>
      <c r="I38" s="14">
        <f t="shared" si="4"/>
        <v>0</v>
      </c>
      <c r="J38" s="32"/>
      <c r="L38" s="105"/>
      <c r="M38"/>
    </row>
    <row r="39" spans="1:13" ht="15.75" x14ac:dyDescent="0.25">
      <c r="A39" s="5">
        <v>0</v>
      </c>
      <c r="B39" s="43"/>
      <c r="C39" s="23"/>
      <c r="D39" s="13"/>
      <c r="E39" s="10"/>
      <c r="F39" s="14"/>
      <c r="G39" s="14"/>
      <c r="H39" s="14"/>
      <c r="I39" s="14">
        <f t="shared" si="4"/>
        <v>0</v>
      </c>
      <c r="J39" s="92" t="s">
        <v>22</v>
      </c>
      <c r="L39" s="105"/>
      <c r="M39"/>
    </row>
    <row r="40" spans="1:13" ht="15.75" x14ac:dyDescent="0.25">
      <c r="A40" s="33">
        <v>3</v>
      </c>
      <c r="B40" s="42" t="s">
        <v>43</v>
      </c>
      <c r="C40" s="26" t="s">
        <v>44</v>
      </c>
      <c r="D40" s="18"/>
      <c r="E40" s="33"/>
      <c r="F40" s="51" t="s">
        <v>78</v>
      </c>
      <c r="G40" s="51" t="s">
        <v>79</v>
      </c>
      <c r="H40" s="52"/>
      <c r="I40" s="52" t="s">
        <v>24</v>
      </c>
      <c r="J40" s="52">
        <v>10.9</v>
      </c>
      <c r="L40" s="105"/>
      <c r="M40"/>
    </row>
    <row r="41" spans="1:13" ht="15.75" x14ac:dyDescent="0.25">
      <c r="A41" s="5">
        <v>2</v>
      </c>
      <c r="B41" s="43"/>
      <c r="C41" s="23"/>
      <c r="D41" s="13"/>
      <c r="E41" s="10"/>
      <c r="F41" s="12"/>
      <c r="G41" s="12"/>
      <c r="H41" s="12"/>
      <c r="I41" s="14">
        <f t="shared" ref="I41:I46" si="5">SUM(F41:H41)</f>
        <v>0</v>
      </c>
      <c r="J41" s="32"/>
      <c r="L41" s="105">
        <f>SUM(K41:K46)</f>
        <v>0</v>
      </c>
      <c r="M41"/>
    </row>
    <row r="42" spans="1:13" ht="15.75" x14ac:dyDescent="0.25">
      <c r="A42" s="5">
        <v>2</v>
      </c>
      <c r="B42" s="43"/>
      <c r="C42" s="23"/>
      <c r="D42" s="13"/>
      <c r="E42" s="10"/>
      <c r="F42" s="12"/>
      <c r="G42" s="12"/>
      <c r="H42" s="12"/>
      <c r="I42" s="14">
        <f t="shared" si="5"/>
        <v>0</v>
      </c>
      <c r="J42" s="32"/>
      <c r="L42" s="105"/>
      <c r="M42"/>
    </row>
    <row r="43" spans="1:13" ht="15.75" x14ac:dyDescent="0.25">
      <c r="A43" s="5">
        <v>1</v>
      </c>
      <c r="B43" s="43"/>
      <c r="C43" s="23"/>
      <c r="D43" s="13"/>
      <c r="E43" s="10"/>
      <c r="F43" s="14"/>
      <c r="G43" s="14"/>
      <c r="H43" s="14"/>
      <c r="I43" s="14">
        <f t="shared" si="5"/>
        <v>0</v>
      </c>
      <c r="J43" s="32"/>
      <c r="L43" s="105" t="s">
        <v>22</v>
      </c>
      <c r="M43"/>
    </row>
    <row r="44" spans="1:13" ht="15.75" x14ac:dyDescent="0.25">
      <c r="A44" s="5">
        <v>1</v>
      </c>
      <c r="B44" s="43"/>
      <c r="C44" s="23"/>
      <c r="D44" s="13"/>
      <c r="E44" s="10"/>
      <c r="F44" s="14"/>
      <c r="G44" s="14"/>
      <c r="H44" s="14"/>
      <c r="I44" s="14">
        <f t="shared" si="5"/>
        <v>0</v>
      </c>
      <c r="J44" s="32"/>
      <c r="K44" s="101" t="s">
        <v>22</v>
      </c>
      <c r="L44" s="105"/>
      <c r="M44"/>
    </row>
    <row r="45" spans="1:13" ht="15.75" x14ac:dyDescent="0.25">
      <c r="A45" s="5">
        <v>1</v>
      </c>
      <c r="B45" s="43"/>
      <c r="C45"/>
      <c r="D45" s="13"/>
      <c r="E45" s="10"/>
      <c r="F45" s="12"/>
      <c r="G45" s="12"/>
      <c r="H45" s="12"/>
      <c r="I45" s="14">
        <f t="shared" si="5"/>
        <v>0</v>
      </c>
      <c r="J45" s="32"/>
      <c r="L45" s="105"/>
      <c r="M45"/>
    </row>
    <row r="46" spans="1:13" ht="15.75" x14ac:dyDescent="0.25">
      <c r="A46" s="5">
        <v>0</v>
      </c>
      <c r="B46" s="43"/>
      <c r="C46" s="23"/>
      <c r="D46" s="13"/>
      <c r="E46" s="10"/>
      <c r="F46" s="12"/>
      <c r="G46" s="89"/>
      <c r="H46" s="89"/>
      <c r="I46" s="14">
        <f t="shared" si="5"/>
        <v>0</v>
      </c>
      <c r="J46" s="32"/>
      <c r="L46" s="105"/>
      <c r="M46"/>
    </row>
    <row r="47" spans="1:13" ht="15.75" x14ac:dyDescent="0.25">
      <c r="A47" s="33">
        <v>3</v>
      </c>
      <c r="B47" s="42" t="s">
        <v>43</v>
      </c>
      <c r="C47" s="26"/>
      <c r="D47" s="18"/>
      <c r="E47" s="33"/>
      <c r="F47" s="51" t="s">
        <v>78</v>
      </c>
      <c r="G47" s="51" t="s">
        <v>79</v>
      </c>
      <c r="H47" s="52"/>
      <c r="I47" s="52" t="s">
        <v>24</v>
      </c>
      <c r="J47" s="52">
        <v>10.9</v>
      </c>
      <c r="K47" s="101" t="s">
        <v>22</v>
      </c>
      <c r="L47" s="105"/>
      <c r="M47"/>
    </row>
    <row r="48" spans="1:13" ht="15.75" x14ac:dyDescent="0.25">
      <c r="A48" s="5">
        <v>1</v>
      </c>
      <c r="B48" s="43"/>
      <c r="C48" s="28"/>
      <c r="D48" s="13"/>
      <c r="E48" s="10"/>
      <c r="F48" s="29"/>
      <c r="G48" s="30"/>
      <c r="H48" s="30"/>
      <c r="I48" s="14">
        <f t="shared" ref="I48:I53" si="6">SUM(F48:H48)</f>
        <v>0</v>
      </c>
      <c r="J48" s="32"/>
      <c r="L48" s="105">
        <f>SUM(K48:K53)</f>
        <v>0</v>
      </c>
      <c r="M48"/>
    </row>
    <row r="49" spans="1:13" ht="15.75" x14ac:dyDescent="0.25">
      <c r="A49" s="5">
        <v>1</v>
      </c>
      <c r="B49" s="43"/>
      <c r="C49" s="28"/>
      <c r="D49" s="13"/>
      <c r="E49" s="10"/>
      <c r="F49" s="29"/>
      <c r="G49" s="29"/>
      <c r="H49" s="29"/>
      <c r="I49" s="14">
        <f t="shared" si="6"/>
        <v>0</v>
      </c>
      <c r="J49" s="32"/>
      <c r="L49" s="105"/>
      <c r="M49"/>
    </row>
    <row r="50" spans="1:13" ht="15.75" x14ac:dyDescent="0.25">
      <c r="A50" s="5">
        <v>1</v>
      </c>
      <c r="B50" s="43"/>
      <c r="C50" s="28"/>
      <c r="D50" s="13"/>
      <c r="E50" s="10"/>
      <c r="F50" s="29"/>
      <c r="G50" s="29"/>
      <c r="H50" s="29"/>
      <c r="I50" s="14">
        <f t="shared" si="6"/>
        <v>0</v>
      </c>
      <c r="J50" s="32"/>
      <c r="L50" s="105"/>
      <c r="M50"/>
    </row>
    <row r="51" spans="1:13" ht="15.75" x14ac:dyDescent="0.25">
      <c r="A51" s="5">
        <v>1</v>
      </c>
      <c r="B51" s="43"/>
      <c r="C51" s="28"/>
      <c r="D51" s="13"/>
      <c r="E51" s="10"/>
      <c r="F51" s="29"/>
      <c r="G51" s="30"/>
      <c r="H51" s="30"/>
      <c r="I51" s="14">
        <f t="shared" si="6"/>
        <v>0</v>
      </c>
      <c r="J51" s="32"/>
      <c r="L51" s="105"/>
      <c r="M51"/>
    </row>
    <row r="52" spans="1:13" ht="15.75" x14ac:dyDescent="0.25">
      <c r="A52" s="5">
        <v>1</v>
      </c>
      <c r="B52" s="43"/>
      <c r="C52" s="28"/>
      <c r="D52" s="13"/>
      <c r="E52" s="10"/>
      <c r="F52" s="29"/>
      <c r="G52" s="30"/>
      <c r="H52" s="30"/>
      <c r="I52" s="14">
        <f t="shared" si="6"/>
        <v>0</v>
      </c>
      <c r="J52" s="32"/>
      <c r="L52" s="105"/>
      <c r="M52"/>
    </row>
    <row r="53" spans="1:13" ht="15.75" x14ac:dyDescent="0.25">
      <c r="A53" s="5">
        <v>0</v>
      </c>
      <c r="B53" s="43"/>
      <c r="C53" s="28"/>
      <c r="D53" s="13"/>
      <c r="E53" s="10"/>
      <c r="F53" s="29"/>
      <c r="G53" s="29"/>
      <c r="H53" s="29"/>
      <c r="I53" s="14">
        <f t="shared" si="6"/>
        <v>0</v>
      </c>
      <c r="J53" s="32"/>
      <c r="L53" s="105"/>
      <c r="M53"/>
    </row>
    <row r="54" spans="1:13" ht="15.75" x14ac:dyDescent="0.25">
      <c r="A54" s="33">
        <v>3</v>
      </c>
      <c r="B54" s="42" t="s">
        <v>43</v>
      </c>
      <c r="C54" s="26"/>
      <c r="D54" s="18"/>
      <c r="E54" s="33"/>
      <c r="F54" s="51" t="s">
        <v>78</v>
      </c>
      <c r="G54" s="51" t="s">
        <v>79</v>
      </c>
      <c r="H54" s="52"/>
      <c r="I54" s="52" t="s">
        <v>24</v>
      </c>
      <c r="J54" s="52">
        <v>10.9</v>
      </c>
      <c r="K54" s="101" t="s">
        <v>22</v>
      </c>
      <c r="L54" s="105"/>
      <c r="M54"/>
    </row>
    <row r="55" spans="1:13" ht="15.75" x14ac:dyDescent="0.25">
      <c r="A55" s="5">
        <v>2</v>
      </c>
      <c r="B55" s="43"/>
      <c r="C55" s="23"/>
      <c r="D55" s="13"/>
      <c r="E55" s="10"/>
      <c r="F55" s="14"/>
      <c r="G55" s="14"/>
      <c r="H55" s="14"/>
      <c r="I55" s="14">
        <f t="shared" ref="I55:I60" si="7">SUM(F55:H55)</f>
        <v>0</v>
      </c>
      <c r="J55" s="32" t="s">
        <v>22</v>
      </c>
      <c r="L55" s="105">
        <f>SUM(K55:K60)</f>
        <v>0</v>
      </c>
      <c r="M55"/>
    </row>
    <row r="56" spans="1:13" ht="15.75" x14ac:dyDescent="0.25">
      <c r="A56" s="5">
        <v>2</v>
      </c>
      <c r="B56" s="43"/>
      <c r="C56" s="23"/>
      <c r="D56" s="13"/>
      <c r="E56" s="10"/>
      <c r="F56" s="14"/>
      <c r="G56" s="14"/>
      <c r="H56" s="14"/>
      <c r="I56" s="14">
        <f t="shared" si="7"/>
        <v>0</v>
      </c>
      <c r="J56" s="32" t="s">
        <v>22</v>
      </c>
      <c r="L56" s="105"/>
      <c r="M56"/>
    </row>
    <row r="57" spans="1:13" ht="15.75" x14ac:dyDescent="0.25">
      <c r="A57" s="5">
        <v>1</v>
      </c>
      <c r="B57" s="43"/>
      <c r="C57" s="23"/>
      <c r="D57" s="13"/>
      <c r="E57" s="10"/>
      <c r="F57" s="14"/>
      <c r="G57" s="14"/>
      <c r="H57" s="14"/>
      <c r="I57" s="14">
        <f t="shared" si="7"/>
        <v>0</v>
      </c>
      <c r="J57" s="32" t="s">
        <v>22</v>
      </c>
      <c r="L57" s="105"/>
      <c r="M57"/>
    </row>
    <row r="58" spans="1:13" ht="15.75" x14ac:dyDescent="0.25">
      <c r="A58" s="5">
        <v>1</v>
      </c>
      <c r="B58" s="43"/>
      <c r="C58" s="23"/>
      <c r="D58" s="13"/>
      <c r="E58" s="10"/>
      <c r="F58" s="14"/>
      <c r="G58" s="14"/>
      <c r="H58" s="14"/>
      <c r="I58" s="14">
        <f t="shared" si="7"/>
        <v>0</v>
      </c>
      <c r="J58" s="32" t="s">
        <v>22</v>
      </c>
      <c r="L58" s="105"/>
      <c r="M58"/>
    </row>
    <row r="59" spans="1:13" ht="15.75" x14ac:dyDescent="0.25">
      <c r="A59" s="5">
        <v>1</v>
      </c>
      <c r="B59" s="43"/>
      <c r="C59" s="23"/>
      <c r="D59" s="13"/>
      <c r="E59" s="10"/>
      <c r="F59" s="14"/>
      <c r="G59" s="14"/>
      <c r="H59" s="14"/>
      <c r="I59" s="14">
        <f t="shared" si="7"/>
        <v>0</v>
      </c>
      <c r="J59" s="32"/>
      <c r="L59" s="105"/>
      <c r="M59"/>
    </row>
    <row r="60" spans="1:13" ht="15.75" x14ac:dyDescent="0.25">
      <c r="A60" s="5">
        <v>1</v>
      </c>
      <c r="B60" s="43"/>
      <c r="C60" s="23"/>
      <c r="D60" s="13"/>
      <c r="E60" s="10"/>
      <c r="F60" s="14"/>
      <c r="G60" s="14"/>
      <c r="H60" s="14"/>
      <c r="I60" s="14">
        <f t="shared" si="7"/>
        <v>0</v>
      </c>
      <c r="J60" s="32"/>
      <c r="L60" s="105"/>
      <c r="M60"/>
    </row>
    <row r="61" spans="1:13" ht="15.75" x14ac:dyDescent="0.25">
      <c r="A61" s="33">
        <v>3</v>
      </c>
      <c r="B61" s="42" t="s">
        <v>43</v>
      </c>
      <c r="C61" s="26"/>
      <c r="D61" s="18"/>
      <c r="E61" s="33"/>
      <c r="F61" s="51" t="s">
        <v>78</v>
      </c>
      <c r="G61" s="51" t="s">
        <v>79</v>
      </c>
      <c r="H61" s="52"/>
      <c r="I61" s="52" t="s">
        <v>24</v>
      </c>
      <c r="J61" s="52">
        <v>10.9</v>
      </c>
      <c r="L61" s="105"/>
      <c r="M61"/>
    </row>
    <row r="62" spans="1:13" ht="15.75" x14ac:dyDescent="0.25">
      <c r="A62" s="5">
        <v>2</v>
      </c>
      <c r="B62" s="43"/>
      <c r="C62" s="23"/>
      <c r="D62" s="13"/>
      <c r="E62" s="10"/>
      <c r="F62" s="14"/>
      <c r="G62" s="14"/>
      <c r="H62" s="14"/>
      <c r="I62" s="14">
        <f t="shared" ref="I62:I67" si="8">SUM(F62:H62)</f>
        <v>0</v>
      </c>
      <c r="J62" s="32"/>
      <c r="L62" s="105">
        <f>SUM(K62:K67)</f>
        <v>0</v>
      </c>
      <c r="M62"/>
    </row>
    <row r="63" spans="1:13" ht="15.75" x14ac:dyDescent="0.25">
      <c r="A63" s="5">
        <v>2</v>
      </c>
      <c r="B63" s="43"/>
      <c r="C63" s="23"/>
      <c r="D63" s="13"/>
      <c r="E63" s="10"/>
      <c r="F63" s="12"/>
      <c r="G63" s="12"/>
      <c r="H63" s="12"/>
      <c r="I63" s="14">
        <f t="shared" si="8"/>
        <v>0</v>
      </c>
      <c r="J63" s="32"/>
      <c r="L63" s="105"/>
      <c r="M63"/>
    </row>
    <row r="64" spans="1:13" ht="15.75" x14ac:dyDescent="0.25">
      <c r="A64" s="5">
        <v>1</v>
      </c>
      <c r="B64" s="43"/>
      <c r="C64" s="23"/>
      <c r="D64" s="13"/>
      <c r="E64" s="10"/>
      <c r="F64" s="29"/>
      <c r="G64" s="29"/>
      <c r="H64" s="29"/>
      <c r="I64" s="14">
        <f t="shared" si="8"/>
        <v>0</v>
      </c>
      <c r="J64" s="32"/>
      <c r="L64" s="105"/>
      <c r="M64"/>
    </row>
    <row r="65" spans="1:13" ht="15.75" x14ac:dyDescent="0.25">
      <c r="A65" s="5">
        <v>1</v>
      </c>
      <c r="B65" s="43"/>
      <c r="C65" s="23"/>
      <c r="D65" s="13"/>
      <c r="E65" s="10"/>
      <c r="F65" s="14"/>
      <c r="G65" s="14"/>
      <c r="H65" s="14"/>
      <c r="I65" s="14">
        <f t="shared" si="8"/>
        <v>0</v>
      </c>
      <c r="J65" s="32"/>
      <c r="L65" s="105"/>
      <c r="M65"/>
    </row>
    <row r="66" spans="1:13" ht="15.75" x14ac:dyDescent="0.25">
      <c r="A66" s="5">
        <v>1</v>
      </c>
      <c r="B66" s="43"/>
      <c r="C66" s="23"/>
      <c r="D66" s="13"/>
      <c r="E66" s="10"/>
      <c r="F66" s="14"/>
      <c r="G66" s="14"/>
      <c r="H66" s="14"/>
      <c r="I66" s="14">
        <f t="shared" si="8"/>
        <v>0</v>
      </c>
      <c r="J66" s="32"/>
      <c r="L66" s="105"/>
      <c r="M66"/>
    </row>
    <row r="67" spans="1:13" ht="15.75" x14ac:dyDescent="0.25">
      <c r="A67" s="5">
        <v>1</v>
      </c>
      <c r="B67" s="43"/>
      <c r="C67" s="23"/>
      <c r="D67" s="13"/>
      <c r="E67" s="10"/>
      <c r="F67" s="14"/>
      <c r="G67" s="14"/>
      <c r="H67" s="14"/>
      <c r="I67" s="14">
        <f t="shared" si="8"/>
        <v>0</v>
      </c>
      <c r="J67" s="32"/>
      <c r="L67" s="105"/>
      <c r="M67"/>
    </row>
    <row r="68" spans="1:13" ht="15.75" x14ac:dyDescent="0.25">
      <c r="A68" s="33">
        <v>3</v>
      </c>
      <c r="B68" s="42" t="s">
        <v>43</v>
      </c>
      <c r="C68" s="26"/>
      <c r="D68" s="18"/>
      <c r="E68" s="33"/>
      <c r="F68" s="51" t="s">
        <v>78</v>
      </c>
      <c r="G68" s="51" t="s">
        <v>79</v>
      </c>
      <c r="H68" s="52"/>
      <c r="I68" s="52" t="s">
        <v>24</v>
      </c>
      <c r="J68" s="52">
        <v>10.9</v>
      </c>
      <c r="L68" s="105"/>
      <c r="M68"/>
    </row>
    <row r="69" spans="1:13" ht="15.75" x14ac:dyDescent="0.25">
      <c r="A69" s="5">
        <v>2</v>
      </c>
      <c r="B69" s="43"/>
      <c r="C69" s="23"/>
      <c r="D69" s="13"/>
      <c r="E69" s="10"/>
      <c r="F69" s="12"/>
      <c r="G69" s="12"/>
      <c r="H69" s="12"/>
      <c r="I69" s="14">
        <f t="shared" ref="I69:I74" si="9">SUM(F69:H69)</f>
        <v>0</v>
      </c>
      <c r="J69" s="32"/>
      <c r="L69" s="105">
        <f>SUM(K69:K74)</f>
        <v>0</v>
      </c>
      <c r="M69"/>
    </row>
    <row r="70" spans="1:13" ht="15.75" x14ac:dyDescent="0.25">
      <c r="A70" s="5">
        <v>2</v>
      </c>
      <c r="B70" s="43"/>
      <c r="C70" s="23"/>
      <c r="D70" s="13"/>
      <c r="E70" s="10"/>
      <c r="F70" s="12"/>
      <c r="G70" s="12"/>
      <c r="H70" s="12"/>
      <c r="I70" s="14">
        <f t="shared" si="9"/>
        <v>0</v>
      </c>
      <c r="J70" s="32"/>
      <c r="L70" s="105"/>
      <c r="M70"/>
    </row>
    <row r="71" spans="1:13" ht="15.75" x14ac:dyDescent="0.25">
      <c r="A71" s="5">
        <v>1</v>
      </c>
      <c r="B71" s="43"/>
      <c r="C71" s="23"/>
      <c r="D71" s="13"/>
      <c r="E71" s="10"/>
      <c r="F71" s="12"/>
      <c r="G71" s="12"/>
      <c r="H71" s="12"/>
      <c r="I71" s="14">
        <f t="shared" si="9"/>
        <v>0</v>
      </c>
      <c r="J71" s="32"/>
      <c r="L71" s="105"/>
      <c r="M71"/>
    </row>
    <row r="72" spans="1:13" ht="15.75" x14ac:dyDescent="0.25">
      <c r="A72" s="5">
        <v>1</v>
      </c>
      <c r="B72" s="43"/>
      <c r="C72" s="23"/>
      <c r="D72" s="13"/>
      <c r="E72" s="10"/>
      <c r="F72" s="14"/>
      <c r="G72" s="14"/>
      <c r="H72" s="14"/>
      <c r="I72" s="14">
        <f t="shared" si="9"/>
        <v>0</v>
      </c>
      <c r="J72" s="62"/>
      <c r="L72" s="105"/>
      <c r="M72"/>
    </row>
    <row r="73" spans="1:13" ht="15.75" x14ac:dyDescent="0.25">
      <c r="A73" s="5">
        <v>1</v>
      </c>
      <c r="B73" s="43"/>
      <c r="C73" s="23"/>
      <c r="D73" s="13"/>
      <c r="E73" s="10"/>
      <c r="F73" s="12"/>
      <c r="G73" s="12"/>
      <c r="H73" s="12"/>
      <c r="I73" s="14">
        <f t="shared" si="9"/>
        <v>0</v>
      </c>
      <c r="J73" s="32"/>
      <c r="K73" s="101" t="s">
        <v>22</v>
      </c>
      <c r="L73" s="105"/>
      <c r="M73"/>
    </row>
    <row r="74" spans="1:13" ht="14.45" customHeight="1" x14ac:dyDescent="0.25">
      <c r="A74" s="5">
        <v>2</v>
      </c>
      <c r="B74" s="43"/>
      <c r="C74" s="23"/>
      <c r="D74" s="13"/>
      <c r="E74" s="10"/>
      <c r="F74" s="12"/>
      <c r="G74" s="12"/>
      <c r="H74" s="12"/>
      <c r="I74" s="14">
        <f t="shared" si="9"/>
        <v>0</v>
      </c>
      <c r="J74" s="62"/>
      <c r="K74" s="101" t="s">
        <v>22</v>
      </c>
      <c r="L74" s="105" t="s">
        <v>22</v>
      </c>
      <c r="M74"/>
    </row>
    <row r="75" spans="1:13" ht="15.75" x14ac:dyDescent="0.25">
      <c r="A75" s="33">
        <v>3</v>
      </c>
      <c r="B75" s="42" t="s">
        <v>43</v>
      </c>
      <c r="C75" s="26"/>
      <c r="D75" s="18"/>
      <c r="E75" s="33"/>
      <c r="F75" s="51" t="s">
        <v>78</v>
      </c>
      <c r="G75" s="51" t="s">
        <v>79</v>
      </c>
      <c r="H75" s="52"/>
      <c r="I75" s="52" t="s">
        <v>24</v>
      </c>
      <c r="J75" s="52">
        <v>10.9</v>
      </c>
      <c r="K75" s="101" t="s">
        <v>22</v>
      </c>
      <c r="L75" s="105"/>
      <c r="M75"/>
    </row>
    <row r="76" spans="1:13" ht="17.45" customHeight="1" x14ac:dyDescent="0.25">
      <c r="A76" s="5">
        <v>2</v>
      </c>
      <c r="B76" s="43"/>
      <c r="C76" s="23"/>
      <c r="D76" s="13"/>
      <c r="E76" s="10"/>
      <c r="F76" s="12"/>
      <c r="G76" s="12"/>
      <c r="H76" s="12"/>
      <c r="I76" s="14">
        <f t="shared" ref="I76:I81" si="10">SUM(F76:H76)</f>
        <v>0</v>
      </c>
      <c r="J76" s="32"/>
      <c r="L76" s="105">
        <f>SUM(K76:K81)</f>
        <v>0</v>
      </c>
      <c r="M76"/>
    </row>
    <row r="77" spans="1:13" ht="17.45" customHeight="1" x14ac:dyDescent="0.25">
      <c r="A77" s="5">
        <v>2</v>
      </c>
      <c r="B77" s="43"/>
      <c r="C77" s="87"/>
      <c r="D77" s="13"/>
      <c r="E77" s="10"/>
      <c r="F77" s="14"/>
      <c r="G77" s="14"/>
      <c r="H77" s="14"/>
      <c r="I77" s="14">
        <f t="shared" si="10"/>
        <v>0</v>
      </c>
      <c r="J77" s="32"/>
      <c r="L77" s="105"/>
      <c r="M77"/>
    </row>
    <row r="78" spans="1:13" ht="17.45" customHeight="1" x14ac:dyDescent="0.25">
      <c r="A78" s="5">
        <v>2</v>
      </c>
      <c r="B78" s="43"/>
      <c r="C78" s="23"/>
      <c r="D78" s="13"/>
      <c r="E78" s="10"/>
      <c r="F78" s="12"/>
      <c r="G78" s="12"/>
      <c r="H78" s="12"/>
      <c r="I78" s="14">
        <f t="shared" si="10"/>
        <v>0</v>
      </c>
      <c r="J78" s="32"/>
      <c r="L78" s="105"/>
      <c r="M78"/>
    </row>
    <row r="79" spans="1:13" ht="17.45" customHeight="1" x14ac:dyDescent="0.25">
      <c r="A79" s="5">
        <v>2</v>
      </c>
      <c r="B79" s="43"/>
      <c r="C79" s="23"/>
      <c r="D79" s="13"/>
      <c r="E79" s="10"/>
      <c r="F79" s="12"/>
      <c r="G79" s="12"/>
      <c r="H79" s="12"/>
      <c r="I79" s="14">
        <f t="shared" si="10"/>
        <v>0</v>
      </c>
      <c r="J79" s="32"/>
      <c r="L79" s="105"/>
      <c r="M79"/>
    </row>
    <row r="80" spans="1:13" ht="17.45" customHeight="1" x14ac:dyDescent="0.25">
      <c r="A80" s="5">
        <v>1</v>
      </c>
      <c r="B80" s="43"/>
      <c r="C80" s="85"/>
      <c r="D80" s="13"/>
      <c r="E80" s="10"/>
      <c r="F80" s="12"/>
      <c r="G80" s="12"/>
      <c r="H80" s="12"/>
      <c r="I80" s="14">
        <f t="shared" si="10"/>
        <v>0</v>
      </c>
      <c r="J80" s="32"/>
      <c r="L80" s="105"/>
      <c r="M80"/>
    </row>
    <row r="81" spans="1:13" ht="17.45" customHeight="1" x14ac:dyDescent="0.25">
      <c r="A81" s="5">
        <v>0</v>
      </c>
      <c r="B81" s="43"/>
      <c r="C81" s="23"/>
      <c r="D81" s="13"/>
      <c r="E81" s="10"/>
      <c r="F81" s="12"/>
      <c r="G81" s="12"/>
      <c r="H81" s="12"/>
      <c r="I81" s="14">
        <f t="shared" si="10"/>
        <v>0</v>
      </c>
      <c r="J81" s="32"/>
      <c r="L81" s="105"/>
      <c r="M81"/>
    </row>
    <row r="82" spans="1:13" ht="17.45" customHeight="1" x14ac:dyDescent="0.25">
      <c r="A82" s="33">
        <v>3</v>
      </c>
      <c r="B82" s="42"/>
      <c r="C82" s="26"/>
      <c r="D82" s="18"/>
      <c r="E82" s="33"/>
      <c r="F82" s="51" t="s">
        <v>78</v>
      </c>
      <c r="G82" s="51" t="s">
        <v>79</v>
      </c>
      <c r="H82" s="52"/>
      <c r="I82" s="52" t="s">
        <v>24</v>
      </c>
      <c r="J82" s="52">
        <v>10.9</v>
      </c>
      <c r="K82" s="101" t="s">
        <v>22</v>
      </c>
      <c r="L82" s="105"/>
      <c r="M82"/>
    </row>
    <row r="83" spans="1:13" ht="17.45" customHeight="1" x14ac:dyDescent="0.25">
      <c r="A83" s="5">
        <v>1</v>
      </c>
      <c r="B83" s="43"/>
      <c r="C83" s="23"/>
      <c r="D83" s="13"/>
      <c r="E83" s="10"/>
      <c r="F83" s="14"/>
      <c r="G83" s="14"/>
      <c r="H83" s="14"/>
      <c r="I83" s="14">
        <f t="shared" ref="I83:I88" si="11">SUM(F83:H83)</f>
        <v>0</v>
      </c>
      <c r="J83" s="32"/>
      <c r="L83" s="105"/>
      <c r="M83"/>
    </row>
    <row r="84" spans="1:13" ht="15.75" x14ac:dyDescent="0.25">
      <c r="A84" s="5">
        <v>1</v>
      </c>
      <c r="B84" s="44"/>
      <c r="C84" s="28"/>
      <c r="D84" s="13"/>
      <c r="E84" s="10"/>
      <c r="F84" s="29"/>
      <c r="G84" s="29"/>
      <c r="H84" s="29"/>
      <c r="I84" s="14">
        <f t="shared" si="11"/>
        <v>0</v>
      </c>
      <c r="J84" s="32"/>
      <c r="K84" s="101" t="s">
        <v>22</v>
      </c>
      <c r="L84" s="105">
        <f>SUM(K83:K87)</f>
        <v>0</v>
      </c>
      <c r="M84"/>
    </row>
    <row r="85" spans="1:13" ht="15.75" x14ac:dyDescent="0.25">
      <c r="A85" s="5">
        <v>2</v>
      </c>
      <c r="B85" s="43"/>
      <c r="C85" s="87"/>
      <c r="D85" s="13"/>
      <c r="E85" s="10"/>
      <c r="F85" s="29"/>
      <c r="G85" s="29"/>
      <c r="H85" s="29"/>
      <c r="I85" s="14">
        <f t="shared" si="11"/>
        <v>0</v>
      </c>
      <c r="J85" s="62" t="s">
        <v>22</v>
      </c>
      <c r="K85" s="101" t="s">
        <v>22</v>
      </c>
      <c r="L85" s="105"/>
      <c r="M85"/>
    </row>
    <row r="86" spans="1:13" ht="15.75" x14ac:dyDescent="0.25">
      <c r="A86" s="5">
        <v>1</v>
      </c>
      <c r="B86" s="44"/>
      <c r="C86" s="28"/>
      <c r="D86" s="13"/>
      <c r="E86" s="10"/>
      <c r="F86" s="12"/>
      <c r="G86" s="12"/>
      <c r="H86" s="12"/>
      <c r="I86" s="14">
        <f t="shared" si="11"/>
        <v>0</v>
      </c>
      <c r="J86" s="32"/>
      <c r="L86" s="105"/>
      <c r="M86"/>
    </row>
    <row r="87" spans="1:13" ht="15.75" x14ac:dyDescent="0.25">
      <c r="A87" s="5">
        <v>1</v>
      </c>
      <c r="B87" s="43"/>
      <c r="C87" s="28"/>
      <c r="D87" s="13"/>
      <c r="E87" s="10"/>
      <c r="F87" s="29"/>
      <c r="G87" s="29"/>
      <c r="H87" s="29"/>
      <c r="I87" s="14">
        <f t="shared" si="11"/>
        <v>0</v>
      </c>
      <c r="J87" s="32"/>
      <c r="L87" s="105"/>
      <c r="M87"/>
    </row>
    <row r="88" spans="1:13" ht="15.75" x14ac:dyDescent="0.25">
      <c r="A88" s="5">
        <v>1</v>
      </c>
      <c r="B88" s="43"/>
      <c r="C88" s="28"/>
      <c r="D88" s="13"/>
      <c r="E88" s="10"/>
      <c r="F88" s="29"/>
      <c r="G88" s="29"/>
      <c r="H88" s="29"/>
      <c r="I88" s="14">
        <f t="shared" si="11"/>
        <v>0</v>
      </c>
      <c r="J88" s="32"/>
      <c r="K88" s="101" t="s">
        <v>22</v>
      </c>
      <c r="L88" s="105"/>
      <c r="M88"/>
    </row>
    <row r="89" spans="1:13" ht="15.75" x14ac:dyDescent="0.25">
      <c r="A89" s="53" t="s">
        <v>80</v>
      </c>
      <c r="B89" s="45">
        <v>1</v>
      </c>
      <c r="C89" s="21" t="s">
        <v>99</v>
      </c>
      <c r="D89" s="22" t="s">
        <v>42</v>
      </c>
      <c r="E89" s="16"/>
      <c r="F89" s="50" t="s">
        <v>78</v>
      </c>
      <c r="G89" s="50" t="s">
        <v>79</v>
      </c>
      <c r="H89" s="50"/>
      <c r="I89" s="31" t="s">
        <v>24</v>
      </c>
      <c r="J89" s="31" t="s">
        <v>30</v>
      </c>
      <c r="L89" s="105"/>
      <c r="M89"/>
    </row>
    <row r="90" spans="1:13" ht="15.75" x14ac:dyDescent="0.25">
      <c r="A90" s="53" t="s">
        <v>80</v>
      </c>
      <c r="B90" s="45">
        <v>2</v>
      </c>
      <c r="C90" s="21" t="s">
        <v>74</v>
      </c>
      <c r="D90" s="22" t="s">
        <v>42</v>
      </c>
      <c r="E90" s="16"/>
      <c r="F90" s="50" t="s">
        <v>78</v>
      </c>
      <c r="G90" s="50" t="s">
        <v>79</v>
      </c>
      <c r="H90" s="50"/>
      <c r="I90" s="31" t="s">
        <v>24</v>
      </c>
      <c r="J90" s="31" t="s">
        <v>30</v>
      </c>
      <c r="L90" s="105"/>
      <c r="M90"/>
    </row>
    <row r="91" spans="1:13" ht="15.75" x14ac:dyDescent="0.25">
      <c r="A91" s="53" t="s">
        <v>80</v>
      </c>
      <c r="B91" s="45">
        <v>3</v>
      </c>
      <c r="C91" s="24" t="s">
        <v>75</v>
      </c>
      <c r="D91" s="22" t="s">
        <v>42</v>
      </c>
      <c r="E91" s="16"/>
      <c r="F91" s="50" t="s">
        <v>78</v>
      </c>
      <c r="G91" s="50" t="s">
        <v>79</v>
      </c>
      <c r="H91" s="50"/>
      <c r="I91" s="31" t="s">
        <v>24</v>
      </c>
      <c r="J91" s="31" t="s">
        <v>30</v>
      </c>
      <c r="L91" s="105"/>
      <c r="M91"/>
    </row>
    <row r="92" spans="1:13" ht="15.75" x14ac:dyDescent="0.25">
      <c r="A92" s="53" t="s">
        <v>80</v>
      </c>
      <c r="B92" s="45">
        <v>4</v>
      </c>
      <c r="C92" s="21" t="s">
        <v>97</v>
      </c>
      <c r="D92" s="22" t="s">
        <v>42</v>
      </c>
      <c r="E92" s="16"/>
      <c r="F92" s="50" t="s">
        <v>78</v>
      </c>
      <c r="G92" s="50" t="s">
        <v>79</v>
      </c>
      <c r="H92" s="50"/>
      <c r="I92" s="31" t="s">
        <v>24</v>
      </c>
      <c r="J92" s="31" t="s">
        <v>30</v>
      </c>
      <c r="L92" s="105"/>
      <c r="M92"/>
    </row>
    <row r="93" spans="1:13" ht="14.45" customHeight="1" x14ac:dyDescent="0.25">
      <c r="A93" s="53" t="s">
        <v>80</v>
      </c>
      <c r="B93" s="47">
        <v>5</v>
      </c>
      <c r="C93" s="25" t="s">
        <v>98</v>
      </c>
      <c r="D93" s="22" t="s">
        <v>42</v>
      </c>
      <c r="E93" s="16"/>
      <c r="F93" s="50" t="s">
        <v>78</v>
      </c>
      <c r="G93" s="50" t="s">
        <v>79</v>
      </c>
      <c r="H93" s="50"/>
      <c r="I93" s="31" t="s">
        <v>24</v>
      </c>
      <c r="J93" s="31" t="s">
        <v>30</v>
      </c>
      <c r="L93" s="105"/>
      <c r="M93"/>
    </row>
    <row r="94" spans="1:13" ht="14.45" customHeight="1" x14ac:dyDescent="0.25">
      <c r="A94" s="53" t="s">
        <v>80</v>
      </c>
      <c r="B94" s="46">
        <v>6</v>
      </c>
      <c r="C94" s="24" t="s">
        <v>77</v>
      </c>
      <c r="D94" s="22" t="s">
        <v>42</v>
      </c>
      <c r="E94" s="16"/>
      <c r="F94" s="50" t="s">
        <v>78</v>
      </c>
      <c r="G94" s="50" t="s">
        <v>79</v>
      </c>
      <c r="H94" s="50"/>
      <c r="I94" s="31" t="s">
        <v>24</v>
      </c>
      <c r="J94" s="31" t="s">
        <v>30</v>
      </c>
      <c r="K94" s="102"/>
      <c r="L94" s="106"/>
      <c r="M94"/>
    </row>
    <row r="95" spans="1:13" ht="18" customHeight="1" x14ac:dyDescent="0.25">
      <c r="C95"/>
      <c r="I95"/>
      <c r="L95" s="107"/>
      <c r="M95"/>
    </row>
    <row r="96" spans="1:13" ht="14.45" customHeight="1" x14ac:dyDescent="0.25">
      <c r="C96"/>
      <c r="I96"/>
      <c r="L96" s="107"/>
      <c r="M96"/>
    </row>
    <row r="97" spans="1:13" ht="17.25" customHeight="1" x14ac:dyDescent="0.25">
      <c r="C97"/>
      <c r="I97"/>
      <c r="L97" s="107"/>
      <c r="M97"/>
    </row>
    <row r="98" spans="1:13" ht="14.45" customHeight="1" x14ac:dyDescent="0.25">
      <c r="C98"/>
      <c r="I98"/>
      <c r="L98" s="107"/>
      <c r="M98"/>
    </row>
    <row r="99" spans="1:13" ht="14.45" customHeight="1" x14ac:dyDescent="0.25">
      <c r="B99" s="208"/>
      <c r="C99" s="27"/>
      <c r="E99" s="209"/>
      <c r="F99" s="2"/>
      <c r="G99" s="3"/>
      <c r="H99" s="3"/>
      <c r="I99" s="3"/>
      <c r="J99" s="210"/>
      <c r="L99" s="107"/>
      <c r="M99"/>
    </row>
    <row r="100" spans="1:13" ht="18.75" customHeight="1" x14ac:dyDescent="0.25">
      <c r="B100" s="71" t="s">
        <v>76</v>
      </c>
      <c r="C100" s="72"/>
      <c r="D100" s="73"/>
      <c r="E100" s="74"/>
      <c r="F100" s="74"/>
      <c r="G100" s="293"/>
      <c r="H100" s="293"/>
      <c r="I100" s="294"/>
      <c r="J100" s="132"/>
      <c r="K100" s="295"/>
      <c r="L100" s="107"/>
      <c r="M100"/>
    </row>
    <row r="101" spans="1:13" ht="18.75" customHeight="1" x14ac:dyDescent="0.25">
      <c r="A101" s="63"/>
      <c r="B101" s="64" t="s">
        <v>80</v>
      </c>
      <c r="C101" s="65" t="s">
        <v>0</v>
      </c>
      <c r="D101" s="65" t="s">
        <v>1</v>
      </c>
      <c r="E101" s="69"/>
      <c r="F101" s="292"/>
      <c r="G101" s="101"/>
      <c r="H101" s="107"/>
      <c r="I101"/>
      <c r="K101"/>
      <c r="L101"/>
      <c r="M101"/>
    </row>
    <row r="102" spans="1:13" ht="15.75" x14ac:dyDescent="0.25">
      <c r="A102" s="53"/>
      <c r="B102" s="45"/>
      <c r="C102" s="21" t="s">
        <v>99</v>
      </c>
      <c r="D102" s="22" t="s">
        <v>42</v>
      </c>
      <c r="E102" s="31" t="s">
        <v>24</v>
      </c>
      <c r="F102" s="31" t="s">
        <v>30</v>
      </c>
      <c r="G102" s="101"/>
      <c r="H102" s="107"/>
      <c r="I102"/>
      <c r="J102" s="262"/>
      <c r="K102" s="195" t="s">
        <v>144</v>
      </c>
      <c r="L102"/>
      <c r="M102"/>
    </row>
    <row r="103" spans="1:13" ht="15.75" x14ac:dyDescent="0.25">
      <c r="A103" s="5"/>
      <c r="B103" s="259">
        <v>1</v>
      </c>
      <c r="C103" s="252"/>
      <c r="D103" s="245"/>
      <c r="E103" s="241"/>
      <c r="F103" s="62">
        <v>30</v>
      </c>
      <c r="G103" s="101"/>
      <c r="H103" s="107"/>
      <c r="I103"/>
      <c r="J103" s="258"/>
      <c r="K103" s="195" t="s">
        <v>146</v>
      </c>
      <c r="L103"/>
      <c r="M103"/>
    </row>
    <row r="104" spans="1:13" ht="15.75" x14ac:dyDescent="0.25">
      <c r="A104" s="5"/>
      <c r="B104" s="260">
        <v>2</v>
      </c>
      <c r="C104" s="253"/>
      <c r="D104" s="245"/>
      <c r="E104" s="240"/>
      <c r="F104" s="62">
        <v>26</v>
      </c>
      <c r="G104" s="101"/>
      <c r="H104" s="107"/>
      <c r="I104"/>
      <c r="K104"/>
      <c r="L104"/>
      <c r="M104"/>
    </row>
    <row r="105" spans="1:13" ht="15.75" x14ac:dyDescent="0.25">
      <c r="A105" s="5"/>
      <c r="B105" s="261">
        <v>3</v>
      </c>
      <c r="C105" s="254"/>
      <c r="D105" s="245"/>
      <c r="E105" s="241"/>
      <c r="F105" s="62">
        <v>23</v>
      </c>
      <c r="G105" s="101"/>
      <c r="H105" s="107"/>
      <c r="I105"/>
      <c r="K105"/>
      <c r="L105"/>
      <c r="M105"/>
    </row>
    <row r="106" spans="1:13" ht="15.75" x14ac:dyDescent="0.25">
      <c r="A106" s="5"/>
      <c r="B106" s="43">
        <v>4</v>
      </c>
      <c r="C106" s="253"/>
      <c r="D106" s="245"/>
      <c r="E106" s="240"/>
      <c r="F106" s="62">
        <v>21</v>
      </c>
      <c r="G106" s="101"/>
      <c r="H106" s="107"/>
      <c r="I106"/>
      <c r="K106"/>
      <c r="L106"/>
      <c r="M106"/>
    </row>
    <row r="107" spans="1:13" ht="15.75" x14ac:dyDescent="0.25">
      <c r="A107" s="5"/>
      <c r="B107" s="43">
        <v>5</v>
      </c>
      <c r="C107" s="253"/>
      <c r="D107" s="247"/>
      <c r="E107" s="279"/>
      <c r="F107" s="62">
        <v>20</v>
      </c>
      <c r="G107" s="257"/>
      <c r="H107" s="107"/>
      <c r="I107"/>
      <c r="K107"/>
      <c r="L107"/>
      <c r="M107"/>
    </row>
    <row r="108" spans="1:13" ht="15.75" x14ac:dyDescent="0.25">
      <c r="A108" s="5"/>
      <c r="B108" s="43">
        <v>6</v>
      </c>
      <c r="C108" s="252"/>
      <c r="D108" s="247"/>
      <c r="E108" s="280"/>
      <c r="F108" s="62">
        <v>19</v>
      </c>
      <c r="G108" s="257"/>
      <c r="H108" s="107"/>
      <c r="I108"/>
      <c r="K108"/>
      <c r="L108"/>
      <c r="M108"/>
    </row>
    <row r="109" spans="1:13" ht="15.75" x14ac:dyDescent="0.25">
      <c r="A109" s="5"/>
      <c r="B109" s="43">
        <v>7</v>
      </c>
      <c r="C109" s="255"/>
      <c r="D109" s="245"/>
      <c r="E109" s="266"/>
      <c r="F109" s="62">
        <v>18</v>
      </c>
      <c r="G109" s="101"/>
      <c r="H109" s="107"/>
      <c r="I109"/>
      <c r="K109"/>
      <c r="L109"/>
      <c r="M109"/>
    </row>
    <row r="110" spans="1:13" ht="15.75" x14ac:dyDescent="0.25">
      <c r="A110" s="5"/>
      <c r="B110" s="43">
        <v>8</v>
      </c>
      <c r="C110" s="255"/>
      <c r="D110" s="245"/>
      <c r="E110" s="240"/>
      <c r="F110" s="62">
        <v>17</v>
      </c>
      <c r="G110" s="101"/>
      <c r="H110" s="107"/>
      <c r="I110"/>
      <c r="K110"/>
      <c r="L110"/>
      <c r="M110"/>
    </row>
    <row r="111" spans="1:13" ht="15.75" x14ac:dyDescent="0.25">
      <c r="A111" s="5"/>
      <c r="B111" s="43">
        <v>9</v>
      </c>
      <c r="C111" s="253"/>
      <c r="D111" s="245"/>
      <c r="E111" s="240"/>
      <c r="F111" s="62">
        <v>16</v>
      </c>
      <c r="G111" s="101"/>
      <c r="H111" s="107"/>
      <c r="I111"/>
      <c r="K111"/>
      <c r="L111"/>
      <c r="M111"/>
    </row>
    <row r="112" spans="1:13" ht="15.75" x14ac:dyDescent="0.25">
      <c r="A112" s="5"/>
      <c r="B112" s="43">
        <v>10</v>
      </c>
      <c r="C112" s="252"/>
      <c r="D112" s="245"/>
      <c r="E112" s="241"/>
      <c r="F112" s="62">
        <v>15</v>
      </c>
      <c r="G112" s="101"/>
      <c r="H112" s="107"/>
      <c r="I112"/>
      <c r="K112"/>
      <c r="L112"/>
      <c r="M112"/>
    </row>
    <row r="113" spans="1:13" ht="15.75" x14ac:dyDescent="0.25">
      <c r="A113" s="5"/>
      <c r="B113" s="43"/>
      <c r="C113" s="239"/>
      <c r="D113" s="245"/>
      <c r="E113" s="246"/>
      <c r="F113" s="62"/>
      <c r="G113" s="101"/>
      <c r="H113" s="107"/>
      <c r="I113"/>
      <c r="K113"/>
      <c r="L113"/>
      <c r="M113"/>
    </row>
    <row r="114" spans="1:13" ht="15.75" x14ac:dyDescent="0.25">
      <c r="A114" s="53"/>
      <c r="B114" s="45"/>
      <c r="C114" s="248" t="s">
        <v>74</v>
      </c>
      <c r="D114" s="249" t="s">
        <v>42</v>
      </c>
      <c r="E114" s="49" t="s">
        <v>24</v>
      </c>
      <c r="F114" s="49" t="s">
        <v>30</v>
      </c>
      <c r="G114" s="101"/>
      <c r="H114" s="107"/>
      <c r="I114"/>
      <c r="K114"/>
      <c r="L114"/>
      <c r="M114"/>
    </row>
    <row r="115" spans="1:13" ht="15.75" x14ac:dyDescent="0.25">
      <c r="A115" s="5"/>
      <c r="B115" s="259">
        <v>1</v>
      </c>
      <c r="C115" s="211"/>
      <c r="D115" s="245"/>
      <c r="E115" s="279"/>
      <c r="F115" s="62">
        <v>30</v>
      </c>
      <c r="G115" s="101"/>
      <c r="H115" s="107"/>
      <c r="I115"/>
      <c r="K115"/>
      <c r="L115"/>
      <c r="M115"/>
    </row>
    <row r="116" spans="1:13" ht="15.75" x14ac:dyDescent="0.25">
      <c r="A116" s="5"/>
      <c r="B116" s="260">
        <v>2</v>
      </c>
      <c r="C116" s="211"/>
      <c r="D116" s="245"/>
      <c r="E116" s="279"/>
      <c r="F116" s="62">
        <v>26</v>
      </c>
      <c r="G116" s="101"/>
      <c r="H116" s="107"/>
      <c r="I116"/>
      <c r="K116"/>
      <c r="L116"/>
      <c r="M116"/>
    </row>
    <row r="117" spans="1:13" ht="15.75" x14ac:dyDescent="0.25">
      <c r="A117" s="5"/>
      <c r="B117" s="261">
        <v>3</v>
      </c>
      <c r="C117" s="211"/>
      <c r="D117" s="245"/>
      <c r="E117" s="265"/>
      <c r="F117" s="62">
        <v>23</v>
      </c>
      <c r="G117" s="101"/>
      <c r="H117" s="107"/>
      <c r="I117"/>
      <c r="K117"/>
      <c r="L117"/>
      <c r="M117"/>
    </row>
    <row r="118" spans="1:13" ht="15.75" x14ac:dyDescent="0.25">
      <c r="A118" s="5"/>
      <c r="B118" s="43">
        <v>4</v>
      </c>
      <c r="C118" s="211"/>
      <c r="D118" s="245"/>
      <c r="E118" s="246"/>
      <c r="F118" s="62"/>
      <c r="G118" s="101"/>
      <c r="H118" s="107"/>
      <c r="I118"/>
      <c r="K118"/>
      <c r="L118"/>
      <c r="M118"/>
    </row>
    <row r="119" spans="1:13" ht="15.75" x14ac:dyDescent="0.25">
      <c r="A119" s="53"/>
      <c r="B119" s="45"/>
      <c r="C119" s="250" t="s">
        <v>75</v>
      </c>
      <c r="D119" s="249" t="s">
        <v>42</v>
      </c>
      <c r="E119" s="49" t="s">
        <v>24</v>
      </c>
      <c r="F119" s="49" t="s">
        <v>30</v>
      </c>
      <c r="G119" s="101"/>
      <c r="H119" s="107"/>
      <c r="I119"/>
      <c r="K119"/>
      <c r="L119"/>
      <c r="M119"/>
    </row>
    <row r="120" spans="1:13" ht="15.75" x14ac:dyDescent="0.25">
      <c r="A120" s="5"/>
      <c r="B120" s="259">
        <v>1</v>
      </c>
      <c r="C120" s="211"/>
      <c r="D120" s="245"/>
      <c r="E120" s="241"/>
      <c r="F120" s="62">
        <v>30</v>
      </c>
      <c r="G120" s="101"/>
      <c r="H120" s="107"/>
      <c r="I120"/>
      <c r="K120"/>
      <c r="L120"/>
      <c r="M120"/>
    </row>
    <row r="121" spans="1:13" ht="15.75" x14ac:dyDescent="0.25">
      <c r="A121" s="5"/>
      <c r="B121" s="260">
        <v>2</v>
      </c>
      <c r="C121" s="211"/>
      <c r="D121" s="245"/>
      <c r="E121" s="241"/>
      <c r="F121" s="62">
        <v>26</v>
      </c>
      <c r="G121" s="101"/>
      <c r="H121" s="107"/>
      <c r="I121"/>
      <c r="K121"/>
      <c r="L121"/>
      <c r="M121"/>
    </row>
    <row r="122" spans="1:13" ht="15.75" x14ac:dyDescent="0.25">
      <c r="A122" s="5"/>
      <c r="B122" s="261">
        <v>3</v>
      </c>
      <c r="C122" s="211"/>
      <c r="D122" s="245"/>
      <c r="E122" s="241"/>
      <c r="F122" s="62">
        <v>23</v>
      </c>
      <c r="G122" s="101"/>
      <c r="H122" s="107"/>
      <c r="I122"/>
      <c r="K122"/>
      <c r="L122"/>
      <c r="M122"/>
    </row>
    <row r="123" spans="1:13" ht="15.75" x14ac:dyDescent="0.25">
      <c r="A123" s="5"/>
      <c r="B123" s="43">
        <v>4</v>
      </c>
      <c r="C123" s="211"/>
      <c r="D123" s="245"/>
      <c r="E123" s="241"/>
      <c r="F123" s="62">
        <v>21</v>
      </c>
      <c r="G123" s="101"/>
      <c r="H123" s="107"/>
      <c r="I123"/>
      <c r="K123"/>
      <c r="L123"/>
      <c r="M123"/>
    </row>
    <row r="124" spans="1:13" ht="15.75" x14ac:dyDescent="0.25">
      <c r="A124" s="5"/>
      <c r="B124" s="43">
        <v>5</v>
      </c>
      <c r="C124" s="211"/>
      <c r="D124" s="245"/>
      <c r="E124" s="241"/>
      <c r="F124" s="62">
        <v>20</v>
      </c>
      <c r="G124" s="101"/>
      <c r="H124" s="107"/>
      <c r="I124"/>
      <c r="K124"/>
      <c r="L124"/>
      <c r="M124"/>
    </row>
    <row r="125" spans="1:13" ht="15.75" x14ac:dyDescent="0.25">
      <c r="A125" s="5"/>
      <c r="B125" s="43">
        <v>6</v>
      </c>
      <c r="C125" s="211"/>
      <c r="D125" s="245"/>
      <c r="E125" s="241"/>
      <c r="F125" s="62">
        <v>19</v>
      </c>
      <c r="G125" s="101"/>
      <c r="H125" s="107"/>
      <c r="I125"/>
      <c r="K125"/>
      <c r="L125"/>
      <c r="M125"/>
    </row>
    <row r="126" spans="1:13" ht="15.75" x14ac:dyDescent="0.25">
      <c r="A126" s="5"/>
      <c r="B126" s="43">
        <v>7</v>
      </c>
      <c r="C126" s="211"/>
      <c r="D126" s="245"/>
      <c r="E126" s="241"/>
      <c r="F126" s="62">
        <v>18</v>
      </c>
      <c r="G126" s="101"/>
      <c r="H126" s="107"/>
      <c r="I126"/>
      <c r="K126"/>
      <c r="L126"/>
      <c r="M126"/>
    </row>
    <row r="127" spans="1:13" ht="15.75" x14ac:dyDescent="0.25">
      <c r="A127" s="5"/>
      <c r="B127" s="43">
        <v>8</v>
      </c>
      <c r="C127" s="211"/>
      <c r="D127" s="245"/>
      <c r="E127" s="241"/>
      <c r="F127" s="62">
        <v>17</v>
      </c>
      <c r="G127" s="101"/>
      <c r="H127" s="107"/>
      <c r="I127"/>
      <c r="K127"/>
      <c r="L127"/>
      <c r="M127"/>
    </row>
    <row r="128" spans="1:13" ht="15.75" x14ac:dyDescent="0.25">
      <c r="A128" s="5"/>
      <c r="B128" s="43">
        <v>9</v>
      </c>
      <c r="C128" s="239"/>
      <c r="D128" s="245"/>
      <c r="E128" s="241"/>
      <c r="F128" s="62">
        <v>16</v>
      </c>
      <c r="G128" s="101"/>
      <c r="H128" s="107"/>
      <c r="I128"/>
      <c r="K128"/>
      <c r="L128"/>
      <c r="M128"/>
    </row>
    <row r="129" spans="1:13" ht="15.75" x14ac:dyDescent="0.25">
      <c r="A129" s="53"/>
      <c r="B129" s="45"/>
      <c r="C129" s="248" t="s">
        <v>97</v>
      </c>
      <c r="D129" s="249" t="s">
        <v>42</v>
      </c>
      <c r="E129" s="49" t="s">
        <v>24</v>
      </c>
      <c r="F129" s="49" t="s">
        <v>30</v>
      </c>
      <c r="G129" s="101"/>
      <c r="H129" s="107"/>
      <c r="I129"/>
      <c r="K129"/>
      <c r="L129"/>
      <c r="M129"/>
    </row>
    <row r="130" spans="1:13" ht="15.75" x14ac:dyDescent="0.25">
      <c r="A130" s="5"/>
      <c r="B130" s="259">
        <v>1</v>
      </c>
      <c r="C130" s="211"/>
      <c r="D130" s="245"/>
      <c r="E130" s="241"/>
      <c r="F130" s="62">
        <v>30</v>
      </c>
      <c r="G130" s="101"/>
      <c r="H130" s="107"/>
      <c r="I130"/>
      <c r="K130"/>
      <c r="L130"/>
      <c r="M130"/>
    </row>
    <row r="131" spans="1:13" ht="15.75" x14ac:dyDescent="0.25">
      <c r="A131" s="5"/>
      <c r="B131" s="260">
        <v>2</v>
      </c>
      <c r="C131" s="211"/>
      <c r="D131" s="245"/>
      <c r="E131" s="241"/>
      <c r="F131" s="62">
        <v>26</v>
      </c>
      <c r="G131" s="101"/>
      <c r="H131" s="107"/>
      <c r="I131"/>
      <c r="K131"/>
      <c r="L131"/>
      <c r="M131"/>
    </row>
    <row r="132" spans="1:13" ht="15.75" x14ac:dyDescent="0.25">
      <c r="A132" s="5"/>
      <c r="B132" s="261">
        <v>3</v>
      </c>
      <c r="C132" s="211"/>
      <c r="D132" s="245"/>
      <c r="E132" s="241"/>
      <c r="F132" s="62">
        <v>23</v>
      </c>
      <c r="G132" s="101"/>
      <c r="H132" s="107"/>
      <c r="I132"/>
      <c r="K132"/>
      <c r="L132"/>
      <c r="M132"/>
    </row>
    <row r="133" spans="1:13" ht="15.75" x14ac:dyDescent="0.25">
      <c r="A133" s="5"/>
      <c r="B133" s="43">
        <v>4</v>
      </c>
      <c r="C133" s="211"/>
      <c r="D133" s="245"/>
      <c r="E133" s="241"/>
      <c r="F133" s="62">
        <v>21</v>
      </c>
      <c r="G133" s="101"/>
      <c r="H133" s="107"/>
      <c r="I133"/>
      <c r="K133"/>
      <c r="L133"/>
      <c r="M133"/>
    </row>
    <row r="134" spans="1:13" ht="15.75" x14ac:dyDescent="0.25">
      <c r="A134" s="5"/>
      <c r="B134" s="43">
        <v>5</v>
      </c>
      <c r="C134" s="211"/>
      <c r="D134" s="245"/>
      <c r="E134" s="241"/>
      <c r="F134" s="62">
        <v>20</v>
      </c>
      <c r="G134" s="101"/>
      <c r="H134" s="107"/>
      <c r="I134"/>
      <c r="K134"/>
      <c r="L134"/>
      <c r="M134"/>
    </row>
    <row r="135" spans="1:13" ht="15.75" x14ac:dyDescent="0.25">
      <c r="A135" s="5"/>
      <c r="B135" s="43">
        <v>6</v>
      </c>
      <c r="C135" s="211"/>
      <c r="D135" s="245"/>
      <c r="E135" s="241"/>
      <c r="F135" s="62">
        <v>19</v>
      </c>
      <c r="G135" s="101"/>
      <c r="H135" s="107"/>
      <c r="I135"/>
      <c r="K135"/>
      <c r="L135"/>
      <c r="M135"/>
    </row>
    <row r="136" spans="1:13" ht="15.75" x14ac:dyDescent="0.25">
      <c r="A136" s="5"/>
      <c r="B136" s="43">
        <v>7</v>
      </c>
      <c r="C136" s="211"/>
      <c r="D136" s="245"/>
      <c r="E136" s="241"/>
      <c r="F136" s="62">
        <v>18</v>
      </c>
      <c r="G136" s="101"/>
      <c r="H136" s="107"/>
      <c r="I136"/>
      <c r="K136"/>
      <c r="L136"/>
      <c r="M136"/>
    </row>
    <row r="137" spans="1:13" ht="15.75" x14ac:dyDescent="0.25">
      <c r="A137" s="5"/>
      <c r="B137" s="43">
        <v>8</v>
      </c>
      <c r="C137" s="211"/>
      <c r="D137" s="245"/>
      <c r="E137" s="241"/>
      <c r="F137" s="62">
        <v>17</v>
      </c>
      <c r="G137" s="101"/>
      <c r="H137" s="107"/>
      <c r="I137"/>
      <c r="K137"/>
      <c r="L137"/>
      <c r="M137"/>
    </row>
    <row r="138" spans="1:13" ht="15.75" x14ac:dyDescent="0.25">
      <c r="A138" s="5"/>
      <c r="B138" s="43">
        <v>4.0999999999999996</v>
      </c>
      <c r="C138" s="239"/>
      <c r="D138" s="245" t="s">
        <v>22</v>
      </c>
      <c r="E138" s="246"/>
      <c r="F138" s="62"/>
      <c r="G138" s="101"/>
      <c r="H138" s="107"/>
      <c r="I138"/>
      <c r="K138"/>
      <c r="L138"/>
      <c r="M138"/>
    </row>
    <row r="139" spans="1:13" ht="15.75" x14ac:dyDescent="0.25">
      <c r="A139" s="53"/>
      <c r="B139" s="47"/>
      <c r="C139" s="251" t="s">
        <v>98</v>
      </c>
      <c r="D139" s="249" t="s">
        <v>42</v>
      </c>
      <c r="E139" s="49" t="s">
        <v>24</v>
      </c>
      <c r="F139" s="49" t="s">
        <v>30</v>
      </c>
      <c r="G139" s="101"/>
      <c r="H139" s="107"/>
      <c r="I139"/>
      <c r="K139"/>
      <c r="L139"/>
      <c r="M139"/>
    </row>
    <row r="140" spans="1:13" ht="15.75" x14ac:dyDescent="0.25">
      <c r="A140" s="5"/>
      <c r="B140" s="259">
        <v>1</v>
      </c>
      <c r="C140" s="211"/>
      <c r="D140" s="245"/>
      <c r="E140" s="279"/>
      <c r="F140" s="62">
        <v>30</v>
      </c>
      <c r="G140" s="257"/>
      <c r="H140" s="107"/>
      <c r="I140"/>
      <c r="K140"/>
      <c r="L140"/>
      <c r="M140"/>
    </row>
    <row r="141" spans="1:13" ht="15.75" x14ac:dyDescent="0.25">
      <c r="A141" s="5"/>
      <c r="B141" s="260">
        <v>2</v>
      </c>
      <c r="C141" s="211"/>
      <c r="D141" s="245"/>
      <c r="E141" s="279"/>
      <c r="F141" s="62">
        <v>26</v>
      </c>
      <c r="G141" s="257"/>
      <c r="H141" s="107"/>
      <c r="I141"/>
      <c r="K141"/>
      <c r="L141"/>
      <c r="M141"/>
    </row>
    <row r="142" spans="1:13" ht="15.75" x14ac:dyDescent="0.25">
      <c r="A142" s="5"/>
      <c r="B142" s="261">
        <v>3</v>
      </c>
      <c r="C142" s="211"/>
      <c r="D142" s="245"/>
      <c r="E142" s="241"/>
      <c r="F142" s="62">
        <v>23</v>
      </c>
      <c r="G142" s="101"/>
      <c r="H142" s="107"/>
      <c r="I142"/>
      <c r="K142"/>
      <c r="L142"/>
      <c r="M142"/>
    </row>
    <row r="143" spans="1:13" ht="15.75" x14ac:dyDescent="0.25">
      <c r="A143" s="5"/>
      <c r="B143" s="44">
        <v>4</v>
      </c>
      <c r="C143" s="211"/>
      <c r="D143" s="245"/>
      <c r="E143" s="241"/>
      <c r="F143" s="62">
        <v>21</v>
      </c>
      <c r="G143" s="101"/>
      <c r="H143" s="107"/>
      <c r="I143"/>
      <c r="K143"/>
      <c r="L143"/>
      <c r="M143"/>
    </row>
    <row r="144" spans="1:13" ht="15.75" x14ac:dyDescent="0.25">
      <c r="A144" s="5"/>
      <c r="B144" s="43">
        <v>5</v>
      </c>
      <c r="C144" s="211"/>
      <c r="D144" s="245"/>
      <c r="E144" s="241"/>
      <c r="F144" s="62">
        <v>20</v>
      </c>
      <c r="G144" s="101"/>
      <c r="H144" s="107"/>
      <c r="I144"/>
      <c r="K144"/>
      <c r="L144"/>
      <c r="M144"/>
    </row>
    <row r="145" spans="1:13" ht="15.75" x14ac:dyDescent="0.25">
      <c r="A145" s="5"/>
      <c r="B145" s="44">
        <v>6</v>
      </c>
      <c r="C145" s="211"/>
      <c r="D145" s="245"/>
      <c r="E145" s="241"/>
      <c r="F145" s="62">
        <v>19</v>
      </c>
      <c r="G145" s="101"/>
      <c r="H145" s="107"/>
      <c r="I145"/>
      <c r="K145"/>
      <c r="L145"/>
      <c r="M145"/>
    </row>
    <row r="146" spans="1:13" ht="15.75" x14ac:dyDescent="0.25">
      <c r="A146" s="5"/>
      <c r="B146" s="43">
        <v>7</v>
      </c>
      <c r="C146" s="211"/>
      <c r="D146" s="245"/>
      <c r="E146" s="241"/>
      <c r="F146" s="62">
        <v>18</v>
      </c>
      <c r="G146" s="101"/>
      <c r="H146" s="107"/>
      <c r="I146"/>
      <c r="K146"/>
      <c r="L146"/>
      <c r="M146"/>
    </row>
    <row r="147" spans="1:13" ht="15.75" x14ac:dyDescent="0.25">
      <c r="A147" s="5"/>
      <c r="B147" s="44">
        <v>8</v>
      </c>
      <c r="C147" s="211"/>
      <c r="D147" s="245"/>
      <c r="E147" s="241"/>
      <c r="F147" s="62">
        <v>17</v>
      </c>
      <c r="G147" s="101"/>
      <c r="H147" s="107"/>
      <c r="I147"/>
      <c r="K147"/>
      <c r="L147"/>
      <c r="M147"/>
    </row>
    <row r="148" spans="1:13" ht="18.75" customHeight="1" x14ac:dyDescent="0.25">
      <c r="A148" s="5"/>
      <c r="B148" s="43">
        <v>9</v>
      </c>
      <c r="C148" s="211"/>
      <c r="D148" s="245"/>
      <c r="E148" s="241"/>
      <c r="F148" s="62">
        <v>16</v>
      </c>
      <c r="G148" s="101"/>
      <c r="H148" s="107"/>
      <c r="I148"/>
      <c r="K148"/>
      <c r="L148"/>
      <c r="M148"/>
    </row>
    <row r="149" spans="1:13" ht="15.75" x14ac:dyDescent="0.25">
      <c r="A149" s="5"/>
      <c r="B149" s="44">
        <v>10</v>
      </c>
      <c r="C149" s="214"/>
      <c r="D149" s="245"/>
      <c r="E149" s="241"/>
      <c r="F149" s="62">
        <v>15</v>
      </c>
      <c r="G149" s="101"/>
      <c r="H149" s="107"/>
      <c r="I149"/>
      <c r="K149"/>
      <c r="L149"/>
      <c r="M149"/>
    </row>
    <row r="150" spans="1:13" ht="15.75" x14ac:dyDescent="0.25">
      <c r="A150" s="5"/>
      <c r="B150" s="43">
        <v>11</v>
      </c>
      <c r="C150" s="214"/>
      <c r="D150" s="245"/>
      <c r="E150" s="241"/>
      <c r="F150" s="62">
        <v>14</v>
      </c>
      <c r="G150" s="101"/>
      <c r="H150" s="107"/>
      <c r="I150"/>
      <c r="K150"/>
      <c r="L150"/>
      <c r="M150"/>
    </row>
    <row r="151" spans="1:13" ht="15.75" x14ac:dyDescent="0.25">
      <c r="A151" s="5"/>
      <c r="B151" s="44">
        <v>12</v>
      </c>
      <c r="C151" s="239"/>
      <c r="D151" s="245"/>
      <c r="E151" s="241"/>
      <c r="F151" s="62">
        <v>13</v>
      </c>
      <c r="G151" s="101"/>
      <c r="H151" s="107"/>
      <c r="I151"/>
      <c r="K151"/>
      <c r="L151"/>
      <c r="M151"/>
    </row>
    <row r="152" spans="1:13" ht="15.75" x14ac:dyDescent="0.25">
      <c r="A152" s="53"/>
      <c r="B152" s="46"/>
      <c r="C152" s="250" t="s">
        <v>77</v>
      </c>
      <c r="D152" s="249" t="s">
        <v>42</v>
      </c>
      <c r="E152" s="49" t="s">
        <v>24</v>
      </c>
      <c r="F152" s="49" t="s">
        <v>30</v>
      </c>
      <c r="G152" s="101"/>
      <c r="H152" s="107"/>
      <c r="I152"/>
      <c r="K152"/>
      <c r="L152"/>
      <c r="M152"/>
    </row>
    <row r="153" spans="1:13" ht="15.75" x14ac:dyDescent="0.25">
      <c r="A153" s="5"/>
      <c r="B153" s="259">
        <v>1</v>
      </c>
      <c r="C153" s="211"/>
      <c r="D153" s="245"/>
      <c r="E153" s="241"/>
      <c r="F153" s="62">
        <v>30</v>
      </c>
      <c r="G153" s="101"/>
      <c r="H153" s="107"/>
      <c r="I153"/>
      <c r="K153"/>
      <c r="L153"/>
      <c r="M153"/>
    </row>
    <row r="154" spans="1:13" ht="15.75" x14ac:dyDescent="0.25">
      <c r="A154" s="5"/>
      <c r="B154" s="260">
        <v>2</v>
      </c>
      <c r="C154" s="211"/>
      <c r="D154" s="245"/>
      <c r="E154" s="241"/>
      <c r="F154" s="62">
        <v>26</v>
      </c>
      <c r="G154" s="101"/>
      <c r="H154" s="107"/>
      <c r="I154"/>
      <c r="K154"/>
      <c r="L154"/>
      <c r="M154"/>
    </row>
    <row r="155" spans="1:13" ht="15.75" x14ac:dyDescent="0.25">
      <c r="A155" s="5"/>
      <c r="B155" s="261">
        <v>3</v>
      </c>
      <c r="C155" s="211"/>
      <c r="D155" s="245"/>
      <c r="E155" s="241"/>
      <c r="F155" s="62">
        <v>23</v>
      </c>
      <c r="G155" s="101"/>
      <c r="H155" s="107"/>
      <c r="I155"/>
      <c r="K155"/>
      <c r="L155"/>
      <c r="M155"/>
    </row>
    <row r="156" spans="1:13" ht="15.75" x14ac:dyDescent="0.25">
      <c r="A156" s="5"/>
      <c r="B156" s="43">
        <v>4</v>
      </c>
      <c r="C156" s="211"/>
      <c r="D156" s="13"/>
      <c r="E156" s="241"/>
      <c r="F156" s="62">
        <v>21</v>
      </c>
      <c r="G156" s="101"/>
      <c r="H156" s="107"/>
      <c r="I156"/>
      <c r="K156"/>
      <c r="L156"/>
      <c r="M156"/>
    </row>
    <row r="157" spans="1:13" ht="15.75" x14ac:dyDescent="0.25">
      <c r="A157" s="5"/>
      <c r="B157" s="44">
        <v>8</v>
      </c>
      <c r="C157" s="211"/>
      <c r="D157" s="245"/>
      <c r="E157" s="265"/>
      <c r="F157" s="62">
        <v>20</v>
      </c>
      <c r="G157" s="101"/>
      <c r="H157" s="107"/>
      <c r="I157"/>
      <c r="K157"/>
      <c r="L157"/>
      <c r="M157"/>
    </row>
    <row r="158" spans="1:13" ht="15.75" x14ac:dyDescent="0.25">
      <c r="A158" s="5"/>
      <c r="B158" s="43">
        <v>5</v>
      </c>
      <c r="C158" s="211"/>
      <c r="D158" s="245"/>
      <c r="E158" s="279"/>
      <c r="F158" s="62">
        <v>19</v>
      </c>
      <c r="G158" s="101"/>
      <c r="H158" s="107"/>
      <c r="I158"/>
      <c r="K158"/>
      <c r="L158"/>
      <c r="M158"/>
    </row>
    <row r="159" spans="1:13" ht="15.75" x14ac:dyDescent="0.25">
      <c r="A159" s="5"/>
      <c r="B159" s="43">
        <v>6</v>
      </c>
      <c r="C159" s="211"/>
      <c r="D159" s="245"/>
      <c r="E159" s="279"/>
      <c r="F159" s="32">
        <v>18</v>
      </c>
      <c r="G159" s="101"/>
      <c r="H159" s="107"/>
      <c r="I159"/>
      <c r="K159"/>
      <c r="L159"/>
      <c r="M159"/>
    </row>
    <row r="160" spans="1:13" ht="15.75" x14ac:dyDescent="0.25">
      <c r="A160" s="5"/>
      <c r="B160" s="43">
        <v>7</v>
      </c>
      <c r="C160" s="211"/>
      <c r="D160" s="13"/>
      <c r="E160" s="212"/>
      <c r="F160" s="32"/>
      <c r="G160" s="101"/>
      <c r="H160" s="107"/>
      <c r="I160"/>
      <c r="K160"/>
      <c r="L160"/>
      <c r="M160"/>
    </row>
    <row r="161" spans="1:13" ht="15.75" x14ac:dyDescent="0.25">
      <c r="A161" s="33">
        <v>3</v>
      </c>
      <c r="B161" s="42" t="s">
        <v>43</v>
      </c>
      <c r="C161" s="26" t="s">
        <v>44</v>
      </c>
      <c r="D161" s="18" t="s">
        <v>95</v>
      </c>
      <c r="E161" s="52" t="s">
        <v>24</v>
      </c>
      <c r="F161" s="52">
        <v>10.9</v>
      </c>
      <c r="G161" s="101"/>
      <c r="H161" s="107"/>
      <c r="I161"/>
      <c r="K161"/>
      <c r="L161"/>
      <c r="M161"/>
    </row>
    <row r="162" spans="1:13" ht="15.75" x14ac:dyDescent="0.25">
      <c r="A162" s="33">
        <v>3</v>
      </c>
      <c r="B162" s="42" t="s">
        <v>43</v>
      </c>
      <c r="C162" s="26" t="s">
        <v>44</v>
      </c>
      <c r="D162" s="18" t="s">
        <v>71</v>
      </c>
      <c r="E162" s="52" t="s">
        <v>24</v>
      </c>
      <c r="F162" s="52">
        <v>10.9</v>
      </c>
      <c r="G162" s="101"/>
      <c r="H162" s="107"/>
      <c r="I162"/>
      <c r="K162"/>
      <c r="L162"/>
      <c r="M162"/>
    </row>
    <row r="163" spans="1:13" ht="15.75" x14ac:dyDescent="0.25">
      <c r="A163" s="33">
        <v>3</v>
      </c>
      <c r="B163" s="42" t="s">
        <v>43</v>
      </c>
      <c r="C163" s="91" t="s">
        <v>44</v>
      </c>
      <c r="D163" s="18" t="s">
        <v>102</v>
      </c>
      <c r="E163" s="52" t="s">
        <v>24</v>
      </c>
      <c r="F163" s="52">
        <v>10.9</v>
      </c>
      <c r="G163" s="101"/>
      <c r="H163" s="107"/>
      <c r="I163"/>
      <c r="K163"/>
      <c r="L163"/>
      <c r="M163"/>
    </row>
    <row r="164" spans="1:13" ht="15.75" x14ac:dyDescent="0.25">
      <c r="A164" s="33">
        <v>3</v>
      </c>
      <c r="B164" s="42" t="s">
        <v>43</v>
      </c>
      <c r="C164" s="26" t="s">
        <v>44</v>
      </c>
      <c r="D164" s="18" t="s">
        <v>72</v>
      </c>
      <c r="E164" s="52" t="s">
        <v>24</v>
      </c>
      <c r="F164" s="52">
        <v>10.9</v>
      </c>
      <c r="G164" s="101"/>
      <c r="H164" s="107"/>
      <c r="I164"/>
      <c r="K164"/>
      <c r="L164"/>
      <c r="M164"/>
    </row>
    <row r="165" spans="1:13" ht="15.75" x14ac:dyDescent="0.25">
      <c r="A165" s="33">
        <v>3</v>
      </c>
      <c r="B165" s="42" t="s">
        <v>43</v>
      </c>
      <c r="C165" s="26" t="s">
        <v>44</v>
      </c>
      <c r="D165" s="18" t="s">
        <v>82</v>
      </c>
      <c r="E165" s="52" t="s">
        <v>24</v>
      </c>
      <c r="F165" s="52">
        <v>10.9</v>
      </c>
      <c r="G165" s="101"/>
      <c r="H165" s="107"/>
      <c r="I165"/>
      <c r="K165"/>
      <c r="L165"/>
      <c r="M165"/>
    </row>
    <row r="166" spans="1:13" ht="15.75" x14ac:dyDescent="0.25">
      <c r="A166" s="33">
        <v>3</v>
      </c>
      <c r="B166" s="42" t="s">
        <v>43</v>
      </c>
      <c r="C166" s="108" t="s">
        <v>44</v>
      </c>
      <c r="D166" s="18" t="s">
        <v>32</v>
      </c>
      <c r="E166" s="52" t="s">
        <v>24</v>
      </c>
      <c r="F166" s="52">
        <v>10.9</v>
      </c>
      <c r="G166" s="101"/>
      <c r="H166" s="107"/>
      <c r="I166"/>
      <c r="K166"/>
      <c r="L166"/>
      <c r="M166"/>
    </row>
    <row r="167" spans="1:13" ht="15.75" x14ac:dyDescent="0.25">
      <c r="A167" s="33">
        <v>3</v>
      </c>
      <c r="B167" s="42" t="s">
        <v>43</v>
      </c>
      <c r="C167" s="26" t="s">
        <v>44</v>
      </c>
      <c r="D167" s="18" t="s">
        <v>33</v>
      </c>
      <c r="E167" s="52" t="s">
        <v>24</v>
      </c>
      <c r="F167" s="52">
        <v>10.9</v>
      </c>
      <c r="G167" s="101"/>
      <c r="H167" s="107"/>
      <c r="I167"/>
      <c r="K167"/>
      <c r="L167"/>
      <c r="M167"/>
    </row>
    <row r="168" spans="1:13" ht="15.75" x14ac:dyDescent="0.25">
      <c r="A168" s="33">
        <v>3</v>
      </c>
      <c r="B168" s="42" t="s">
        <v>43</v>
      </c>
      <c r="C168" s="26" t="s">
        <v>44</v>
      </c>
      <c r="D168" s="18" t="s">
        <v>90</v>
      </c>
      <c r="E168" s="52" t="s">
        <v>24</v>
      </c>
      <c r="F168" s="52">
        <v>10.9</v>
      </c>
      <c r="G168" s="101"/>
      <c r="H168" s="107"/>
      <c r="I168"/>
      <c r="K168"/>
      <c r="L168"/>
      <c r="M168"/>
    </row>
    <row r="169" spans="1:13" ht="15.75" x14ac:dyDescent="0.25">
      <c r="A169" s="33">
        <v>3</v>
      </c>
      <c r="B169" s="42" t="s">
        <v>43</v>
      </c>
      <c r="C169" s="26" t="s">
        <v>44</v>
      </c>
      <c r="D169" s="18" t="s">
        <v>5</v>
      </c>
      <c r="E169" s="52" t="s">
        <v>24</v>
      </c>
      <c r="F169" s="52">
        <v>10.9</v>
      </c>
      <c r="G169" s="101"/>
      <c r="H169" s="107"/>
      <c r="I169"/>
      <c r="K169"/>
      <c r="L169"/>
      <c r="M169"/>
    </row>
    <row r="170" spans="1:13" ht="15.75" x14ac:dyDescent="0.25">
      <c r="A170" s="33">
        <v>3</v>
      </c>
      <c r="B170" s="42" t="s">
        <v>43</v>
      </c>
      <c r="C170" s="26" t="s">
        <v>44</v>
      </c>
      <c r="D170" s="18" t="s">
        <v>94</v>
      </c>
      <c r="E170" s="52" t="s">
        <v>24</v>
      </c>
      <c r="F170" s="52">
        <v>10.9</v>
      </c>
      <c r="G170" s="101"/>
      <c r="H170" s="107"/>
      <c r="I170"/>
      <c r="K170"/>
      <c r="L170"/>
      <c r="M170"/>
    </row>
    <row r="171" spans="1:13" ht="15.75" x14ac:dyDescent="0.25">
      <c r="A171" s="33">
        <v>3</v>
      </c>
      <c r="B171" s="42" t="s">
        <v>43</v>
      </c>
      <c r="C171" s="26" t="s">
        <v>44</v>
      </c>
      <c r="D171" s="18" t="s">
        <v>104</v>
      </c>
      <c r="E171" s="52" t="s">
        <v>24</v>
      </c>
      <c r="F171" s="52">
        <v>10.9</v>
      </c>
      <c r="G171" s="101"/>
      <c r="H171" s="107"/>
      <c r="I171"/>
      <c r="K171"/>
      <c r="L171"/>
      <c r="M171"/>
    </row>
    <row r="172" spans="1:13" ht="15.75" x14ac:dyDescent="0.25">
      <c r="A172" s="33">
        <v>3</v>
      </c>
      <c r="B172" s="42" t="s">
        <v>43</v>
      </c>
      <c r="C172" s="26" t="s">
        <v>44</v>
      </c>
      <c r="D172" s="18" t="s">
        <v>76</v>
      </c>
      <c r="E172" s="52" t="s">
        <v>24</v>
      </c>
      <c r="F172" s="52">
        <v>10.9</v>
      </c>
      <c r="G172" s="101"/>
      <c r="H172" s="107"/>
      <c r="I172"/>
      <c r="K172"/>
      <c r="L172"/>
      <c r="M172"/>
    </row>
    <row r="173" spans="1:13" ht="15.75" x14ac:dyDescent="0.25">
      <c r="A173" s="33">
        <v>3</v>
      </c>
      <c r="B173" s="42" t="s">
        <v>43</v>
      </c>
      <c r="C173" s="26" t="s">
        <v>44</v>
      </c>
      <c r="D173" s="18" t="s">
        <v>32</v>
      </c>
      <c r="E173" s="52" t="s">
        <v>24</v>
      </c>
      <c r="F173" s="52">
        <v>10.9</v>
      </c>
      <c r="G173" s="101"/>
      <c r="H173" s="107"/>
      <c r="I173"/>
      <c r="K173"/>
      <c r="L173"/>
      <c r="M173"/>
    </row>
    <row r="174" spans="1:13" ht="15.75" x14ac:dyDescent="0.25">
      <c r="A174" s="33">
        <v>3</v>
      </c>
      <c r="B174" s="42" t="s">
        <v>43</v>
      </c>
      <c r="C174" s="26" t="s">
        <v>44</v>
      </c>
      <c r="D174" s="18" t="s">
        <v>33</v>
      </c>
      <c r="E174" s="52" t="s">
        <v>24</v>
      </c>
      <c r="F174" s="52">
        <v>10.9</v>
      </c>
      <c r="G174" s="101"/>
      <c r="H174" s="107"/>
      <c r="I174"/>
      <c r="K174"/>
      <c r="L174"/>
      <c r="M174"/>
    </row>
    <row r="175" spans="1:13" ht="15.75" x14ac:dyDescent="0.25">
      <c r="A175" s="33">
        <v>3</v>
      </c>
      <c r="B175" s="42" t="s">
        <v>43</v>
      </c>
      <c r="C175" s="26" t="s">
        <v>44</v>
      </c>
      <c r="D175" s="18" t="s">
        <v>90</v>
      </c>
      <c r="E175" s="52" t="s">
        <v>24</v>
      </c>
      <c r="F175" s="52">
        <v>10.9</v>
      </c>
      <c r="G175" s="101"/>
      <c r="H175" s="107"/>
      <c r="I175"/>
      <c r="K175"/>
      <c r="L175"/>
      <c r="M175"/>
    </row>
    <row r="176" spans="1:13" ht="15.75" x14ac:dyDescent="0.25">
      <c r="A176" s="33">
        <v>3</v>
      </c>
      <c r="B176" s="42" t="s">
        <v>43</v>
      </c>
      <c r="C176" s="26" t="s">
        <v>44</v>
      </c>
      <c r="D176" s="18" t="s">
        <v>5</v>
      </c>
      <c r="E176" s="52" t="s">
        <v>24</v>
      </c>
      <c r="F176" s="52">
        <v>10.9</v>
      </c>
      <c r="G176" s="101"/>
      <c r="H176" s="107"/>
      <c r="I176"/>
      <c r="K176"/>
      <c r="L176"/>
      <c r="M176"/>
    </row>
    <row r="177" spans="2:13" ht="15.75" x14ac:dyDescent="0.25">
      <c r="B177" s="42" t="s">
        <v>43</v>
      </c>
      <c r="C177" s="26" t="s">
        <v>44</v>
      </c>
      <c r="D177" s="18" t="s">
        <v>94</v>
      </c>
      <c r="E177" s="52" t="s">
        <v>24</v>
      </c>
      <c r="F177" s="52">
        <v>10.9</v>
      </c>
      <c r="G177" s="101"/>
      <c r="H177" s="107"/>
      <c r="I177"/>
      <c r="K177"/>
      <c r="L177"/>
      <c r="M177"/>
    </row>
    <row r="178" spans="2:13" ht="15.75" x14ac:dyDescent="0.25">
      <c r="B178" s="42" t="s">
        <v>43</v>
      </c>
      <c r="C178" s="26" t="s">
        <v>44</v>
      </c>
      <c r="D178" s="18" t="s">
        <v>104</v>
      </c>
      <c r="E178" s="52" t="s">
        <v>24</v>
      </c>
      <c r="F178" s="52">
        <v>10.9</v>
      </c>
      <c r="G178" s="101"/>
      <c r="H178" s="107"/>
      <c r="I178"/>
      <c r="K178"/>
      <c r="L178"/>
      <c r="M178"/>
    </row>
    <row r="179" spans="2:13" ht="15.75" x14ac:dyDescent="0.25">
      <c r="B179" s="42" t="s">
        <v>43</v>
      </c>
      <c r="C179" s="26" t="s">
        <v>44</v>
      </c>
      <c r="D179" s="18" t="s">
        <v>76</v>
      </c>
      <c r="E179" s="52" t="s">
        <v>24</v>
      </c>
      <c r="F179" s="52">
        <v>10.9</v>
      </c>
      <c r="G179" s="101"/>
      <c r="H179" s="107"/>
      <c r="I179"/>
      <c r="K179"/>
      <c r="L179"/>
      <c r="M179"/>
    </row>
  </sheetData>
  <sortState xmlns:xlrd2="http://schemas.microsoft.com/office/spreadsheetml/2017/richdata2" ref="C147:E152">
    <sortCondition descending="1" ref="E147:E152"/>
  </sortState>
  <phoneticPr fontId="60" type="noConversion"/>
  <pageMargins left="0.48333333333333334" right="0.54166666666666663" top="0.6333333333333333" bottom="0.60833333333333328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79"/>
  <sheetViews>
    <sheetView zoomScaleNormal="100" workbookViewId="0">
      <selection activeCell="I102" sqref="I102"/>
    </sheetView>
  </sheetViews>
  <sheetFormatPr defaultRowHeight="12.75" x14ac:dyDescent="0.2"/>
  <cols>
    <col min="1" max="1" width="5.140625" customWidth="1"/>
    <col min="2" max="2" width="6.7109375" customWidth="1"/>
    <col min="3" max="3" width="25.140625" customWidth="1"/>
    <col min="4" max="4" width="14.28515625" customWidth="1"/>
    <col min="5" max="5" width="8.28515625" customWidth="1"/>
    <col min="6" max="6" width="5.140625" customWidth="1"/>
    <col min="7" max="7" width="5.7109375" customWidth="1"/>
    <col min="8" max="8" width="6.28515625" customWidth="1"/>
    <col min="9" max="9" width="8.7109375" customWidth="1"/>
    <col min="10" max="10" width="12" customWidth="1"/>
    <col min="11" max="11" width="11.7109375" customWidth="1"/>
    <col min="12" max="12" width="6.5703125" customWidth="1"/>
    <col min="13" max="13" width="3.42578125" customWidth="1"/>
    <col min="14" max="14" width="7.7109375" customWidth="1"/>
    <col min="15" max="15" width="26" customWidth="1"/>
    <col min="16" max="16" width="14.28515625" customWidth="1"/>
    <col min="17" max="20" width="4.7109375" customWidth="1"/>
    <col min="21" max="21" width="8.140625" customWidth="1"/>
    <col min="22" max="22" width="3.85546875" customWidth="1"/>
    <col min="23" max="23" width="3.5703125" customWidth="1"/>
    <col min="24" max="24" width="8.7109375" customWidth="1"/>
  </cols>
  <sheetData>
    <row r="1" spans="1:12" ht="16.5" x14ac:dyDescent="0.25">
      <c r="A1" s="54"/>
      <c r="B1" s="55"/>
      <c r="C1" s="56" t="s">
        <v>158</v>
      </c>
      <c r="D1" s="60"/>
      <c r="E1" s="57"/>
      <c r="F1" s="58"/>
      <c r="G1" s="59"/>
      <c r="H1" s="59"/>
      <c r="I1" s="59"/>
      <c r="J1" s="61"/>
      <c r="K1" s="99"/>
      <c r="L1" s="103"/>
    </row>
    <row r="2" spans="1:12" ht="16.5" x14ac:dyDescent="0.25">
      <c r="A2" s="207"/>
      <c r="B2" s="208"/>
      <c r="C2" s="27"/>
      <c r="E2" s="209"/>
      <c r="F2" s="2"/>
      <c r="G2" s="3"/>
      <c r="H2" s="3"/>
      <c r="I2" s="3"/>
      <c r="J2" s="210"/>
      <c r="K2" s="101"/>
      <c r="L2" s="105"/>
    </row>
    <row r="3" spans="1:12" ht="30.75" customHeight="1" x14ac:dyDescent="0.25">
      <c r="A3" s="70"/>
      <c r="B3" s="71" t="s">
        <v>111</v>
      </c>
      <c r="C3" s="72"/>
      <c r="D3" s="73"/>
      <c r="E3" s="74" t="s">
        <v>159</v>
      </c>
      <c r="F3" s="74"/>
      <c r="G3" s="75"/>
      <c r="H3" s="75"/>
      <c r="I3" s="76" t="s">
        <v>148</v>
      </c>
      <c r="J3" s="77"/>
      <c r="K3" s="100"/>
      <c r="L3" s="104"/>
    </row>
    <row r="4" spans="1:12" ht="22.5" x14ac:dyDescent="0.25">
      <c r="A4" s="63" t="s">
        <v>46</v>
      </c>
      <c r="B4" s="64" t="s">
        <v>41</v>
      </c>
      <c r="C4" s="65" t="s">
        <v>0</v>
      </c>
      <c r="D4" s="65" t="s">
        <v>1</v>
      </c>
      <c r="E4" s="66" t="s">
        <v>45</v>
      </c>
      <c r="F4" s="67"/>
      <c r="G4" s="68"/>
      <c r="H4" s="68"/>
      <c r="I4" s="69"/>
      <c r="J4" s="69"/>
      <c r="K4" s="101"/>
      <c r="L4" s="107"/>
    </row>
    <row r="5" spans="1:12" ht="15.75" x14ac:dyDescent="0.25">
      <c r="A5" s="33">
        <v>3</v>
      </c>
      <c r="B5" s="42" t="s">
        <v>43</v>
      </c>
      <c r="C5" s="26" t="s">
        <v>44</v>
      </c>
      <c r="D5" s="18"/>
      <c r="E5" s="33"/>
      <c r="F5" s="51" t="s">
        <v>78</v>
      </c>
      <c r="G5" s="51" t="s">
        <v>79</v>
      </c>
      <c r="H5" s="52"/>
      <c r="I5" s="52" t="s">
        <v>24</v>
      </c>
      <c r="J5" s="52">
        <v>10.9</v>
      </c>
      <c r="K5" s="101" t="s">
        <v>22</v>
      </c>
      <c r="L5" s="105"/>
    </row>
    <row r="6" spans="1:12" ht="15.75" x14ac:dyDescent="0.25">
      <c r="A6" s="5">
        <v>2</v>
      </c>
      <c r="B6" s="43"/>
      <c r="C6" s="86"/>
      <c r="D6" s="13"/>
      <c r="E6" s="10"/>
      <c r="F6" s="12"/>
      <c r="G6" s="12"/>
      <c r="H6" s="12"/>
      <c r="I6" s="14">
        <f t="shared" ref="I6:I11" si="0">SUM(F6:H6)</f>
        <v>0</v>
      </c>
      <c r="J6" s="32"/>
      <c r="K6" s="101"/>
      <c r="L6" s="105">
        <f>SUM(K6:K11)</f>
        <v>0</v>
      </c>
    </row>
    <row r="7" spans="1:12" ht="15.75" x14ac:dyDescent="0.25">
      <c r="A7" s="5">
        <v>2</v>
      </c>
      <c r="B7" s="43"/>
      <c r="C7" s="23"/>
      <c r="D7" s="13"/>
      <c r="E7" s="10"/>
      <c r="F7" s="12"/>
      <c r="G7" s="12"/>
      <c r="H7" s="12"/>
      <c r="I7" s="14">
        <f t="shared" si="0"/>
        <v>0</v>
      </c>
      <c r="J7" s="32"/>
      <c r="K7" s="101"/>
      <c r="L7" s="105"/>
    </row>
    <row r="8" spans="1:12" ht="15.75" x14ac:dyDescent="0.25">
      <c r="A8" s="5">
        <v>1</v>
      </c>
      <c r="B8" s="43"/>
      <c r="C8" s="23"/>
      <c r="D8" s="13"/>
      <c r="E8" s="10"/>
      <c r="F8" s="14"/>
      <c r="G8" s="14"/>
      <c r="H8" s="14"/>
      <c r="I8" s="14">
        <f t="shared" si="0"/>
        <v>0</v>
      </c>
      <c r="J8" s="32"/>
      <c r="K8" s="101"/>
      <c r="L8" s="105"/>
    </row>
    <row r="9" spans="1:12" ht="15.75" x14ac:dyDescent="0.25">
      <c r="A9" s="5">
        <v>1</v>
      </c>
      <c r="B9" s="43"/>
      <c r="C9" s="23"/>
      <c r="D9" s="13"/>
      <c r="E9" s="10"/>
      <c r="F9" s="14"/>
      <c r="G9" s="14"/>
      <c r="H9" s="14"/>
      <c r="I9" s="14">
        <f t="shared" si="0"/>
        <v>0</v>
      </c>
      <c r="J9" s="32"/>
      <c r="K9" s="101"/>
      <c r="L9" s="105"/>
    </row>
    <row r="10" spans="1:12" ht="15.75" x14ac:dyDescent="0.25">
      <c r="A10" s="5">
        <v>1</v>
      </c>
      <c r="B10" s="43"/>
      <c r="C10" s="23"/>
      <c r="D10" s="13"/>
      <c r="E10" s="10"/>
      <c r="F10" s="12"/>
      <c r="G10" s="12"/>
      <c r="H10" s="12"/>
      <c r="I10" s="14">
        <f t="shared" si="0"/>
        <v>0</v>
      </c>
      <c r="J10" s="32"/>
      <c r="K10" s="101"/>
      <c r="L10" s="105"/>
    </row>
    <row r="11" spans="1:12" ht="15.75" x14ac:dyDescent="0.25">
      <c r="A11" s="5">
        <v>1</v>
      </c>
      <c r="B11" s="84"/>
      <c r="C11" s="84"/>
      <c r="D11" s="13"/>
      <c r="E11" s="10"/>
      <c r="F11" s="43"/>
      <c r="G11" s="43"/>
      <c r="H11" s="43"/>
      <c r="I11" s="14">
        <f t="shared" si="0"/>
        <v>0</v>
      </c>
      <c r="J11" s="32"/>
      <c r="K11" s="101"/>
      <c r="L11" s="105"/>
    </row>
    <row r="12" spans="1:12" ht="15.75" x14ac:dyDescent="0.25">
      <c r="A12" s="33">
        <v>3</v>
      </c>
      <c r="B12" s="42" t="s">
        <v>43</v>
      </c>
      <c r="C12" s="26" t="s">
        <v>44</v>
      </c>
      <c r="D12" s="18"/>
      <c r="E12" s="33"/>
      <c r="F12" s="51" t="s">
        <v>78</v>
      </c>
      <c r="G12" s="51" t="s">
        <v>79</v>
      </c>
      <c r="H12" s="52"/>
      <c r="I12" s="52" t="s">
        <v>24</v>
      </c>
      <c r="J12" s="52">
        <v>10.9</v>
      </c>
      <c r="K12" s="101"/>
      <c r="L12" s="105"/>
    </row>
    <row r="13" spans="1:12" ht="15.75" x14ac:dyDescent="0.25">
      <c r="A13" s="5">
        <v>2</v>
      </c>
      <c r="B13" s="44"/>
      <c r="C13" s="23"/>
      <c r="D13" s="13"/>
      <c r="E13" s="10"/>
      <c r="F13" s="12"/>
      <c r="G13" s="12"/>
      <c r="H13" s="12"/>
      <c r="I13" s="14">
        <f t="shared" ref="I13:I18" si="1">SUM(F13:H13)</f>
        <v>0</v>
      </c>
      <c r="J13" s="32"/>
      <c r="K13" s="101"/>
      <c r="L13" s="105">
        <f>SUM(K13:K18)</f>
        <v>0</v>
      </c>
    </row>
    <row r="14" spans="1:12" ht="15.75" x14ac:dyDescent="0.25">
      <c r="A14" s="5">
        <v>2</v>
      </c>
      <c r="B14" s="44"/>
      <c r="C14" s="23"/>
      <c r="D14" s="13"/>
      <c r="E14" s="10"/>
      <c r="F14" s="14"/>
      <c r="G14" s="14"/>
      <c r="H14" s="14"/>
      <c r="I14" s="14">
        <f t="shared" si="1"/>
        <v>0</v>
      </c>
      <c r="J14" s="32"/>
      <c r="K14" s="101"/>
      <c r="L14" s="105"/>
    </row>
    <row r="15" spans="1:12" ht="15.75" x14ac:dyDescent="0.25">
      <c r="A15" s="5">
        <v>1</v>
      </c>
      <c r="B15" s="44"/>
      <c r="C15" s="23"/>
      <c r="D15" s="13"/>
      <c r="E15" s="10"/>
      <c r="F15" s="14"/>
      <c r="G15" s="14"/>
      <c r="H15" s="14"/>
      <c r="I15" s="14">
        <f t="shared" si="1"/>
        <v>0</v>
      </c>
      <c r="J15" s="32"/>
      <c r="K15" s="101"/>
      <c r="L15" s="105"/>
    </row>
    <row r="16" spans="1:12" ht="15.75" x14ac:dyDescent="0.25">
      <c r="A16" s="5">
        <v>1</v>
      </c>
      <c r="B16" s="43"/>
      <c r="C16" s="23"/>
      <c r="D16" s="13"/>
      <c r="E16" s="10"/>
      <c r="F16" s="14"/>
      <c r="G16" s="14"/>
      <c r="H16" s="14"/>
      <c r="I16" s="14">
        <f t="shared" si="1"/>
        <v>0</v>
      </c>
      <c r="J16" s="32"/>
      <c r="K16" s="101"/>
      <c r="L16" s="105"/>
    </row>
    <row r="17" spans="1:12" ht="15.75" x14ac:dyDescent="0.25">
      <c r="A17" s="5">
        <v>1</v>
      </c>
      <c r="B17" s="90"/>
      <c r="C17" s="96"/>
      <c r="D17" s="88"/>
      <c r="E17" s="10"/>
      <c r="F17" s="14"/>
      <c r="G17" s="14"/>
      <c r="H17" s="14"/>
      <c r="I17" s="14">
        <f t="shared" si="1"/>
        <v>0</v>
      </c>
      <c r="J17" s="32"/>
      <c r="K17" s="101"/>
      <c r="L17" s="105"/>
    </row>
    <row r="18" spans="1:12" ht="15.75" x14ac:dyDescent="0.25">
      <c r="A18" s="5">
        <v>1</v>
      </c>
      <c r="B18" s="43"/>
      <c r="C18" s="23"/>
      <c r="D18" s="88"/>
      <c r="E18" s="10"/>
      <c r="F18" s="14"/>
      <c r="G18" s="14"/>
      <c r="H18" s="14"/>
      <c r="I18" s="14">
        <f t="shared" si="1"/>
        <v>0</v>
      </c>
      <c r="J18" s="32"/>
      <c r="K18" s="101" t="s">
        <v>22</v>
      </c>
      <c r="L18" s="105"/>
    </row>
    <row r="19" spans="1:12" ht="18.75" customHeight="1" x14ac:dyDescent="0.25">
      <c r="A19" s="33">
        <v>3</v>
      </c>
      <c r="B19" s="42" t="s">
        <v>43</v>
      </c>
      <c r="C19" s="26" t="s">
        <v>44</v>
      </c>
      <c r="D19" s="18"/>
      <c r="E19" s="33"/>
      <c r="F19" s="51" t="s">
        <v>78</v>
      </c>
      <c r="G19" s="51" t="s">
        <v>79</v>
      </c>
      <c r="H19" s="52"/>
      <c r="I19" s="52" t="s">
        <v>24</v>
      </c>
      <c r="J19" s="52">
        <v>10.9</v>
      </c>
      <c r="K19" s="101" t="s">
        <v>22</v>
      </c>
      <c r="L19" s="105"/>
    </row>
    <row r="20" spans="1:12" ht="15.75" x14ac:dyDescent="0.25">
      <c r="A20" s="5">
        <v>2</v>
      </c>
      <c r="B20" s="43"/>
      <c r="C20" s="23"/>
      <c r="D20" s="13"/>
      <c r="E20" s="10"/>
      <c r="F20" s="14"/>
      <c r="G20" s="14"/>
      <c r="H20" s="14"/>
      <c r="I20" s="14">
        <f t="shared" ref="I20:I25" si="2">SUM(F20:H20)</f>
        <v>0</v>
      </c>
      <c r="J20" s="32"/>
      <c r="K20" s="101"/>
      <c r="L20" s="105">
        <f>SUM(K20:K25)</f>
        <v>0</v>
      </c>
    </row>
    <row r="21" spans="1:12" ht="15.75" x14ac:dyDescent="0.25">
      <c r="A21" s="5">
        <v>1</v>
      </c>
      <c r="B21" s="44"/>
      <c r="C21" s="23"/>
      <c r="D21" s="13"/>
      <c r="E21" s="10"/>
      <c r="F21" s="14"/>
      <c r="G21" s="14"/>
      <c r="H21" s="14"/>
      <c r="I21" s="14">
        <f t="shared" si="2"/>
        <v>0</v>
      </c>
      <c r="J21" s="32"/>
      <c r="K21" s="101"/>
      <c r="L21" s="105"/>
    </row>
    <row r="22" spans="1:12" ht="15.75" x14ac:dyDescent="0.25">
      <c r="A22" s="5">
        <v>1</v>
      </c>
      <c r="B22" s="44"/>
      <c r="C22" s="23"/>
      <c r="D22" s="13"/>
      <c r="E22" s="10"/>
      <c r="F22" s="14"/>
      <c r="G22" s="14"/>
      <c r="H22" s="14"/>
      <c r="I22" s="14">
        <f t="shared" si="2"/>
        <v>0</v>
      </c>
      <c r="J22" s="32"/>
      <c r="K22" s="101"/>
      <c r="L22" s="105"/>
    </row>
    <row r="23" spans="1:12" ht="15.75" x14ac:dyDescent="0.25">
      <c r="A23" s="5">
        <v>1</v>
      </c>
      <c r="B23" s="44"/>
      <c r="C23" s="23"/>
      <c r="D23" s="13"/>
      <c r="E23" s="10"/>
      <c r="F23" s="29"/>
      <c r="G23" s="29"/>
      <c r="H23" s="29"/>
      <c r="I23" s="14">
        <f t="shared" si="2"/>
        <v>0</v>
      </c>
      <c r="J23" s="32"/>
      <c r="K23" s="101"/>
      <c r="L23" s="105"/>
    </row>
    <row r="24" spans="1:12" ht="15.75" x14ac:dyDescent="0.25">
      <c r="A24" s="5">
        <v>1</v>
      </c>
      <c r="B24" s="43"/>
      <c r="C24" s="23"/>
      <c r="D24" s="13"/>
      <c r="E24" s="10"/>
      <c r="F24" s="14"/>
      <c r="G24" s="14"/>
      <c r="H24" s="14"/>
      <c r="I24" s="14">
        <f t="shared" si="2"/>
        <v>0</v>
      </c>
      <c r="J24" s="32"/>
      <c r="K24" s="101"/>
      <c r="L24" s="105"/>
    </row>
    <row r="25" spans="1:12" ht="15.75" x14ac:dyDescent="0.25">
      <c r="A25" s="5">
        <v>0</v>
      </c>
      <c r="B25" s="43"/>
      <c r="C25" s="23"/>
      <c r="D25" s="13"/>
      <c r="E25" s="10"/>
      <c r="F25" s="14"/>
      <c r="G25" s="14"/>
      <c r="H25" s="14"/>
      <c r="I25" s="14">
        <f t="shared" si="2"/>
        <v>0</v>
      </c>
      <c r="J25" s="32"/>
      <c r="K25" s="101"/>
      <c r="L25" s="105"/>
    </row>
    <row r="26" spans="1:12" ht="15.75" x14ac:dyDescent="0.25">
      <c r="A26" s="33">
        <v>3</v>
      </c>
      <c r="B26" s="42" t="s">
        <v>43</v>
      </c>
      <c r="C26" s="26" t="s">
        <v>44</v>
      </c>
      <c r="D26" s="18"/>
      <c r="E26" s="33"/>
      <c r="F26" s="51" t="s">
        <v>78</v>
      </c>
      <c r="G26" s="51" t="s">
        <v>79</v>
      </c>
      <c r="H26" s="52"/>
      <c r="I26" s="52" t="s">
        <v>24</v>
      </c>
      <c r="J26" s="52">
        <v>10.9</v>
      </c>
      <c r="K26" s="101" t="s">
        <v>22</v>
      </c>
      <c r="L26" s="105"/>
    </row>
    <row r="27" spans="1:12" ht="15.75" x14ac:dyDescent="0.25">
      <c r="A27" s="5">
        <v>1</v>
      </c>
      <c r="B27" s="43"/>
      <c r="C27" s="23"/>
      <c r="D27" s="13"/>
      <c r="E27" s="10"/>
      <c r="F27" s="14"/>
      <c r="G27" s="14"/>
      <c r="H27" s="14"/>
      <c r="I27" s="14">
        <f t="shared" ref="I27:I32" si="3">SUM(F27:H27)</f>
        <v>0</v>
      </c>
      <c r="J27" s="32"/>
      <c r="K27" s="101"/>
      <c r="L27" s="105">
        <f>SUM(K27:K32)</f>
        <v>0</v>
      </c>
    </row>
    <row r="28" spans="1:12" ht="15.75" x14ac:dyDescent="0.25">
      <c r="A28" s="5">
        <v>1</v>
      </c>
      <c r="B28" s="43"/>
      <c r="C28" s="23"/>
      <c r="D28" s="13"/>
      <c r="E28" s="10"/>
      <c r="F28" s="14"/>
      <c r="G28" s="14"/>
      <c r="H28" s="14"/>
      <c r="I28" s="14">
        <f t="shared" si="3"/>
        <v>0</v>
      </c>
      <c r="J28" s="32"/>
      <c r="K28" s="101"/>
      <c r="L28" s="105"/>
    </row>
    <row r="29" spans="1:12" ht="15.75" x14ac:dyDescent="0.2">
      <c r="A29" s="5">
        <v>1</v>
      </c>
      <c r="B29" s="43"/>
      <c r="C29" s="23"/>
      <c r="D29" s="13"/>
      <c r="E29" s="10"/>
      <c r="F29" s="14"/>
      <c r="G29" s="14"/>
      <c r="H29" s="14"/>
      <c r="I29" s="14">
        <f t="shared" si="3"/>
        <v>0</v>
      </c>
      <c r="J29" s="32"/>
      <c r="K29" s="101"/>
      <c r="L29" s="109"/>
    </row>
    <row r="30" spans="1:12" ht="15.75" x14ac:dyDescent="0.2">
      <c r="A30" s="5"/>
      <c r="B30" s="43"/>
      <c r="C30" s="23"/>
      <c r="D30" s="13"/>
      <c r="E30" s="10"/>
      <c r="F30" s="12"/>
      <c r="G30" s="12"/>
      <c r="H30" s="12"/>
      <c r="I30" s="14">
        <f t="shared" si="3"/>
        <v>0</v>
      </c>
      <c r="J30" s="32"/>
      <c r="K30" s="101"/>
      <c r="L30" s="109"/>
    </row>
    <row r="31" spans="1:12" ht="15.75" x14ac:dyDescent="0.25">
      <c r="A31" s="5">
        <v>1</v>
      </c>
      <c r="B31" s="43"/>
      <c r="C31" s="23"/>
      <c r="D31" s="13"/>
      <c r="E31" s="10"/>
      <c r="F31" s="12"/>
      <c r="G31" s="12"/>
      <c r="H31" s="12"/>
      <c r="I31" s="14">
        <f t="shared" si="3"/>
        <v>0</v>
      </c>
      <c r="J31" s="32"/>
      <c r="K31" s="101"/>
      <c r="L31" s="105"/>
    </row>
    <row r="32" spans="1:12" ht="15.75" x14ac:dyDescent="0.25">
      <c r="A32" s="5">
        <v>1</v>
      </c>
      <c r="B32" s="43"/>
      <c r="C32" s="23"/>
      <c r="D32" s="13"/>
      <c r="E32" s="10"/>
      <c r="F32" s="14"/>
      <c r="G32" s="14"/>
      <c r="H32" s="14"/>
      <c r="I32" s="14">
        <f t="shared" si="3"/>
        <v>0</v>
      </c>
      <c r="J32" s="92" t="s">
        <v>22</v>
      </c>
      <c r="K32" s="101"/>
      <c r="L32" s="105"/>
    </row>
    <row r="33" spans="1:12" ht="15.75" x14ac:dyDescent="0.25">
      <c r="A33" s="33">
        <v>3</v>
      </c>
      <c r="B33" s="42" t="s">
        <v>43</v>
      </c>
      <c r="C33" s="26"/>
      <c r="D33" s="18"/>
      <c r="E33" s="33"/>
      <c r="F33" s="51" t="s">
        <v>78</v>
      </c>
      <c r="G33" s="51" t="s">
        <v>79</v>
      </c>
      <c r="H33" s="52"/>
      <c r="I33" s="52" t="s">
        <v>24</v>
      </c>
      <c r="J33" s="52">
        <v>10.9</v>
      </c>
      <c r="K33" s="101" t="s">
        <v>22</v>
      </c>
      <c r="L33" s="105"/>
    </row>
    <row r="34" spans="1:12" ht="15.75" x14ac:dyDescent="0.25">
      <c r="A34" s="5">
        <v>2</v>
      </c>
      <c r="B34" s="43"/>
      <c r="C34" s="23"/>
      <c r="D34" s="13"/>
      <c r="E34" s="10"/>
      <c r="F34" s="14"/>
      <c r="G34" s="14"/>
      <c r="H34" s="14"/>
      <c r="I34" s="14">
        <f t="shared" ref="I34:I39" si="4">SUM(F34:H34)</f>
        <v>0</v>
      </c>
      <c r="J34" s="93" t="s">
        <v>22</v>
      </c>
      <c r="K34" s="101"/>
      <c r="L34" s="105">
        <f>SUM(K34:K39)</f>
        <v>0</v>
      </c>
    </row>
    <row r="35" spans="1:12" ht="15.75" x14ac:dyDescent="0.25">
      <c r="A35" s="5">
        <v>2</v>
      </c>
      <c r="B35" s="43"/>
      <c r="C35" s="23"/>
      <c r="D35" s="13"/>
      <c r="E35" s="10"/>
      <c r="F35" s="14"/>
      <c r="G35" s="14"/>
      <c r="H35" s="14"/>
      <c r="I35" s="14">
        <f t="shared" si="4"/>
        <v>0</v>
      </c>
      <c r="J35" s="93" t="s">
        <v>22</v>
      </c>
      <c r="K35" s="101"/>
      <c r="L35" s="105"/>
    </row>
    <row r="36" spans="1:12" ht="15.75" x14ac:dyDescent="0.25">
      <c r="A36" s="5">
        <v>1</v>
      </c>
      <c r="B36" s="43"/>
      <c r="C36" s="23"/>
      <c r="D36" s="13"/>
      <c r="E36" s="10"/>
      <c r="F36" s="14"/>
      <c r="G36" s="14"/>
      <c r="H36" s="14"/>
      <c r="I36" s="14">
        <f t="shared" si="4"/>
        <v>0</v>
      </c>
      <c r="J36" s="93" t="s">
        <v>22</v>
      </c>
      <c r="K36" s="101"/>
      <c r="L36" s="105"/>
    </row>
    <row r="37" spans="1:12" ht="15.75" x14ac:dyDescent="0.2">
      <c r="A37" s="5">
        <v>1</v>
      </c>
      <c r="B37" s="44"/>
      <c r="C37" s="23"/>
      <c r="D37" s="13"/>
      <c r="E37" s="10"/>
      <c r="F37" s="14"/>
      <c r="G37" s="14"/>
      <c r="H37" s="14"/>
      <c r="I37" s="14">
        <f t="shared" si="4"/>
        <v>0</v>
      </c>
      <c r="J37" s="93" t="s">
        <v>22</v>
      </c>
      <c r="K37" s="101"/>
      <c r="L37" s="109">
        <f>H34+H36+H37</f>
        <v>0</v>
      </c>
    </row>
    <row r="38" spans="1:12" ht="15.75" x14ac:dyDescent="0.25">
      <c r="A38" s="5">
        <v>1</v>
      </c>
      <c r="B38" s="43"/>
      <c r="C38" s="23"/>
      <c r="D38" s="13"/>
      <c r="E38" s="10"/>
      <c r="F38" s="14"/>
      <c r="G38" s="14"/>
      <c r="H38" s="14"/>
      <c r="I38" s="14">
        <f t="shared" si="4"/>
        <v>0</v>
      </c>
      <c r="J38" s="32"/>
      <c r="K38" s="101"/>
      <c r="L38" s="105"/>
    </row>
    <row r="39" spans="1:12" ht="15.75" x14ac:dyDescent="0.25">
      <c r="A39" s="5">
        <v>0</v>
      </c>
      <c r="B39" s="43"/>
      <c r="C39" s="23"/>
      <c r="D39" s="13"/>
      <c r="E39" s="10"/>
      <c r="F39" s="14"/>
      <c r="G39" s="14"/>
      <c r="H39" s="14"/>
      <c r="I39" s="14">
        <f t="shared" si="4"/>
        <v>0</v>
      </c>
      <c r="J39" s="92" t="s">
        <v>22</v>
      </c>
      <c r="K39" s="101"/>
      <c r="L39" s="105"/>
    </row>
    <row r="40" spans="1:12" ht="15.75" x14ac:dyDescent="0.25">
      <c r="A40" s="33">
        <v>3</v>
      </c>
      <c r="B40" s="42" t="s">
        <v>43</v>
      </c>
      <c r="C40" s="26" t="s">
        <v>44</v>
      </c>
      <c r="D40" s="18"/>
      <c r="E40" s="33"/>
      <c r="F40" s="51" t="s">
        <v>78</v>
      </c>
      <c r="G40" s="51" t="s">
        <v>79</v>
      </c>
      <c r="H40" s="52"/>
      <c r="I40" s="52" t="s">
        <v>24</v>
      </c>
      <c r="J40" s="52">
        <v>10.9</v>
      </c>
      <c r="K40" s="101"/>
      <c r="L40" s="105"/>
    </row>
    <row r="41" spans="1:12" ht="15.75" x14ac:dyDescent="0.25">
      <c r="A41" s="5">
        <v>2</v>
      </c>
      <c r="B41" s="43"/>
      <c r="C41" s="23"/>
      <c r="D41" s="13"/>
      <c r="E41" s="10"/>
      <c r="F41" s="12"/>
      <c r="G41" s="12"/>
      <c r="H41" s="12"/>
      <c r="I41" s="14">
        <f t="shared" ref="I41:I46" si="5">SUM(F41:H41)</f>
        <v>0</v>
      </c>
      <c r="J41" s="32"/>
      <c r="K41" s="101"/>
      <c r="L41" s="105">
        <f>SUM(K41:K46)</f>
        <v>0</v>
      </c>
    </row>
    <row r="42" spans="1:12" ht="15.75" x14ac:dyDescent="0.25">
      <c r="A42" s="5">
        <v>2</v>
      </c>
      <c r="B42" s="43"/>
      <c r="C42" s="23"/>
      <c r="D42" s="13"/>
      <c r="E42" s="10"/>
      <c r="F42" s="12"/>
      <c r="G42" s="12"/>
      <c r="H42" s="12"/>
      <c r="I42" s="14">
        <f t="shared" si="5"/>
        <v>0</v>
      </c>
      <c r="J42" s="32"/>
      <c r="K42" s="101"/>
      <c r="L42" s="105"/>
    </row>
    <row r="43" spans="1:12" ht="15.75" x14ac:dyDescent="0.25">
      <c r="A43" s="5">
        <v>1</v>
      </c>
      <c r="B43" s="43"/>
      <c r="C43" s="23"/>
      <c r="D43" s="13"/>
      <c r="E43" s="10"/>
      <c r="F43" s="14"/>
      <c r="G43" s="14"/>
      <c r="H43" s="14"/>
      <c r="I43" s="14">
        <f t="shared" si="5"/>
        <v>0</v>
      </c>
      <c r="J43" s="32"/>
      <c r="K43" s="101"/>
      <c r="L43" s="105" t="s">
        <v>22</v>
      </c>
    </row>
    <row r="44" spans="1:12" ht="15.75" x14ac:dyDescent="0.25">
      <c r="A44" s="5">
        <v>1</v>
      </c>
      <c r="B44" s="43"/>
      <c r="C44" s="23"/>
      <c r="D44" s="13"/>
      <c r="E44" s="10"/>
      <c r="F44" s="14"/>
      <c r="G44" s="14"/>
      <c r="H44" s="14"/>
      <c r="I44" s="14">
        <f t="shared" si="5"/>
        <v>0</v>
      </c>
      <c r="J44" s="32"/>
      <c r="K44" s="101" t="s">
        <v>22</v>
      </c>
      <c r="L44" s="105"/>
    </row>
    <row r="45" spans="1:12" ht="15.75" x14ac:dyDescent="0.25">
      <c r="A45" s="5">
        <v>1</v>
      </c>
      <c r="B45" s="43"/>
      <c r="D45" s="13"/>
      <c r="E45" s="10"/>
      <c r="F45" s="12"/>
      <c r="G45" s="12"/>
      <c r="H45" s="12"/>
      <c r="I45" s="14">
        <f t="shared" si="5"/>
        <v>0</v>
      </c>
      <c r="J45" s="32"/>
      <c r="K45" s="101"/>
      <c r="L45" s="105"/>
    </row>
    <row r="46" spans="1:12" ht="15.75" x14ac:dyDescent="0.25">
      <c r="A46" s="5">
        <v>0</v>
      </c>
      <c r="B46" s="43"/>
      <c r="C46" s="23"/>
      <c r="D46" s="13"/>
      <c r="E46" s="10"/>
      <c r="F46" s="12"/>
      <c r="G46" s="89"/>
      <c r="H46" s="89"/>
      <c r="I46" s="14">
        <f t="shared" si="5"/>
        <v>0</v>
      </c>
      <c r="J46" s="32"/>
      <c r="K46" s="101"/>
      <c r="L46" s="105"/>
    </row>
    <row r="47" spans="1:12" ht="15.75" x14ac:dyDescent="0.25">
      <c r="A47" s="33">
        <v>3</v>
      </c>
      <c r="B47" s="42" t="s">
        <v>43</v>
      </c>
      <c r="C47" s="26"/>
      <c r="D47" s="18"/>
      <c r="E47" s="33"/>
      <c r="F47" s="51" t="s">
        <v>78</v>
      </c>
      <c r="G47" s="51" t="s">
        <v>79</v>
      </c>
      <c r="H47" s="52"/>
      <c r="I47" s="52" t="s">
        <v>24</v>
      </c>
      <c r="J47" s="52">
        <v>10.9</v>
      </c>
      <c r="K47" s="101" t="s">
        <v>22</v>
      </c>
      <c r="L47" s="105"/>
    </row>
    <row r="48" spans="1:12" ht="15.75" x14ac:dyDescent="0.25">
      <c r="A48" s="5">
        <v>1</v>
      </c>
      <c r="B48" s="43"/>
      <c r="C48" s="28"/>
      <c r="D48" s="13"/>
      <c r="E48" s="10"/>
      <c r="F48" s="29"/>
      <c r="G48" s="30"/>
      <c r="H48" s="30"/>
      <c r="I48" s="14">
        <f t="shared" ref="I48:I53" si="6">SUM(F48:H48)</f>
        <v>0</v>
      </c>
      <c r="J48" s="32"/>
      <c r="K48" s="101"/>
      <c r="L48" s="105">
        <f>SUM(K48:K53)</f>
        <v>0</v>
      </c>
    </row>
    <row r="49" spans="1:12" ht="15.75" x14ac:dyDescent="0.25">
      <c r="A49" s="5">
        <v>1</v>
      </c>
      <c r="B49" s="43"/>
      <c r="C49" s="28"/>
      <c r="D49" s="13"/>
      <c r="E49" s="10"/>
      <c r="F49" s="29"/>
      <c r="G49" s="29"/>
      <c r="H49" s="29"/>
      <c r="I49" s="14">
        <f t="shared" si="6"/>
        <v>0</v>
      </c>
      <c r="J49" s="32"/>
      <c r="K49" s="101"/>
      <c r="L49" s="105"/>
    </row>
    <row r="50" spans="1:12" ht="15.75" x14ac:dyDescent="0.25">
      <c r="A50" s="5">
        <v>1</v>
      </c>
      <c r="B50" s="43"/>
      <c r="C50" s="28"/>
      <c r="D50" s="13"/>
      <c r="E50" s="10"/>
      <c r="F50" s="29"/>
      <c r="G50" s="29"/>
      <c r="H50" s="29"/>
      <c r="I50" s="14">
        <f t="shared" si="6"/>
        <v>0</v>
      </c>
      <c r="J50" s="32"/>
      <c r="K50" s="101"/>
      <c r="L50" s="105"/>
    </row>
    <row r="51" spans="1:12" ht="15.75" x14ac:dyDescent="0.25">
      <c r="A51" s="5">
        <v>1</v>
      </c>
      <c r="B51" s="43"/>
      <c r="C51" s="28"/>
      <c r="D51" s="13"/>
      <c r="E51" s="10"/>
      <c r="F51" s="29"/>
      <c r="G51" s="30"/>
      <c r="H51" s="30"/>
      <c r="I51" s="14">
        <f t="shared" si="6"/>
        <v>0</v>
      </c>
      <c r="J51" s="32"/>
      <c r="K51" s="101"/>
      <c r="L51" s="105"/>
    </row>
    <row r="52" spans="1:12" ht="15.75" x14ac:dyDescent="0.25">
      <c r="A52" s="5">
        <v>1</v>
      </c>
      <c r="B52" s="43"/>
      <c r="C52" s="28"/>
      <c r="D52" s="13"/>
      <c r="E52" s="10"/>
      <c r="F52" s="29"/>
      <c r="G52" s="30"/>
      <c r="H52" s="30"/>
      <c r="I52" s="14">
        <f t="shared" si="6"/>
        <v>0</v>
      </c>
      <c r="J52" s="32"/>
      <c r="K52" s="101"/>
      <c r="L52" s="105"/>
    </row>
    <row r="53" spans="1:12" ht="15.75" x14ac:dyDescent="0.25">
      <c r="A53" s="5">
        <v>0</v>
      </c>
      <c r="B53" s="43"/>
      <c r="C53" s="28"/>
      <c r="D53" s="13"/>
      <c r="E53" s="10"/>
      <c r="F53" s="29"/>
      <c r="G53" s="29"/>
      <c r="H53" s="29"/>
      <c r="I53" s="14">
        <f t="shared" si="6"/>
        <v>0</v>
      </c>
      <c r="J53" s="32"/>
      <c r="K53" s="101"/>
      <c r="L53" s="105"/>
    </row>
    <row r="54" spans="1:12" ht="15.75" x14ac:dyDescent="0.25">
      <c r="A54" s="33">
        <v>3</v>
      </c>
      <c r="B54" s="42" t="s">
        <v>43</v>
      </c>
      <c r="C54" s="26"/>
      <c r="D54" s="18"/>
      <c r="E54" s="33"/>
      <c r="F54" s="51" t="s">
        <v>78</v>
      </c>
      <c r="G54" s="51" t="s">
        <v>79</v>
      </c>
      <c r="H54" s="52"/>
      <c r="I54" s="52" t="s">
        <v>24</v>
      </c>
      <c r="J54" s="52">
        <v>10.9</v>
      </c>
      <c r="K54" s="101" t="s">
        <v>22</v>
      </c>
      <c r="L54" s="105"/>
    </row>
    <row r="55" spans="1:12" ht="15.75" x14ac:dyDescent="0.25">
      <c r="A55" s="5">
        <v>2</v>
      </c>
      <c r="B55" s="43"/>
      <c r="C55" s="23"/>
      <c r="D55" s="13"/>
      <c r="E55" s="10"/>
      <c r="F55" s="14"/>
      <c r="G55" s="14"/>
      <c r="H55" s="14"/>
      <c r="I55" s="14">
        <f t="shared" ref="I55:I60" si="7">SUM(F55:H55)</f>
        <v>0</v>
      </c>
      <c r="J55" s="32" t="s">
        <v>22</v>
      </c>
      <c r="K55" s="101"/>
      <c r="L55" s="105">
        <f>SUM(K55:K60)</f>
        <v>0</v>
      </c>
    </row>
    <row r="56" spans="1:12" ht="15.75" x14ac:dyDescent="0.25">
      <c r="A56" s="5">
        <v>2</v>
      </c>
      <c r="B56" s="43"/>
      <c r="C56" s="23"/>
      <c r="D56" s="13"/>
      <c r="E56" s="10"/>
      <c r="F56" s="14"/>
      <c r="G56" s="14"/>
      <c r="H56" s="14"/>
      <c r="I56" s="14">
        <f t="shared" si="7"/>
        <v>0</v>
      </c>
      <c r="J56" s="32" t="s">
        <v>22</v>
      </c>
      <c r="K56" s="101"/>
      <c r="L56" s="105"/>
    </row>
    <row r="57" spans="1:12" ht="15.75" x14ac:dyDescent="0.25">
      <c r="A57" s="5">
        <v>1</v>
      </c>
      <c r="B57" s="43"/>
      <c r="C57" s="23"/>
      <c r="D57" s="13"/>
      <c r="E57" s="10"/>
      <c r="F57" s="14"/>
      <c r="G57" s="14"/>
      <c r="H57" s="14"/>
      <c r="I57" s="14">
        <f t="shared" si="7"/>
        <v>0</v>
      </c>
      <c r="J57" s="32" t="s">
        <v>22</v>
      </c>
      <c r="K57" s="101"/>
      <c r="L57" s="105"/>
    </row>
    <row r="58" spans="1:12" ht="15.75" x14ac:dyDescent="0.25">
      <c r="A58" s="5">
        <v>1</v>
      </c>
      <c r="B58" s="43"/>
      <c r="C58" s="23"/>
      <c r="D58" s="13"/>
      <c r="E58" s="10"/>
      <c r="F58" s="14"/>
      <c r="G58" s="14"/>
      <c r="H58" s="14"/>
      <c r="I58" s="14">
        <f t="shared" si="7"/>
        <v>0</v>
      </c>
      <c r="J58" s="32" t="s">
        <v>22</v>
      </c>
      <c r="K58" s="101"/>
      <c r="L58" s="105"/>
    </row>
    <row r="59" spans="1:12" ht="15.75" x14ac:dyDescent="0.25">
      <c r="A59" s="5">
        <v>1</v>
      </c>
      <c r="B59" s="43"/>
      <c r="C59" s="23"/>
      <c r="D59" s="13"/>
      <c r="E59" s="10"/>
      <c r="F59" s="14"/>
      <c r="G59" s="14"/>
      <c r="H59" s="14"/>
      <c r="I59" s="14">
        <f t="shared" si="7"/>
        <v>0</v>
      </c>
      <c r="J59" s="32"/>
      <c r="K59" s="101"/>
      <c r="L59" s="105"/>
    </row>
    <row r="60" spans="1:12" ht="15.75" x14ac:dyDescent="0.25">
      <c r="A60" s="5">
        <v>1</v>
      </c>
      <c r="B60" s="43"/>
      <c r="C60" s="23"/>
      <c r="D60" s="13"/>
      <c r="E60" s="10"/>
      <c r="F60" s="14"/>
      <c r="G60" s="14"/>
      <c r="H60" s="14"/>
      <c r="I60" s="14">
        <f t="shared" si="7"/>
        <v>0</v>
      </c>
      <c r="J60" s="32"/>
      <c r="K60" s="101"/>
      <c r="L60" s="105"/>
    </row>
    <row r="61" spans="1:12" ht="15.75" x14ac:dyDescent="0.25">
      <c r="A61" s="33">
        <v>3</v>
      </c>
      <c r="B61" s="42" t="s">
        <v>43</v>
      </c>
      <c r="C61" s="26"/>
      <c r="D61" s="18"/>
      <c r="E61" s="33"/>
      <c r="F61" s="51" t="s">
        <v>78</v>
      </c>
      <c r="G61" s="51" t="s">
        <v>79</v>
      </c>
      <c r="H61" s="52"/>
      <c r="I61" s="52" t="s">
        <v>24</v>
      </c>
      <c r="J61" s="52">
        <v>10.9</v>
      </c>
      <c r="K61" s="101"/>
      <c r="L61" s="105"/>
    </row>
    <row r="62" spans="1:12" ht="15.75" x14ac:dyDescent="0.25">
      <c r="A62" s="5">
        <v>2</v>
      </c>
      <c r="B62" s="43"/>
      <c r="C62" s="23"/>
      <c r="D62" s="13"/>
      <c r="E62" s="10"/>
      <c r="F62" s="14"/>
      <c r="G62" s="14"/>
      <c r="H62" s="14"/>
      <c r="I62" s="14">
        <f t="shared" ref="I62:I67" si="8">SUM(F62:H62)</f>
        <v>0</v>
      </c>
      <c r="J62" s="32"/>
      <c r="K62" s="101"/>
      <c r="L62" s="105">
        <f>SUM(K62:K67)</f>
        <v>0</v>
      </c>
    </row>
    <row r="63" spans="1:12" ht="15.75" x14ac:dyDescent="0.25">
      <c r="A63" s="5">
        <v>2</v>
      </c>
      <c r="B63" s="43"/>
      <c r="C63" s="23"/>
      <c r="D63" s="13"/>
      <c r="E63" s="10"/>
      <c r="F63" s="12"/>
      <c r="G63" s="12"/>
      <c r="H63" s="12"/>
      <c r="I63" s="14">
        <f t="shared" si="8"/>
        <v>0</v>
      </c>
      <c r="J63" s="32"/>
      <c r="K63" s="101"/>
      <c r="L63" s="105"/>
    </row>
    <row r="64" spans="1:12" ht="15.75" x14ac:dyDescent="0.25">
      <c r="A64" s="5">
        <v>1</v>
      </c>
      <c r="B64" s="43"/>
      <c r="C64" s="23"/>
      <c r="D64" s="13"/>
      <c r="E64" s="10"/>
      <c r="F64" s="29"/>
      <c r="G64" s="29"/>
      <c r="H64" s="29"/>
      <c r="I64" s="14">
        <f t="shared" si="8"/>
        <v>0</v>
      </c>
      <c r="J64" s="32"/>
      <c r="K64" s="101"/>
      <c r="L64" s="105"/>
    </row>
    <row r="65" spans="1:12" ht="15.75" x14ac:dyDescent="0.25">
      <c r="A65" s="5">
        <v>1</v>
      </c>
      <c r="B65" s="43"/>
      <c r="C65" s="23"/>
      <c r="D65" s="13"/>
      <c r="E65" s="10"/>
      <c r="F65" s="14"/>
      <c r="G65" s="14"/>
      <c r="H65" s="14"/>
      <c r="I65" s="14">
        <f t="shared" si="8"/>
        <v>0</v>
      </c>
      <c r="J65" s="32"/>
      <c r="K65" s="101"/>
      <c r="L65" s="105"/>
    </row>
    <row r="66" spans="1:12" ht="15.75" x14ac:dyDescent="0.25">
      <c r="A66" s="5">
        <v>1</v>
      </c>
      <c r="B66" s="43"/>
      <c r="C66" s="23"/>
      <c r="D66" s="13"/>
      <c r="E66" s="10"/>
      <c r="F66" s="14"/>
      <c r="G66" s="14"/>
      <c r="H66" s="14"/>
      <c r="I66" s="14">
        <f t="shared" si="8"/>
        <v>0</v>
      </c>
      <c r="J66" s="32"/>
      <c r="K66" s="101"/>
      <c r="L66" s="105"/>
    </row>
    <row r="67" spans="1:12" ht="15.75" x14ac:dyDescent="0.25">
      <c r="A67" s="5">
        <v>1</v>
      </c>
      <c r="B67" s="43"/>
      <c r="C67" s="23"/>
      <c r="D67" s="13"/>
      <c r="E67" s="10"/>
      <c r="F67" s="14"/>
      <c r="G67" s="14"/>
      <c r="H67" s="14"/>
      <c r="I67" s="14">
        <f t="shared" si="8"/>
        <v>0</v>
      </c>
      <c r="J67" s="32"/>
      <c r="K67" s="101"/>
      <c r="L67" s="105"/>
    </row>
    <row r="68" spans="1:12" ht="15.75" x14ac:dyDescent="0.25">
      <c r="A68" s="33">
        <v>3</v>
      </c>
      <c r="B68" s="42" t="s">
        <v>43</v>
      </c>
      <c r="C68" s="26"/>
      <c r="D68" s="18"/>
      <c r="E68" s="33"/>
      <c r="F68" s="51" t="s">
        <v>78</v>
      </c>
      <c r="G68" s="51" t="s">
        <v>79</v>
      </c>
      <c r="H68" s="52"/>
      <c r="I68" s="52" t="s">
        <v>24</v>
      </c>
      <c r="J68" s="52">
        <v>10.9</v>
      </c>
      <c r="K68" s="101"/>
      <c r="L68" s="105"/>
    </row>
    <row r="69" spans="1:12" ht="15.75" x14ac:dyDescent="0.25">
      <c r="A69" s="5">
        <v>2</v>
      </c>
      <c r="B69" s="43"/>
      <c r="C69" s="23"/>
      <c r="D69" s="13"/>
      <c r="E69" s="10"/>
      <c r="F69" s="12"/>
      <c r="G69" s="12"/>
      <c r="H69" s="12"/>
      <c r="I69" s="14">
        <f t="shared" ref="I69:I74" si="9">SUM(F69:H69)</f>
        <v>0</v>
      </c>
      <c r="J69" s="32"/>
      <c r="K69" s="101"/>
      <c r="L69" s="105">
        <f>SUM(K69:K74)</f>
        <v>0</v>
      </c>
    </row>
    <row r="70" spans="1:12" ht="15.75" x14ac:dyDescent="0.25">
      <c r="A70" s="5">
        <v>2</v>
      </c>
      <c r="B70" s="43"/>
      <c r="C70" s="23"/>
      <c r="D70" s="13"/>
      <c r="E70" s="10"/>
      <c r="F70" s="12"/>
      <c r="G70" s="12"/>
      <c r="H70" s="12"/>
      <c r="I70" s="14">
        <f t="shared" si="9"/>
        <v>0</v>
      </c>
      <c r="J70" s="32"/>
      <c r="K70" s="101"/>
      <c r="L70" s="105"/>
    </row>
    <row r="71" spans="1:12" ht="15.75" x14ac:dyDescent="0.25">
      <c r="A71" s="5">
        <v>1</v>
      </c>
      <c r="B71" s="43"/>
      <c r="C71" s="23"/>
      <c r="D71" s="13"/>
      <c r="E71" s="10"/>
      <c r="F71" s="12"/>
      <c r="G71" s="12"/>
      <c r="H71" s="12"/>
      <c r="I71" s="14">
        <f t="shared" si="9"/>
        <v>0</v>
      </c>
      <c r="J71" s="32"/>
      <c r="K71" s="101"/>
      <c r="L71" s="105"/>
    </row>
    <row r="72" spans="1:12" ht="15.75" x14ac:dyDescent="0.25">
      <c r="A72" s="5">
        <v>1</v>
      </c>
      <c r="B72" s="43"/>
      <c r="C72" s="23"/>
      <c r="D72" s="13"/>
      <c r="E72" s="10"/>
      <c r="F72" s="14"/>
      <c r="G72" s="14"/>
      <c r="H72" s="14"/>
      <c r="I72" s="14">
        <f t="shared" si="9"/>
        <v>0</v>
      </c>
      <c r="J72" s="62"/>
      <c r="K72" s="101"/>
      <c r="L72" s="105"/>
    </row>
    <row r="73" spans="1:12" ht="15.75" x14ac:dyDescent="0.25">
      <c r="A73" s="5">
        <v>1</v>
      </c>
      <c r="B73" s="43"/>
      <c r="C73" s="23"/>
      <c r="D73" s="13"/>
      <c r="E73" s="10"/>
      <c r="F73" s="12"/>
      <c r="G73" s="12"/>
      <c r="H73" s="12"/>
      <c r="I73" s="14">
        <f t="shared" si="9"/>
        <v>0</v>
      </c>
      <c r="J73" s="32"/>
      <c r="K73" s="101" t="s">
        <v>22</v>
      </c>
      <c r="L73" s="105"/>
    </row>
    <row r="74" spans="1:12" ht="15.75" x14ac:dyDescent="0.25">
      <c r="A74" s="5">
        <v>2</v>
      </c>
      <c r="B74" s="43"/>
      <c r="C74" s="23"/>
      <c r="D74" s="13"/>
      <c r="E74" s="10"/>
      <c r="F74" s="12"/>
      <c r="G74" s="12"/>
      <c r="H74" s="12"/>
      <c r="I74" s="14">
        <f t="shared" si="9"/>
        <v>0</v>
      </c>
      <c r="J74" s="62"/>
      <c r="K74" s="101" t="s">
        <v>22</v>
      </c>
      <c r="L74" s="105" t="s">
        <v>22</v>
      </c>
    </row>
    <row r="75" spans="1:12" ht="15.75" x14ac:dyDescent="0.25">
      <c r="A75" s="33">
        <v>3</v>
      </c>
      <c r="B75" s="42" t="s">
        <v>43</v>
      </c>
      <c r="C75" s="26"/>
      <c r="D75" s="18"/>
      <c r="E75" s="33"/>
      <c r="F75" s="51" t="s">
        <v>78</v>
      </c>
      <c r="G75" s="51" t="s">
        <v>79</v>
      </c>
      <c r="H75" s="52"/>
      <c r="I75" s="52" t="s">
        <v>24</v>
      </c>
      <c r="J75" s="52">
        <v>10.9</v>
      </c>
      <c r="K75" s="101" t="s">
        <v>22</v>
      </c>
      <c r="L75" s="105"/>
    </row>
    <row r="76" spans="1:12" ht="15.75" x14ac:dyDescent="0.25">
      <c r="A76" s="5">
        <v>2</v>
      </c>
      <c r="B76" s="43"/>
      <c r="C76" s="23"/>
      <c r="D76" s="13"/>
      <c r="E76" s="10"/>
      <c r="F76" s="12"/>
      <c r="G76" s="12"/>
      <c r="H76" s="12"/>
      <c r="I76" s="14">
        <f t="shared" ref="I76:I81" si="10">SUM(F76:H76)</f>
        <v>0</v>
      </c>
      <c r="J76" s="32"/>
      <c r="K76" s="101"/>
      <c r="L76" s="105">
        <f>SUM(K76:K81)</f>
        <v>0</v>
      </c>
    </row>
    <row r="77" spans="1:12" ht="15.75" x14ac:dyDescent="0.25">
      <c r="A77" s="5">
        <v>2</v>
      </c>
      <c r="B77" s="43"/>
      <c r="C77" s="87"/>
      <c r="D77" s="13"/>
      <c r="E77" s="10"/>
      <c r="F77" s="14"/>
      <c r="G77" s="14"/>
      <c r="H77" s="14"/>
      <c r="I77" s="14">
        <f t="shared" si="10"/>
        <v>0</v>
      </c>
      <c r="J77" s="32"/>
      <c r="K77" s="101"/>
      <c r="L77" s="105"/>
    </row>
    <row r="78" spans="1:12" ht="15.75" x14ac:dyDescent="0.25">
      <c r="A78" s="5">
        <v>2</v>
      </c>
      <c r="B78" s="43"/>
      <c r="C78" s="23"/>
      <c r="D78" s="13"/>
      <c r="E78" s="10"/>
      <c r="F78" s="12"/>
      <c r="G78" s="12"/>
      <c r="H78" s="12"/>
      <c r="I78" s="14">
        <f t="shared" si="10"/>
        <v>0</v>
      </c>
      <c r="J78" s="32"/>
      <c r="K78" s="101"/>
      <c r="L78" s="105"/>
    </row>
    <row r="79" spans="1:12" ht="15.75" x14ac:dyDescent="0.25">
      <c r="A79" s="5">
        <v>2</v>
      </c>
      <c r="B79" s="43"/>
      <c r="C79" s="23"/>
      <c r="D79" s="13"/>
      <c r="E79" s="10"/>
      <c r="F79" s="12"/>
      <c r="G79" s="12"/>
      <c r="H79" s="12"/>
      <c r="I79" s="14">
        <f t="shared" si="10"/>
        <v>0</v>
      </c>
      <c r="J79" s="32"/>
      <c r="K79" s="101"/>
      <c r="L79" s="105"/>
    </row>
    <row r="80" spans="1:12" ht="15.75" x14ac:dyDescent="0.25">
      <c r="A80" s="5">
        <v>1</v>
      </c>
      <c r="B80" s="43"/>
      <c r="C80" s="85"/>
      <c r="D80" s="13"/>
      <c r="E80" s="10"/>
      <c r="F80" s="12"/>
      <c r="G80" s="12"/>
      <c r="H80" s="12"/>
      <c r="I80" s="14">
        <f t="shared" si="10"/>
        <v>0</v>
      </c>
      <c r="J80" s="32"/>
      <c r="K80" s="101"/>
      <c r="L80" s="105"/>
    </row>
    <row r="81" spans="1:12" ht="15.75" x14ac:dyDescent="0.25">
      <c r="A81" s="5">
        <v>0</v>
      </c>
      <c r="B81" s="43"/>
      <c r="C81" s="23"/>
      <c r="D81" s="13"/>
      <c r="E81" s="10"/>
      <c r="F81" s="12"/>
      <c r="G81" s="12"/>
      <c r="H81" s="12"/>
      <c r="I81" s="14">
        <f t="shared" si="10"/>
        <v>0</v>
      </c>
      <c r="J81" s="32"/>
      <c r="K81" s="101"/>
      <c r="L81" s="105"/>
    </row>
    <row r="82" spans="1:12" ht="15.75" x14ac:dyDescent="0.25">
      <c r="A82" s="33">
        <v>3</v>
      </c>
      <c r="B82" s="42"/>
      <c r="C82" s="26"/>
      <c r="D82" s="18"/>
      <c r="E82" s="33"/>
      <c r="F82" s="51" t="s">
        <v>78</v>
      </c>
      <c r="G82" s="51" t="s">
        <v>79</v>
      </c>
      <c r="H82" s="52"/>
      <c r="I82" s="52" t="s">
        <v>24</v>
      </c>
      <c r="J82" s="52">
        <v>10.9</v>
      </c>
      <c r="K82" s="101" t="s">
        <v>22</v>
      </c>
      <c r="L82" s="105"/>
    </row>
    <row r="83" spans="1:12" ht="15.75" x14ac:dyDescent="0.25">
      <c r="A83" s="5">
        <v>1</v>
      </c>
      <c r="B83" s="43"/>
      <c r="C83" s="23"/>
      <c r="D83" s="13"/>
      <c r="E83" s="10"/>
      <c r="F83" s="14"/>
      <c r="G83" s="14"/>
      <c r="H83" s="14"/>
      <c r="I83" s="14">
        <f t="shared" ref="I83:I88" si="11">SUM(F83:H83)</f>
        <v>0</v>
      </c>
      <c r="J83" s="32"/>
      <c r="K83" s="101"/>
      <c r="L83" s="105"/>
    </row>
    <row r="84" spans="1:12" ht="15.75" x14ac:dyDescent="0.25">
      <c r="A84" s="5">
        <v>1</v>
      </c>
      <c r="B84" s="44"/>
      <c r="C84" s="28"/>
      <c r="D84" s="13"/>
      <c r="E84" s="10"/>
      <c r="F84" s="29"/>
      <c r="G84" s="29"/>
      <c r="H84" s="29"/>
      <c r="I84" s="14">
        <f t="shared" si="11"/>
        <v>0</v>
      </c>
      <c r="J84" s="32"/>
      <c r="K84" s="101" t="s">
        <v>22</v>
      </c>
      <c r="L84" s="105">
        <f>SUM(K83:K87)</f>
        <v>0</v>
      </c>
    </row>
    <row r="85" spans="1:12" ht="15.75" x14ac:dyDescent="0.25">
      <c r="A85" s="5">
        <v>2</v>
      </c>
      <c r="B85" s="43"/>
      <c r="C85" s="87"/>
      <c r="D85" s="13"/>
      <c r="E85" s="10"/>
      <c r="F85" s="29"/>
      <c r="G85" s="29"/>
      <c r="H85" s="29"/>
      <c r="I85" s="14">
        <f t="shared" si="11"/>
        <v>0</v>
      </c>
      <c r="J85" s="62" t="s">
        <v>22</v>
      </c>
      <c r="K85" s="101" t="s">
        <v>22</v>
      </c>
      <c r="L85" s="105"/>
    </row>
    <row r="86" spans="1:12" ht="15.75" x14ac:dyDescent="0.25">
      <c r="A86" s="5">
        <v>1</v>
      </c>
      <c r="B86" s="44"/>
      <c r="C86" s="28"/>
      <c r="D86" s="13"/>
      <c r="E86" s="10"/>
      <c r="F86" s="12"/>
      <c r="G86" s="12"/>
      <c r="H86" s="12"/>
      <c r="I86" s="14">
        <f t="shared" si="11"/>
        <v>0</v>
      </c>
      <c r="J86" s="32"/>
      <c r="K86" s="101"/>
      <c r="L86" s="105"/>
    </row>
    <row r="87" spans="1:12" ht="15.75" x14ac:dyDescent="0.25">
      <c r="A87" s="5">
        <v>1</v>
      </c>
      <c r="B87" s="43"/>
      <c r="C87" s="28"/>
      <c r="D87" s="13"/>
      <c r="E87" s="10"/>
      <c r="F87" s="29"/>
      <c r="G87" s="29"/>
      <c r="H87" s="29"/>
      <c r="I87" s="14">
        <f t="shared" si="11"/>
        <v>0</v>
      </c>
      <c r="J87" s="32"/>
      <c r="K87" s="101"/>
      <c r="L87" s="105"/>
    </row>
    <row r="88" spans="1:12" ht="15.75" x14ac:dyDescent="0.25">
      <c r="A88" s="5">
        <v>1</v>
      </c>
      <c r="B88" s="43"/>
      <c r="C88" s="28"/>
      <c r="D88" s="13"/>
      <c r="E88" s="10"/>
      <c r="F88" s="29"/>
      <c r="G88" s="29"/>
      <c r="H88" s="29"/>
      <c r="I88" s="14">
        <f t="shared" si="11"/>
        <v>0</v>
      </c>
      <c r="J88" s="32"/>
      <c r="K88" s="101" t="s">
        <v>22</v>
      </c>
      <c r="L88" s="105"/>
    </row>
    <row r="89" spans="1:12" ht="15.75" x14ac:dyDescent="0.25">
      <c r="A89" s="53" t="s">
        <v>80</v>
      </c>
      <c r="B89" s="45">
        <v>1</v>
      </c>
      <c r="C89" s="21" t="s">
        <v>99</v>
      </c>
      <c r="D89" s="22" t="s">
        <v>42</v>
      </c>
      <c r="E89" s="16"/>
      <c r="F89" s="50" t="s">
        <v>78</v>
      </c>
      <c r="G89" s="50" t="s">
        <v>79</v>
      </c>
      <c r="H89" s="50"/>
      <c r="I89" s="31" t="s">
        <v>24</v>
      </c>
      <c r="J89" s="31" t="s">
        <v>30</v>
      </c>
      <c r="K89" s="101"/>
      <c r="L89" s="105"/>
    </row>
    <row r="90" spans="1:12" ht="15.75" x14ac:dyDescent="0.25">
      <c r="A90" s="53" t="s">
        <v>80</v>
      </c>
      <c r="B90" s="45">
        <v>2</v>
      </c>
      <c r="C90" s="21" t="s">
        <v>74</v>
      </c>
      <c r="D90" s="22" t="s">
        <v>42</v>
      </c>
      <c r="E90" s="16"/>
      <c r="F90" s="50" t="s">
        <v>78</v>
      </c>
      <c r="G90" s="50" t="s">
        <v>79</v>
      </c>
      <c r="H90" s="50"/>
      <c r="I90" s="31" t="s">
        <v>24</v>
      </c>
      <c r="J90" s="31" t="s">
        <v>30</v>
      </c>
      <c r="K90" s="101"/>
      <c r="L90" s="105"/>
    </row>
    <row r="91" spans="1:12" ht="15.75" x14ac:dyDescent="0.25">
      <c r="A91" s="53" t="s">
        <v>80</v>
      </c>
      <c r="B91" s="45">
        <v>3</v>
      </c>
      <c r="C91" s="24" t="s">
        <v>75</v>
      </c>
      <c r="D91" s="22" t="s">
        <v>42</v>
      </c>
      <c r="E91" s="16"/>
      <c r="F91" s="50" t="s">
        <v>78</v>
      </c>
      <c r="G91" s="50" t="s">
        <v>79</v>
      </c>
      <c r="H91" s="50"/>
      <c r="I91" s="31" t="s">
        <v>24</v>
      </c>
      <c r="J91" s="31" t="s">
        <v>30</v>
      </c>
      <c r="K91" s="101"/>
      <c r="L91" s="105"/>
    </row>
    <row r="92" spans="1:12" ht="15.75" x14ac:dyDescent="0.25">
      <c r="A92" s="53" t="s">
        <v>80</v>
      </c>
      <c r="B92" s="45">
        <v>4</v>
      </c>
      <c r="C92" s="21" t="s">
        <v>97</v>
      </c>
      <c r="D92" s="22" t="s">
        <v>42</v>
      </c>
      <c r="E92" s="16"/>
      <c r="F92" s="50" t="s">
        <v>78</v>
      </c>
      <c r="G92" s="50" t="s">
        <v>79</v>
      </c>
      <c r="H92" s="50"/>
      <c r="I92" s="31" t="s">
        <v>24</v>
      </c>
      <c r="J92" s="31" t="s">
        <v>30</v>
      </c>
      <c r="K92" s="101"/>
      <c r="L92" s="105"/>
    </row>
    <row r="93" spans="1:12" ht="15.75" x14ac:dyDescent="0.25">
      <c r="A93" s="53" t="s">
        <v>80</v>
      </c>
      <c r="B93" s="47">
        <v>5</v>
      </c>
      <c r="C93" s="25" t="s">
        <v>98</v>
      </c>
      <c r="D93" s="22" t="s">
        <v>42</v>
      </c>
      <c r="E93" s="16"/>
      <c r="F93" s="50" t="s">
        <v>78</v>
      </c>
      <c r="G93" s="50" t="s">
        <v>79</v>
      </c>
      <c r="H93" s="50"/>
      <c r="I93" s="31" t="s">
        <v>24</v>
      </c>
      <c r="J93" s="31" t="s">
        <v>30</v>
      </c>
      <c r="K93" s="101"/>
      <c r="L93" s="105"/>
    </row>
    <row r="94" spans="1:12" ht="15.75" x14ac:dyDescent="0.25">
      <c r="A94" s="53" t="s">
        <v>80</v>
      </c>
      <c r="B94" s="46">
        <v>6</v>
      </c>
      <c r="C94" s="24" t="s">
        <v>77</v>
      </c>
      <c r="D94" s="22" t="s">
        <v>42</v>
      </c>
      <c r="E94" s="16"/>
      <c r="F94" s="50" t="s">
        <v>78</v>
      </c>
      <c r="G94" s="50" t="s">
        <v>79</v>
      </c>
      <c r="H94" s="50"/>
      <c r="I94" s="31" t="s">
        <v>24</v>
      </c>
      <c r="J94" s="31" t="s">
        <v>30</v>
      </c>
      <c r="K94" s="102"/>
      <c r="L94" s="106"/>
    </row>
    <row r="95" spans="1:12" ht="15.75" x14ac:dyDescent="0.25">
      <c r="K95" s="101"/>
      <c r="L95" s="107"/>
    </row>
    <row r="96" spans="1:12" ht="15.75" x14ac:dyDescent="0.25">
      <c r="K96" s="101"/>
      <c r="L96" s="107"/>
    </row>
    <row r="97" spans="1:12" ht="15.75" x14ac:dyDescent="0.25">
      <c r="K97" s="101"/>
      <c r="L97" s="107"/>
    </row>
    <row r="98" spans="1:12" ht="15.75" x14ac:dyDescent="0.25">
      <c r="K98" s="101"/>
      <c r="L98" s="107"/>
    </row>
    <row r="99" spans="1:12" ht="16.5" x14ac:dyDescent="0.25">
      <c r="B99" s="208"/>
      <c r="C99" s="27"/>
      <c r="E99" s="209"/>
      <c r="F99" s="2"/>
      <c r="G99" s="3"/>
      <c r="H99" s="3"/>
      <c r="I99" s="3"/>
      <c r="J99" s="210"/>
      <c r="K99" s="101"/>
      <c r="L99" s="107"/>
    </row>
    <row r="100" spans="1:12" ht="15.75" x14ac:dyDescent="0.25">
      <c r="B100" s="71" t="s">
        <v>76</v>
      </c>
      <c r="C100" s="72"/>
      <c r="D100" s="73"/>
      <c r="E100" s="74"/>
      <c r="F100" s="74"/>
      <c r="G100" s="293"/>
      <c r="H100" s="293"/>
      <c r="I100" s="294"/>
      <c r="J100" s="132"/>
      <c r="K100" s="295"/>
      <c r="L100" s="107"/>
    </row>
    <row r="101" spans="1:12" ht="15.75" x14ac:dyDescent="0.25">
      <c r="A101" s="63"/>
      <c r="B101" s="64" t="s">
        <v>80</v>
      </c>
      <c r="C101" s="65" t="s">
        <v>0</v>
      </c>
      <c r="D101" s="65" t="s">
        <v>1</v>
      </c>
      <c r="E101" s="69"/>
      <c r="F101" s="292"/>
      <c r="G101" s="101"/>
      <c r="H101" s="107"/>
    </row>
    <row r="102" spans="1:12" ht="15.75" x14ac:dyDescent="0.25">
      <c r="A102" s="53"/>
      <c r="B102" s="45"/>
      <c r="C102" s="21" t="s">
        <v>99</v>
      </c>
      <c r="D102" s="22" t="s">
        <v>42</v>
      </c>
      <c r="E102" s="31" t="s">
        <v>24</v>
      </c>
      <c r="F102" s="31" t="s">
        <v>30</v>
      </c>
      <c r="G102" s="101"/>
      <c r="H102" s="107"/>
      <c r="J102" s="262"/>
      <c r="K102" s="195" t="s">
        <v>144</v>
      </c>
    </row>
    <row r="103" spans="1:12" ht="15.75" x14ac:dyDescent="0.25">
      <c r="A103" s="5"/>
      <c r="B103" s="259">
        <v>1</v>
      </c>
      <c r="C103" s="252"/>
      <c r="D103" s="245"/>
      <c r="E103" s="241"/>
      <c r="F103" s="62">
        <v>30</v>
      </c>
      <c r="G103" s="101"/>
      <c r="H103" s="107"/>
      <c r="J103" s="258"/>
      <c r="K103" s="195" t="s">
        <v>146</v>
      </c>
    </row>
    <row r="104" spans="1:12" ht="15.75" x14ac:dyDescent="0.25">
      <c r="A104" s="5"/>
      <c r="B104" s="260">
        <v>2</v>
      </c>
      <c r="C104" s="253"/>
      <c r="D104" s="245"/>
      <c r="E104" s="240"/>
      <c r="F104" s="62">
        <v>26</v>
      </c>
      <c r="G104" s="101"/>
      <c r="H104" s="107"/>
    </row>
    <row r="105" spans="1:12" ht="15.75" x14ac:dyDescent="0.25">
      <c r="A105" s="5"/>
      <c r="B105" s="261">
        <v>3</v>
      </c>
      <c r="C105" s="254"/>
      <c r="D105" s="245"/>
      <c r="E105" s="241"/>
      <c r="F105" s="62">
        <v>23</v>
      </c>
      <c r="G105" s="101"/>
      <c r="H105" s="107"/>
    </row>
    <row r="106" spans="1:12" ht="15.75" x14ac:dyDescent="0.25">
      <c r="A106" s="5"/>
      <c r="B106" s="43">
        <v>4</v>
      </c>
      <c r="C106" s="253"/>
      <c r="D106" s="245"/>
      <c r="E106" s="240"/>
      <c r="F106" s="62">
        <v>21</v>
      </c>
      <c r="G106" s="101"/>
      <c r="H106" s="107"/>
    </row>
    <row r="107" spans="1:12" ht="15.75" x14ac:dyDescent="0.25">
      <c r="A107" s="5"/>
      <c r="B107" s="43">
        <v>5</v>
      </c>
      <c r="C107" s="253"/>
      <c r="D107" s="247"/>
      <c r="E107" s="279"/>
      <c r="F107" s="62">
        <v>20</v>
      </c>
      <c r="G107" s="257"/>
      <c r="H107" s="107"/>
    </row>
    <row r="108" spans="1:12" ht="15.75" x14ac:dyDescent="0.25">
      <c r="A108" s="5"/>
      <c r="B108" s="43">
        <v>6</v>
      </c>
      <c r="C108" s="252"/>
      <c r="D108" s="247"/>
      <c r="E108" s="280"/>
      <c r="F108" s="62">
        <v>19</v>
      </c>
      <c r="G108" s="257"/>
      <c r="H108" s="107"/>
    </row>
    <row r="109" spans="1:12" ht="15.75" x14ac:dyDescent="0.25">
      <c r="A109" s="5"/>
      <c r="B109" s="43">
        <v>7</v>
      </c>
      <c r="C109" s="255"/>
      <c r="D109" s="245"/>
      <c r="E109" s="266"/>
      <c r="F109" s="62">
        <v>18</v>
      </c>
      <c r="G109" s="101"/>
      <c r="H109" s="107"/>
    </row>
    <row r="110" spans="1:12" ht="15.75" x14ac:dyDescent="0.25">
      <c r="A110" s="5"/>
      <c r="B110" s="43">
        <v>8</v>
      </c>
      <c r="C110" s="255"/>
      <c r="D110" s="245"/>
      <c r="E110" s="240"/>
      <c r="F110" s="62">
        <v>17</v>
      </c>
      <c r="G110" s="101"/>
      <c r="H110" s="107"/>
    </row>
    <row r="111" spans="1:12" ht="15.75" x14ac:dyDescent="0.25">
      <c r="A111" s="5"/>
      <c r="B111" s="43">
        <v>9</v>
      </c>
      <c r="C111" s="253"/>
      <c r="D111" s="245"/>
      <c r="E111" s="240"/>
      <c r="F111" s="62">
        <v>16</v>
      </c>
      <c r="G111" s="101"/>
      <c r="H111" s="107"/>
    </row>
    <row r="112" spans="1:12" ht="15.75" x14ac:dyDescent="0.25">
      <c r="A112" s="5"/>
      <c r="B112" s="43">
        <v>10</v>
      </c>
      <c r="C112" s="252"/>
      <c r="D112" s="245"/>
      <c r="E112" s="241"/>
      <c r="F112" s="62">
        <v>15</v>
      </c>
      <c r="G112" s="101"/>
      <c r="H112" s="107"/>
    </row>
    <row r="113" spans="1:8" ht="15.75" x14ac:dyDescent="0.25">
      <c r="A113" s="5"/>
      <c r="B113" s="43"/>
      <c r="C113" s="239"/>
      <c r="D113" s="245"/>
      <c r="E113" s="246"/>
      <c r="F113" s="62"/>
      <c r="G113" s="101"/>
      <c r="H113" s="107"/>
    </row>
    <row r="114" spans="1:8" ht="15.75" x14ac:dyDescent="0.25">
      <c r="A114" s="53"/>
      <c r="B114" s="45"/>
      <c r="C114" s="248" t="s">
        <v>74</v>
      </c>
      <c r="D114" s="249" t="s">
        <v>42</v>
      </c>
      <c r="E114" s="49" t="s">
        <v>24</v>
      </c>
      <c r="F114" s="49" t="s">
        <v>30</v>
      </c>
      <c r="G114" s="101"/>
      <c r="H114" s="107"/>
    </row>
    <row r="115" spans="1:8" ht="15.75" x14ac:dyDescent="0.25">
      <c r="A115" s="5"/>
      <c r="B115" s="259">
        <v>1</v>
      </c>
      <c r="C115" s="211"/>
      <c r="D115" s="245"/>
      <c r="E115" s="279"/>
      <c r="F115" s="62">
        <v>30</v>
      </c>
      <c r="G115" s="101"/>
      <c r="H115" s="107"/>
    </row>
    <row r="116" spans="1:8" ht="15.75" x14ac:dyDescent="0.25">
      <c r="A116" s="5"/>
      <c r="B116" s="260">
        <v>2</v>
      </c>
      <c r="C116" s="211"/>
      <c r="D116" s="245"/>
      <c r="E116" s="279"/>
      <c r="F116" s="62">
        <v>26</v>
      </c>
      <c r="G116" s="101"/>
      <c r="H116" s="107"/>
    </row>
    <row r="117" spans="1:8" ht="15.75" x14ac:dyDescent="0.25">
      <c r="A117" s="5"/>
      <c r="B117" s="261">
        <v>3</v>
      </c>
      <c r="C117" s="211"/>
      <c r="D117" s="245"/>
      <c r="E117" s="265"/>
      <c r="F117" s="62">
        <v>23</v>
      </c>
      <c r="G117" s="101"/>
      <c r="H117" s="107"/>
    </row>
    <row r="118" spans="1:8" ht="15.75" x14ac:dyDescent="0.25">
      <c r="A118" s="5"/>
      <c r="B118" s="43">
        <v>4</v>
      </c>
      <c r="C118" s="211"/>
      <c r="D118" s="245"/>
      <c r="E118" s="246"/>
      <c r="F118" s="62"/>
      <c r="G118" s="101"/>
      <c r="H118" s="107"/>
    </row>
    <row r="119" spans="1:8" ht="15.75" x14ac:dyDescent="0.25">
      <c r="A119" s="53"/>
      <c r="B119" s="45"/>
      <c r="C119" s="250" t="s">
        <v>75</v>
      </c>
      <c r="D119" s="249" t="s">
        <v>42</v>
      </c>
      <c r="E119" s="49" t="s">
        <v>24</v>
      </c>
      <c r="F119" s="49" t="s">
        <v>30</v>
      </c>
      <c r="G119" s="101"/>
      <c r="H119" s="107"/>
    </row>
    <row r="120" spans="1:8" ht="15.75" x14ac:dyDescent="0.25">
      <c r="A120" s="5"/>
      <c r="B120" s="259">
        <v>1</v>
      </c>
      <c r="C120" s="211"/>
      <c r="D120" s="245"/>
      <c r="E120" s="241"/>
      <c r="F120" s="62">
        <v>30</v>
      </c>
      <c r="G120" s="101"/>
      <c r="H120" s="107"/>
    </row>
    <row r="121" spans="1:8" ht="15.75" x14ac:dyDescent="0.25">
      <c r="A121" s="5"/>
      <c r="B121" s="260">
        <v>2</v>
      </c>
      <c r="C121" s="211"/>
      <c r="D121" s="245"/>
      <c r="E121" s="241"/>
      <c r="F121" s="62">
        <v>26</v>
      </c>
      <c r="G121" s="101"/>
      <c r="H121" s="107"/>
    </row>
    <row r="122" spans="1:8" ht="15.75" x14ac:dyDescent="0.25">
      <c r="A122" s="5"/>
      <c r="B122" s="261">
        <v>3</v>
      </c>
      <c r="C122" s="211"/>
      <c r="D122" s="245"/>
      <c r="E122" s="241"/>
      <c r="F122" s="62">
        <v>23</v>
      </c>
      <c r="G122" s="101"/>
      <c r="H122" s="107"/>
    </row>
    <row r="123" spans="1:8" ht="15.75" x14ac:dyDescent="0.25">
      <c r="A123" s="5"/>
      <c r="B123" s="43">
        <v>4</v>
      </c>
      <c r="C123" s="211"/>
      <c r="D123" s="245"/>
      <c r="E123" s="241"/>
      <c r="F123" s="62">
        <v>21</v>
      </c>
      <c r="G123" s="101"/>
      <c r="H123" s="107"/>
    </row>
    <row r="124" spans="1:8" ht="15.75" x14ac:dyDescent="0.25">
      <c r="A124" s="5"/>
      <c r="B124" s="43">
        <v>5</v>
      </c>
      <c r="C124" s="211"/>
      <c r="D124" s="245"/>
      <c r="E124" s="241"/>
      <c r="F124" s="62">
        <v>20</v>
      </c>
      <c r="G124" s="101"/>
      <c r="H124" s="107"/>
    </row>
    <row r="125" spans="1:8" ht="15.75" x14ac:dyDescent="0.25">
      <c r="A125" s="5"/>
      <c r="B125" s="43">
        <v>6</v>
      </c>
      <c r="C125" s="211"/>
      <c r="D125" s="245"/>
      <c r="E125" s="241"/>
      <c r="F125" s="62">
        <v>19</v>
      </c>
      <c r="G125" s="101"/>
      <c r="H125" s="107"/>
    </row>
    <row r="126" spans="1:8" ht="15.75" x14ac:dyDescent="0.25">
      <c r="A126" s="5"/>
      <c r="B126" s="43">
        <v>7</v>
      </c>
      <c r="C126" s="211"/>
      <c r="D126" s="245"/>
      <c r="E126" s="241"/>
      <c r="F126" s="62">
        <v>18</v>
      </c>
      <c r="G126" s="101"/>
      <c r="H126" s="107"/>
    </row>
    <row r="127" spans="1:8" ht="15.75" x14ac:dyDescent="0.25">
      <c r="A127" s="5"/>
      <c r="B127" s="43">
        <v>8</v>
      </c>
      <c r="C127" s="211"/>
      <c r="D127" s="245"/>
      <c r="E127" s="241"/>
      <c r="F127" s="62">
        <v>17</v>
      </c>
      <c r="G127" s="101"/>
      <c r="H127" s="107"/>
    </row>
    <row r="128" spans="1:8" ht="15.75" x14ac:dyDescent="0.25">
      <c r="A128" s="5"/>
      <c r="B128" s="43">
        <v>9</v>
      </c>
      <c r="C128" s="239"/>
      <c r="D128" s="245"/>
      <c r="E128" s="241"/>
      <c r="F128" s="62">
        <v>16</v>
      </c>
      <c r="G128" s="101"/>
      <c r="H128" s="107"/>
    </row>
    <row r="129" spans="1:8" ht="15.75" x14ac:dyDescent="0.25">
      <c r="A129" s="53"/>
      <c r="B129" s="45"/>
      <c r="C129" s="248" t="s">
        <v>97</v>
      </c>
      <c r="D129" s="249" t="s">
        <v>42</v>
      </c>
      <c r="E129" s="49" t="s">
        <v>24</v>
      </c>
      <c r="F129" s="49" t="s">
        <v>30</v>
      </c>
      <c r="G129" s="101"/>
      <c r="H129" s="107"/>
    </row>
    <row r="130" spans="1:8" ht="15.75" x14ac:dyDescent="0.25">
      <c r="A130" s="5"/>
      <c r="B130" s="259">
        <v>1</v>
      </c>
      <c r="C130" s="211"/>
      <c r="D130" s="245"/>
      <c r="E130" s="241"/>
      <c r="F130" s="62">
        <v>30</v>
      </c>
      <c r="G130" s="101"/>
      <c r="H130" s="107"/>
    </row>
    <row r="131" spans="1:8" ht="15.75" x14ac:dyDescent="0.25">
      <c r="A131" s="5"/>
      <c r="B131" s="260">
        <v>2</v>
      </c>
      <c r="C131" s="211"/>
      <c r="D131" s="245"/>
      <c r="E131" s="241"/>
      <c r="F131" s="62">
        <v>26</v>
      </c>
      <c r="G131" s="101"/>
      <c r="H131" s="107"/>
    </row>
    <row r="132" spans="1:8" ht="15.75" x14ac:dyDescent="0.25">
      <c r="A132" s="5"/>
      <c r="B132" s="261">
        <v>3</v>
      </c>
      <c r="C132" s="211"/>
      <c r="D132" s="245"/>
      <c r="E132" s="241"/>
      <c r="F132" s="62">
        <v>23</v>
      </c>
      <c r="G132" s="101"/>
      <c r="H132" s="107"/>
    </row>
    <row r="133" spans="1:8" ht="15.75" x14ac:dyDescent="0.25">
      <c r="A133" s="5"/>
      <c r="B133" s="43">
        <v>4</v>
      </c>
      <c r="C133" s="211"/>
      <c r="D133" s="245"/>
      <c r="E133" s="241"/>
      <c r="F133" s="62">
        <v>21</v>
      </c>
      <c r="G133" s="101"/>
      <c r="H133" s="107"/>
    </row>
    <row r="134" spans="1:8" ht="15.75" x14ac:dyDescent="0.25">
      <c r="A134" s="5"/>
      <c r="B134" s="43">
        <v>5</v>
      </c>
      <c r="C134" s="211"/>
      <c r="D134" s="245"/>
      <c r="E134" s="241"/>
      <c r="F134" s="62">
        <v>20</v>
      </c>
      <c r="G134" s="101"/>
      <c r="H134" s="107"/>
    </row>
    <row r="135" spans="1:8" ht="15.75" x14ac:dyDescent="0.25">
      <c r="A135" s="5"/>
      <c r="B135" s="43">
        <v>6</v>
      </c>
      <c r="C135" s="211"/>
      <c r="D135" s="245"/>
      <c r="E135" s="241"/>
      <c r="F135" s="62">
        <v>19</v>
      </c>
      <c r="G135" s="101"/>
      <c r="H135" s="107"/>
    </row>
    <row r="136" spans="1:8" ht="15.75" x14ac:dyDescent="0.25">
      <c r="A136" s="5"/>
      <c r="B136" s="43">
        <v>7</v>
      </c>
      <c r="C136" s="211"/>
      <c r="D136" s="245"/>
      <c r="E136" s="241"/>
      <c r="F136" s="62">
        <v>18</v>
      </c>
      <c r="G136" s="101"/>
      <c r="H136" s="107"/>
    </row>
    <row r="137" spans="1:8" ht="15.75" x14ac:dyDescent="0.25">
      <c r="A137" s="5"/>
      <c r="B137" s="43">
        <v>8</v>
      </c>
      <c r="C137" s="211"/>
      <c r="D137" s="245"/>
      <c r="E137" s="241"/>
      <c r="F137" s="62">
        <v>17</v>
      </c>
      <c r="G137" s="101"/>
      <c r="H137" s="107"/>
    </row>
    <row r="138" spans="1:8" ht="15.75" x14ac:dyDescent="0.25">
      <c r="A138" s="5"/>
      <c r="B138" s="43">
        <v>4.0999999999999996</v>
      </c>
      <c r="C138" s="239"/>
      <c r="D138" s="245" t="s">
        <v>22</v>
      </c>
      <c r="E138" s="246"/>
      <c r="F138" s="62"/>
      <c r="G138" s="101"/>
      <c r="H138" s="107"/>
    </row>
    <row r="139" spans="1:8" ht="15.75" x14ac:dyDescent="0.25">
      <c r="A139" s="53"/>
      <c r="B139" s="47"/>
      <c r="C139" s="251" t="s">
        <v>98</v>
      </c>
      <c r="D139" s="249" t="s">
        <v>42</v>
      </c>
      <c r="E139" s="49" t="s">
        <v>24</v>
      </c>
      <c r="F139" s="49" t="s">
        <v>30</v>
      </c>
      <c r="G139" s="101"/>
      <c r="H139" s="107"/>
    </row>
    <row r="140" spans="1:8" ht="15.75" x14ac:dyDescent="0.25">
      <c r="A140" s="5"/>
      <c r="B140" s="259">
        <v>1</v>
      </c>
      <c r="C140" s="211"/>
      <c r="D140" s="245"/>
      <c r="E140" s="279"/>
      <c r="F140" s="62">
        <v>30</v>
      </c>
      <c r="G140" s="257"/>
      <c r="H140" s="107"/>
    </row>
    <row r="141" spans="1:8" ht="15.75" x14ac:dyDescent="0.25">
      <c r="A141" s="5"/>
      <c r="B141" s="260">
        <v>2</v>
      </c>
      <c r="C141" s="211"/>
      <c r="D141" s="245"/>
      <c r="E141" s="279"/>
      <c r="F141" s="62">
        <v>26</v>
      </c>
      <c r="G141" s="257"/>
      <c r="H141" s="107"/>
    </row>
    <row r="142" spans="1:8" ht="15.75" x14ac:dyDescent="0.25">
      <c r="A142" s="5"/>
      <c r="B142" s="261">
        <v>3</v>
      </c>
      <c r="C142" s="211"/>
      <c r="D142" s="245"/>
      <c r="E142" s="241"/>
      <c r="F142" s="62">
        <v>23</v>
      </c>
      <c r="G142" s="101"/>
      <c r="H142" s="107"/>
    </row>
    <row r="143" spans="1:8" ht="15.75" x14ac:dyDescent="0.25">
      <c r="A143" s="5"/>
      <c r="B143" s="44">
        <v>4</v>
      </c>
      <c r="C143" s="211"/>
      <c r="D143" s="245"/>
      <c r="E143" s="241"/>
      <c r="F143" s="62">
        <v>21</v>
      </c>
      <c r="G143" s="101"/>
      <c r="H143" s="107"/>
    </row>
    <row r="144" spans="1:8" ht="15.75" x14ac:dyDescent="0.25">
      <c r="A144" s="5"/>
      <c r="B144" s="43">
        <v>5</v>
      </c>
      <c r="C144" s="211"/>
      <c r="D144" s="245"/>
      <c r="E144" s="241"/>
      <c r="F144" s="62">
        <v>20</v>
      </c>
      <c r="G144" s="101"/>
      <c r="H144" s="107"/>
    </row>
    <row r="145" spans="1:8" ht="15.75" x14ac:dyDescent="0.25">
      <c r="A145" s="5"/>
      <c r="B145" s="44">
        <v>6</v>
      </c>
      <c r="C145" s="211"/>
      <c r="D145" s="245"/>
      <c r="E145" s="241"/>
      <c r="F145" s="62">
        <v>19</v>
      </c>
      <c r="G145" s="101"/>
      <c r="H145" s="107"/>
    </row>
    <row r="146" spans="1:8" ht="15.75" x14ac:dyDescent="0.25">
      <c r="A146" s="5"/>
      <c r="B146" s="43">
        <v>7</v>
      </c>
      <c r="C146" s="211"/>
      <c r="D146" s="245"/>
      <c r="E146" s="241"/>
      <c r="F146" s="62">
        <v>18</v>
      </c>
      <c r="G146" s="101"/>
      <c r="H146" s="107"/>
    </row>
    <row r="147" spans="1:8" ht="15.75" x14ac:dyDescent="0.25">
      <c r="A147" s="5"/>
      <c r="B147" s="44">
        <v>8</v>
      </c>
      <c r="C147" s="211"/>
      <c r="D147" s="245"/>
      <c r="E147" s="241"/>
      <c r="F147" s="62">
        <v>17</v>
      </c>
      <c r="G147" s="101"/>
      <c r="H147" s="107"/>
    </row>
    <row r="148" spans="1:8" ht="15.75" x14ac:dyDescent="0.25">
      <c r="A148" s="5"/>
      <c r="B148" s="43">
        <v>9</v>
      </c>
      <c r="C148" s="211"/>
      <c r="D148" s="245"/>
      <c r="E148" s="241"/>
      <c r="F148" s="62">
        <v>16</v>
      </c>
      <c r="G148" s="101"/>
      <c r="H148" s="107"/>
    </row>
    <row r="149" spans="1:8" ht="15.75" x14ac:dyDescent="0.25">
      <c r="A149" s="5"/>
      <c r="B149" s="44">
        <v>10</v>
      </c>
      <c r="C149" s="214"/>
      <c r="D149" s="245"/>
      <c r="E149" s="241"/>
      <c r="F149" s="62">
        <v>15</v>
      </c>
      <c r="G149" s="101"/>
      <c r="H149" s="107"/>
    </row>
    <row r="150" spans="1:8" ht="15.75" x14ac:dyDescent="0.25">
      <c r="A150" s="5"/>
      <c r="B150" s="43">
        <v>11</v>
      </c>
      <c r="C150" s="214"/>
      <c r="D150" s="245"/>
      <c r="E150" s="241"/>
      <c r="F150" s="62">
        <v>14</v>
      </c>
      <c r="G150" s="101"/>
      <c r="H150" s="107"/>
    </row>
    <row r="151" spans="1:8" ht="17.25" customHeight="1" x14ac:dyDescent="0.25">
      <c r="A151" s="5"/>
      <c r="B151" s="44">
        <v>12</v>
      </c>
      <c r="C151" s="239"/>
      <c r="D151" s="245"/>
      <c r="E151" s="241"/>
      <c r="F151" s="62">
        <v>13</v>
      </c>
      <c r="G151" s="101"/>
      <c r="H151" s="107"/>
    </row>
    <row r="152" spans="1:8" ht="18.75" customHeight="1" x14ac:dyDescent="0.25">
      <c r="A152" s="53"/>
      <c r="B152" s="46"/>
      <c r="C152" s="250" t="s">
        <v>77</v>
      </c>
      <c r="D152" s="249" t="s">
        <v>42</v>
      </c>
      <c r="E152" s="49" t="s">
        <v>24</v>
      </c>
      <c r="F152" s="49" t="s">
        <v>30</v>
      </c>
      <c r="G152" s="101"/>
      <c r="H152" s="107"/>
    </row>
    <row r="153" spans="1:8" ht="15.75" x14ac:dyDescent="0.25">
      <c r="A153" s="5"/>
      <c r="B153" s="259">
        <v>1</v>
      </c>
      <c r="C153" s="211"/>
      <c r="D153" s="245"/>
      <c r="E153" s="241"/>
      <c r="F153" s="62">
        <v>30</v>
      </c>
      <c r="G153" s="101"/>
      <c r="H153" s="107"/>
    </row>
    <row r="154" spans="1:8" ht="15.75" x14ac:dyDescent="0.25">
      <c r="A154" s="5"/>
      <c r="B154" s="260">
        <v>2</v>
      </c>
      <c r="C154" s="211"/>
      <c r="D154" s="245"/>
      <c r="E154" s="241"/>
      <c r="F154" s="62">
        <v>26</v>
      </c>
      <c r="G154" s="101"/>
      <c r="H154" s="107"/>
    </row>
    <row r="155" spans="1:8" ht="15.75" x14ac:dyDescent="0.25">
      <c r="A155" s="5"/>
      <c r="B155" s="261">
        <v>3</v>
      </c>
      <c r="C155" s="211"/>
      <c r="D155" s="245"/>
      <c r="E155" s="241"/>
      <c r="F155" s="62">
        <v>23</v>
      </c>
      <c r="G155" s="101"/>
      <c r="H155" s="107"/>
    </row>
    <row r="156" spans="1:8" ht="15.75" x14ac:dyDescent="0.25">
      <c r="A156" s="5"/>
      <c r="B156" s="43">
        <v>4</v>
      </c>
      <c r="C156" s="211"/>
      <c r="D156" s="13"/>
      <c r="E156" s="241"/>
      <c r="F156" s="62">
        <v>21</v>
      </c>
      <c r="G156" s="101"/>
      <c r="H156" s="107"/>
    </row>
    <row r="157" spans="1:8" ht="15.75" x14ac:dyDescent="0.25">
      <c r="A157" s="5"/>
      <c r="B157" s="44">
        <v>8</v>
      </c>
      <c r="C157" s="211"/>
      <c r="D157" s="245"/>
      <c r="E157" s="265"/>
      <c r="F157" s="62">
        <v>20</v>
      </c>
      <c r="G157" s="101"/>
      <c r="H157" s="107"/>
    </row>
    <row r="158" spans="1:8" ht="15.75" x14ac:dyDescent="0.25">
      <c r="A158" s="5"/>
      <c r="B158" s="43">
        <v>5</v>
      </c>
      <c r="C158" s="211"/>
      <c r="D158" s="245"/>
      <c r="E158" s="279"/>
      <c r="F158" s="62">
        <v>19</v>
      </c>
      <c r="G158" s="101"/>
      <c r="H158" s="107"/>
    </row>
    <row r="159" spans="1:8" ht="15.75" x14ac:dyDescent="0.25">
      <c r="A159" s="5"/>
      <c r="B159" s="43">
        <v>6</v>
      </c>
      <c r="C159" s="211"/>
      <c r="D159" s="245"/>
      <c r="E159" s="279"/>
      <c r="F159" s="32">
        <v>18</v>
      </c>
      <c r="G159" s="101"/>
      <c r="H159" s="107"/>
    </row>
    <row r="160" spans="1:8" ht="15.75" x14ac:dyDescent="0.25">
      <c r="A160" s="5"/>
      <c r="B160" s="43">
        <v>7</v>
      </c>
      <c r="C160" s="211"/>
      <c r="D160" s="13"/>
      <c r="E160" s="212"/>
      <c r="F160" s="32"/>
      <c r="G160" s="101"/>
      <c r="H160" s="107"/>
    </row>
    <row r="161" spans="1:8" ht="15.75" x14ac:dyDescent="0.25">
      <c r="A161" s="33">
        <v>3</v>
      </c>
      <c r="B161" s="42" t="s">
        <v>43</v>
      </c>
      <c r="C161" s="26" t="s">
        <v>44</v>
      </c>
      <c r="D161" s="18" t="s">
        <v>95</v>
      </c>
      <c r="E161" s="52" t="s">
        <v>24</v>
      </c>
      <c r="F161" s="52">
        <v>10.9</v>
      </c>
      <c r="G161" s="101"/>
      <c r="H161" s="107"/>
    </row>
    <row r="162" spans="1:8" ht="15.75" x14ac:dyDescent="0.25">
      <c r="A162" s="33">
        <v>3</v>
      </c>
      <c r="B162" s="42" t="s">
        <v>43</v>
      </c>
      <c r="C162" s="26" t="s">
        <v>44</v>
      </c>
      <c r="D162" s="18" t="s">
        <v>71</v>
      </c>
      <c r="E162" s="52" t="s">
        <v>24</v>
      </c>
      <c r="F162" s="52">
        <v>10.9</v>
      </c>
      <c r="G162" s="101"/>
      <c r="H162" s="107"/>
    </row>
    <row r="163" spans="1:8" ht="15.75" x14ac:dyDescent="0.25">
      <c r="A163" s="33">
        <v>3</v>
      </c>
      <c r="B163" s="42" t="s">
        <v>43</v>
      </c>
      <c r="C163" s="91" t="s">
        <v>44</v>
      </c>
      <c r="D163" s="18" t="s">
        <v>102</v>
      </c>
      <c r="E163" s="52" t="s">
        <v>24</v>
      </c>
      <c r="F163" s="52">
        <v>10.9</v>
      </c>
      <c r="G163" s="101"/>
      <c r="H163" s="107"/>
    </row>
    <row r="164" spans="1:8" ht="15.75" x14ac:dyDescent="0.25">
      <c r="A164" s="33">
        <v>3</v>
      </c>
      <c r="B164" s="42" t="s">
        <v>43</v>
      </c>
      <c r="C164" s="26" t="s">
        <v>44</v>
      </c>
      <c r="D164" s="18" t="s">
        <v>72</v>
      </c>
      <c r="E164" s="52" t="s">
        <v>24</v>
      </c>
      <c r="F164" s="52">
        <v>10.9</v>
      </c>
      <c r="G164" s="101"/>
      <c r="H164" s="107"/>
    </row>
    <row r="165" spans="1:8" ht="15.75" x14ac:dyDescent="0.25">
      <c r="A165" s="33">
        <v>3</v>
      </c>
      <c r="B165" s="42" t="s">
        <v>43</v>
      </c>
      <c r="C165" s="26" t="s">
        <v>44</v>
      </c>
      <c r="D165" s="18" t="s">
        <v>82</v>
      </c>
      <c r="E165" s="52" t="s">
        <v>24</v>
      </c>
      <c r="F165" s="52">
        <v>10.9</v>
      </c>
      <c r="G165" s="101"/>
      <c r="H165" s="107"/>
    </row>
    <row r="166" spans="1:8" ht="15.75" x14ac:dyDescent="0.25">
      <c r="A166" s="33">
        <v>3</v>
      </c>
      <c r="B166" s="42" t="s">
        <v>43</v>
      </c>
      <c r="C166" s="108" t="s">
        <v>44</v>
      </c>
      <c r="D166" s="18" t="s">
        <v>32</v>
      </c>
      <c r="E166" s="52" t="s">
        <v>24</v>
      </c>
      <c r="F166" s="52">
        <v>10.9</v>
      </c>
      <c r="G166" s="101"/>
      <c r="H166" s="107"/>
    </row>
    <row r="167" spans="1:8" ht="15.75" x14ac:dyDescent="0.25">
      <c r="A167" s="33">
        <v>3</v>
      </c>
      <c r="B167" s="42" t="s">
        <v>43</v>
      </c>
      <c r="C167" s="26" t="s">
        <v>44</v>
      </c>
      <c r="D167" s="18" t="s">
        <v>33</v>
      </c>
      <c r="E167" s="52" t="s">
        <v>24</v>
      </c>
      <c r="F167" s="52">
        <v>10.9</v>
      </c>
      <c r="G167" s="101"/>
      <c r="H167" s="107"/>
    </row>
    <row r="168" spans="1:8" ht="15.75" x14ac:dyDescent="0.25">
      <c r="A168" s="33">
        <v>3</v>
      </c>
      <c r="B168" s="42" t="s">
        <v>43</v>
      </c>
      <c r="C168" s="26" t="s">
        <v>44</v>
      </c>
      <c r="D168" s="18" t="s">
        <v>90</v>
      </c>
      <c r="E168" s="52" t="s">
        <v>24</v>
      </c>
      <c r="F168" s="52">
        <v>10.9</v>
      </c>
      <c r="G168" s="101"/>
      <c r="H168" s="107"/>
    </row>
    <row r="169" spans="1:8" ht="15.75" x14ac:dyDescent="0.25">
      <c r="A169" s="33">
        <v>3</v>
      </c>
      <c r="B169" s="42" t="s">
        <v>43</v>
      </c>
      <c r="C169" s="26" t="s">
        <v>44</v>
      </c>
      <c r="D169" s="18" t="s">
        <v>5</v>
      </c>
      <c r="E169" s="52" t="s">
        <v>24</v>
      </c>
      <c r="F169" s="52">
        <v>10.9</v>
      </c>
      <c r="G169" s="101"/>
      <c r="H169" s="107"/>
    </row>
    <row r="170" spans="1:8" ht="15.75" x14ac:dyDescent="0.25">
      <c r="A170" s="33">
        <v>3</v>
      </c>
      <c r="B170" s="42" t="s">
        <v>43</v>
      </c>
      <c r="C170" s="26" t="s">
        <v>44</v>
      </c>
      <c r="D170" s="18" t="s">
        <v>94</v>
      </c>
      <c r="E170" s="52" t="s">
        <v>24</v>
      </c>
      <c r="F170" s="52">
        <v>10.9</v>
      </c>
      <c r="G170" s="101"/>
      <c r="H170" s="107"/>
    </row>
    <row r="171" spans="1:8" ht="15.75" x14ac:dyDescent="0.25">
      <c r="A171" s="33">
        <v>3</v>
      </c>
      <c r="B171" s="42" t="s">
        <v>43</v>
      </c>
      <c r="C171" s="26" t="s">
        <v>44</v>
      </c>
      <c r="D171" s="18" t="s">
        <v>104</v>
      </c>
      <c r="E171" s="52" t="s">
        <v>24</v>
      </c>
      <c r="F171" s="52">
        <v>10.9</v>
      </c>
      <c r="G171" s="101"/>
      <c r="H171" s="107"/>
    </row>
    <row r="172" spans="1:8" ht="15.75" x14ac:dyDescent="0.25">
      <c r="A172" s="33">
        <v>3</v>
      </c>
      <c r="B172" s="42" t="s">
        <v>43</v>
      </c>
      <c r="C172" s="26" t="s">
        <v>44</v>
      </c>
      <c r="D172" s="18" t="s">
        <v>76</v>
      </c>
      <c r="E172" s="52" t="s">
        <v>24</v>
      </c>
      <c r="F172" s="52">
        <v>10.9</v>
      </c>
      <c r="G172" s="101"/>
      <c r="H172" s="107"/>
    </row>
    <row r="173" spans="1:8" ht="15.75" x14ac:dyDescent="0.25">
      <c r="A173" s="33">
        <v>3</v>
      </c>
      <c r="B173" s="42" t="s">
        <v>43</v>
      </c>
      <c r="C173" s="26" t="s">
        <v>44</v>
      </c>
      <c r="D173" s="18" t="s">
        <v>32</v>
      </c>
      <c r="E173" s="52" t="s">
        <v>24</v>
      </c>
      <c r="F173" s="52">
        <v>10.9</v>
      </c>
      <c r="G173" s="101"/>
      <c r="H173" s="107"/>
    </row>
    <row r="174" spans="1:8" ht="15.75" x14ac:dyDescent="0.25">
      <c r="A174" s="33">
        <v>3</v>
      </c>
      <c r="B174" s="42" t="s">
        <v>43</v>
      </c>
      <c r="C174" s="26" t="s">
        <v>44</v>
      </c>
      <c r="D174" s="18" t="s">
        <v>33</v>
      </c>
      <c r="E174" s="52" t="s">
        <v>24</v>
      </c>
      <c r="F174" s="52">
        <v>10.9</v>
      </c>
      <c r="G174" s="101"/>
      <c r="H174" s="107"/>
    </row>
    <row r="175" spans="1:8" ht="15.75" x14ac:dyDescent="0.25">
      <c r="A175" s="33">
        <v>3</v>
      </c>
      <c r="B175" s="42" t="s">
        <v>43</v>
      </c>
      <c r="C175" s="26" t="s">
        <v>44</v>
      </c>
      <c r="D175" s="18" t="s">
        <v>90</v>
      </c>
      <c r="E175" s="52" t="s">
        <v>24</v>
      </c>
      <c r="F175" s="52">
        <v>10.9</v>
      </c>
      <c r="G175" s="101"/>
      <c r="H175" s="107"/>
    </row>
    <row r="176" spans="1:8" ht="15.75" x14ac:dyDescent="0.25">
      <c r="A176" s="33">
        <v>3</v>
      </c>
      <c r="B176" s="42" t="s">
        <v>43</v>
      </c>
      <c r="C176" s="26" t="s">
        <v>44</v>
      </c>
      <c r="D176" s="18" t="s">
        <v>5</v>
      </c>
      <c r="E176" s="52" t="s">
        <v>24</v>
      </c>
      <c r="F176" s="52">
        <v>10.9</v>
      </c>
      <c r="G176" s="101"/>
      <c r="H176" s="107"/>
    </row>
    <row r="177" spans="2:8" ht="15.75" x14ac:dyDescent="0.25">
      <c r="B177" s="42" t="s">
        <v>43</v>
      </c>
      <c r="C177" s="26" t="s">
        <v>44</v>
      </c>
      <c r="D177" s="18" t="s">
        <v>94</v>
      </c>
      <c r="E177" s="52" t="s">
        <v>24</v>
      </c>
      <c r="F177" s="52">
        <v>10.9</v>
      </c>
      <c r="G177" s="101"/>
      <c r="H177" s="107"/>
    </row>
    <row r="178" spans="2:8" ht="15.75" x14ac:dyDescent="0.25">
      <c r="B178" s="42" t="s">
        <v>43</v>
      </c>
      <c r="C178" s="26" t="s">
        <v>44</v>
      </c>
      <c r="D178" s="18" t="s">
        <v>104</v>
      </c>
      <c r="E178" s="52" t="s">
        <v>24</v>
      </c>
      <c r="F178" s="52">
        <v>10.9</v>
      </c>
      <c r="G178" s="101"/>
      <c r="H178" s="107"/>
    </row>
    <row r="179" spans="2:8" ht="15.75" x14ac:dyDescent="0.25">
      <c r="B179" s="42" t="s">
        <v>43</v>
      </c>
      <c r="C179" s="26" t="s">
        <v>44</v>
      </c>
      <c r="D179" s="18" t="s">
        <v>76</v>
      </c>
      <c r="E179" s="52" t="s">
        <v>24</v>
      </c>
      <c r="F179" s="52">
        <v>10.9</v>
      </c>
      <c r="G179" s="101"/>
      <c r="H179" s="107"/>
    </row>
  </sheetData>
  <sortState xmlns:xlrd2="http://schemas.microsoft.com/office/spreadsheetml/2017/richdata2" ref="C137:D137">
    <sortCondition ref="C136"/>
  </sortState>
  <phoneticPr fontId="39" type="noConversion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67"/>
  <sheetViews>
    <sheetView view="pageLayout" workbookViewId="0">
      <selection activeCell="I11" sqref="I11"/>
    </sheetView>
  </sheetViews>
  <sheetFormatPr defaultRowHeight="12.75" x14ac:dyDescent="0.2"/>
  <cols>
    <col min="1" max="1" width="4.28515625" customWidth="1"/>
    <col min="2" max="2" width="7.7109375" customWidth="1"/>
    <col min="3" max="3" width="26" customWidth="1"/>
    <col min="4" max="4" width="15.5703125" style="193" customWidth="1"/>
    <col min="5" max="5" width="5.28515625" customWidth="1"/>
    <col min="6" max="8" width="4.28515625" customWidth="1"/>
    <col min="9" max="9" width="8.140625" customWidth="1"/>
    <col min="10" max="10" width="5.140625" customWidth="1"/>
    <col min="11" max="11" width="3.5703125" customWidth="1"/>
    <col min="12" max="12" width="8.7109375" customWidth="1"/>
    <col min="13" max="13" width="4.28515625" customWidth="1"/>
    <col min="14" max="14" width="7.7109375" customWidth="1"/>
    <col min="15" max="15" width="26" customWidth="1"/>
    <col min="16" max="16" width="15.5703125" customWidth="1"/>
    <col min="17" max="17" width="4.7109375" customWidth="1"/>
    <col min="18" max="20" width="4.28515625" customWidth="1"/>
    <col min="21" max="21" width="8.140625" customWidth="1"/>
    <col min="22" max="22" width="5.140625" customWidth="1"/>
    <col min="23" max="23" width="3.5703125" customWidth="1"/>
    <col min="24" max="24" width="8.7109375" customWidth="1"/>
  </cols>
  <sheetData>
    <row r="1" spans="1:12" ht="18.75" x14ac:dyDescent="0.25">
      <c r="A1" s="54"/>
      <c r="B1" s="55"/>
      <c r="C1" s="144" t="s">
        <v>136</v>
      </c>
      <c r="D1" s="185"/>
      <c r="E1" s="57"/>
      <c r="F1" s="58"/>
      <c r="G1" s="59"/>
      <c r="H1" s="59"/>
      <c r="I1" s="147"/>
      <c r="J1" s="61"/>
      <c r="K1" s="99"/>
      <c r="L1" s="156"/>
    </row>
    <row r="2" spans="1:12" ht="18" x14ac:dyDescent="0.25">
      <c r="A2" s="70"/>
      <c r="B2" s="71" t="s">
        <v>111</v>
      </c>
      <c r="C2" s="74" t="s">
        <v>137</v>
      </c>
      <c r="D2" s="186"/>
      <c r="E2" s="148" t="s">
        <v>140</v>
      </c>
      <c r="F2" s="74"/>
      <c r="G2" s="75"/>
      <c r="H2" s="75"/>
      <c r="I2" s="75"/>
      <c r="J2" s="77"/>
      <c r="K2" s="101"/>
      <c r="L2" s="156"/>
    </row>
    <row r="3" spans="1:12" ht="21" customHeight="1" x14ac:dyDescent="0.25">
      <c r="A3" s="63" t="s">
        <v>46</v>
      </c>
      <c r="B3" s="64" t="s">
        <v>41</v>
      </c>
      <c r="C3" s="65" t="s">
        <v>0</v>
      </c>
      <c r="D3" s="187" t="s">
        <v>1</v>
      </c>
      <c r="E3" s="150" t="s">
        <v>45</v>
      </c>
      <c r="F3" s="67"/>
      <c r="G3" s="68"/>
      <c r="H3" s="68"/>
      <c r="I3" s="69"/>
      <c r="J3" s="69"/>
      <c r="K3" s="101"/>
      <c r="L3" s="156"/>
    </row>
    <row r="4" spans="1:12" ht="16.5" customHeight="1" x14ac:dyDescent="0.25">
      <c r="A4" s="151">
        <v>3</v>
      </c>
      <c r="B4" s="152" t="s">
        <v>43</v>
      </c>
      <c r="C4" s="153" t="s">
        <v>44</v>
      </c>
      <c r="D4" s="188" t="s">
        <v>82</v>
      </c>
      <c r="E4" s="155"/>
      <c r="F4" s="154" t="s">
        <v>78</v>
      </c>
      <c r="G4" s="154" t="s">
        <v>79</v>
      </c>
      <c r="H4" s="155" t="s">
        <v>109</v>
      </c>
      <c r="I4" s="155" t="s">
        <v>24</v>
      </c>
      <c r="J4" s="155">
        <v>10.9</v>
      </c>
      <c r="K4" s="101" t="s">
        <v>22</v>
      </c>
      <c r="L4" s="156"/>
    </row>
    <row r="5" spans="1:12" ht="16.5" customHeight="1" x14ac:dyDescent="0.3">
      <c r="A5" s="5">
        <v>2</v>
      </c>
      <c r="B5" s="43">
        <v>5.0999999999999996</v>
      </c>
      <c r="C5" s="167" t="s">
        <v>110</v>
      </c>
      <c r="D5" s="189" t="s">
        <v>82</v>
      </c>
      <c r="E5" s="173">
        <v>0</v>
      </c>
      <c r="F5" s="175">
        <v>94</v>
      </c>
      <c r="G5" s="175">
        <v>96</v>
      </c>
      <c r="H5" s="175">
        <v>95</v>
      </c>
      <c r="I5" s="174">
        <f>SUM(F5:H5)</f>
        <v>285</v>
      </c>
      <c r="J5" s="177"/>
      <c r="K5" s="101">
        <f t="shared" ref="K5:K45" si="0">E5+I5</f>
        <v>285</v>
      </c>
      <c r="L5" s="156">
        <f>SUM(K5:K9)</f>
        <v>842</v>
      </c>
    </row>
    <row r="6" spans="1:12" ht="16.5" customHeight="1" x14ac:dyDescent="0.25">
      <c r="A6" s="5">
        <v>2</v>
      </c>
      <c r="B6" s="43">
        <v>6.1</v>
      </c>
      <c r="C6" s="168" t="s">
        <v>35</v>
      </c>
      <c r="D6" s="189" t="s">
        <v>82</v>
      </c>
      <c r="E6" s="173">
        <v>5</v>
      </c>
      <c r="F6" s="175">
        <v>93</v>
      </c>
      <c r="G6" s="175">
        <v>90</v>
      </c>
      <c r="H6" s="175">
        <v>89</v>
      </c>
      <c r="I6" s="174">
        <f>SUM(F6:H6)</f>
        <v>272</v>
      </c>
      <c r="J6" s="177"/>
      <c r="K6" s="101">
        <f t="shared" si="0"/>
        <v>277</v>
      </c>
      <c r="L6" s="156"/>
    </row>
    <row r="7" spans="1:12" ht="16.5" customHeight="1" x14ac:dyDescent="0.25">
      <c r="A7" s="5">
        <v>1</v>
      </c>
      <c r="B7" s="43">
        <v>6.1</v>
      </c>
      <c r="C7" s="168" t="s">
        <v>17</v>
      </c>
      <c r="D7" s="189" t="s">
        <v>82</v>
      </c>
      <c r="E7" s="173">
        <v>5</v>
      </c>
      <c r="F7" s="174">
        <v>92</v>
      </c>
      <c r="G7" s="174">
        <v>92</v>
      </c>
      <c r="H7" s="174">
        <v>91</v>
      </c>
      <c r="I7" s="174">
        <f>SUM(F7:H7)</f>
        <v>275</v>
      </c>
      <c r="J7" s="177"/>
      <c r="K7" s="101">
        <f t="shared" si="0"/>
        <v>280</v>
      </c>
      <c r="L7" s="156"/>
    </row>
    <row r="8" spans="1:12" ht="16.5" customHeight="1" x14ac:dyDescent="0.25">
      <c r="A8" s="5">
        <v>1</v>
      </c>
      <c r="B8" s="43">
        <v>6.1</v>
      </c>
      <c r="C8" s="168" t="s">
        <v>93</v>
      </c>
      <c r="D8" s="189" t="s">
        <v>82</v>
      </c>
      <c r="E8" s="173">
        <v>5</v>
      </c>
      <c r="F8" s="174">
        <v>86</v>
      </c>
      <c r="G8" s="174">
        <v>83</v>
      </c>
      <c r="H8" s="174">
        <v>83</v>
      </c>
      <c r="I8" s="174">
        <f>SUM(F8:H8)</f>
        <v>252</v>
      </c>
      <c r="J8" s="177"/>
      <c r="K8" s="101" t="s">
        <v>22</v>
      </c>
      <c r="L8" s="156"/>
    </row>
    <row r="9" spans="1:12" ht="16.5" customHeight="1" x14ac:dyDescent="0.25">
      <c r="A9" s="5">
        <v>1</v>
      </c>
      <c r="B9" s="43">
        <v>6.1</v>
      </c>
      <c r="C9" s="168" t="s">
        <v>96</v>
      </c>
      <c r="D9" s="189" t="s">
        <v>82</v>
      </c>
      <c r="E9" s="173">
        <v>5</v>
      </c>
      <c r="F9" s="175"/>
      <c r="G9" s="175"/>
      <c r="H9" s="175"/>
      <c r="I9" s="174">
        <f>SUM(F9:H9)</f>
        <v>0</v>
      </c>
      <c r="J9" s="177"/>
      <c r="K9" s="101" t="s">
        <v>22</v>
      </c>
      <c r="L9" s="156"/>
    </row>
    <row r="10" spans="1:12" ht="16.5" customHeight="1" x14ac:dyDescent="0.25">
      <c r="A10" s="151">
        <v>3</v>
      </c>
      <c r="B10" s="152" t="s">
        <v>43</v>
      </c>
      <c r="C10" s="169" t="s">
        <v>44</v>
      </c>
      <c r="D10" s="188" t="s">
        <v>95</v>
      </c>
      <c r="E10" s="155"/>
      <c r="F10" s="154" t="s">
        <v>78</v>
      </c>
      <c r="G10" s="154" t="s">
        <v>79</v>
      </c>
      <c r="H10" s="155" t="s">
        <v>109</v>
      </c>
      <c r="I10" s="155" t="s">
        <v>24</v>
      </c>
      <c r="J10" s="155">
        <v>10.9</v>
      </c>
      <c r="K10" s="1" t="s">
        <v>22</v>
      </c>
      <c r="L10" s="156" t="s">
        <v>22</v>
      </c>
    </row>
    <row r="11" spans="1:12" ht="16.5" customHeight="1" x14ac:dyDescent="0.25">
      <c r="A11" s="5">
        <v>2</v>
      </c>
      <c r="B11" s="44">
        <v>6.1</v>
      </c>
      <c r="C11" s="168" t="s">
        <v>91</v>
      </c>
      <c r="D11" s="189" t="s">
        <v>95</v>
      </c>
      <c r="E11" s="173">
        <v>5</v>
      </c>
      <c r="F11" s="175">
        <v>93</v>
      </c>
      <c r="G11" s="175">
        <v>90</v>
      </c>
      <c r="H11" s="175">
        <v>86</v>
      </c>
      <c r="I11" s="174">
        <f>SUM(F11:H11)</f>
        <v>269</v>
      </c>
      <c r="J11" s="177"/>
      <c r="K11" s="101">
        <f t="shared" si="0"/>
        <v>274</v>
      </c>
      <c r="L11" s="156">
        <f>SUM(K11:K15)</f>
        <v>830</v>
      </c>
    </row>
    <row r="12" spans="1:12" ht="16.5" customHeight="1" x14ac:dyDescent="0.25">
      <c r="A12" s="5">
        <v>2</v>
      </c>
      <c r="B12" s="44">
        <v>6.1</v>
      </c>
      <c r="C12" s="168" t="s">
        <v>83</v>
      </c>
      <c r="D12" s="189" t="s">
        <v>95</v>
      </c>
      <c r="E12" s="173">
        <v>5</v>
      </c>
      <c r="F12" s="174">
        <v>85</v>
      </c>
      <c r="G12" s="174">
        <v>90</v>
      </c>
      <c r="H12" s="174">
        <v>86</v>
      </c>
      <c r="I12" s="174">
        <f>SUM(F12:H12)</f>
        <v>261</v>
      </c>
      <c r="J12" s="177"/>
      <c r="K12" s="101" t="s">
        <v>22</v>
      </c>
      <c r="L12" s="156"/>
    </row>
    <row r="13" spans="1:12" ht="16.5" customHeight="1" x14ac:dyDescent="0.25">
      <c r="A13" s="5">
        <v>1</v>
      </c>
      <c r="B13" s="44">
        <v>3.1</v>
      </c>
      <c r="C13" s="168" t="s">
        <v>66</v>
      </c>
      <c r="D13" s="189" t="s">
        <v>95</v>
      </c>
      <c r="E13" s="173">
        <v>8</v>
      </c>
      <c r="F13" s="174">
        <v>87</v>
      </c>
      <c r="G13" s="174">
        <v>89</v>
      </c>
      <c r="H13" s="174">
        <v>85</v>
      </c>
      <c r="I13" s="174">
        <f>SUM(F13:H13)</f>
        <v>261</v>
      </c>
      <c r="J13" s="177"/>
      <c r="K13" s="101" t="s">
        <v>22</v>
      </c>
      <c r="L13" s="156"/>
    </row>
    <row r="14" spans="1:12" ht="16.5" customHeight="1" x14ac:dyDescent="0.25">
      <c r="A14" s="5">
        <v>1</v>
      </c>
      <c r="B14" s="43">
        <v>6.1</v>
      </c>
      <c r="C14" s="168" t="s">
        <v>21</v>
      </c>
      <c r="D14" s="189" t="s">
        <v>95</v>
      </c>
      <c r="E14" s="173">
        <v>5</v>
      </c>
      <c r="F14" s="174">
        <v>92</v>
      </c>
      <c r="G14" s="174">
        <v>89</v>
      </c>
      <c r="H14" s="174">
        <v>86</v>
      </c>
      <c r="I14" s="174">
        <f>SUM(F14:H14)</f>
        <v>267</v>
      </c>
      <c r="J14" s="177"/>
      <c r="K14" s="101">
        <f t="shared" si="0"/>
        <v>272</v>
      </c>
      <c r="L14" s="156"/>
    </row>
    <row r="15" spans="1:12" ht="16.5" customHeight="1" x14ac:dyDescent="0.25">
      <c r="A15" s="5">
        <v>1</v>
      </c>
      <c r="B15" s="90">
        <v>5.0999999999999996</v>
      </c>
      <c r="C15" s="170" t="s">
        <v>70</v>
      </c>
      <c r="D15" s="190" t="s">
        <v>95</v>
      </c>
      <c r="E15" s="173">
        <v>0</v>
      </c>
      <c r="F15" s="174">
        <v>95</v>
      </c>
      <c r="G15" s="174">
        <v>96</v>
      </c>
      <c r="H15" s="174">
        <v>93</v>
      </c>
      <c r="I15" s="174">
        <f>SUM(F15:H15)</f>
        <v>284</v>
      </c>
      <c r="J15" s="177"/>
      <c r="K15" s="101">
        <f t="shared" si="0"/>
        <v>284</v>
      </c>
      <c r="L15" s="156"/>
    </row>
    <row r="16" spans="1:12" ht="16.5" customHeight="1" x14ac:dyDescent="0.25">
      <c r="A16" s="151">
        <v>3</v>
      </c>
      <c r="B16" s="152" t="s">
        <v>43</v>
      </c>
      <c r="C16" s="169" t="s">
        <v>44</v>
      </c>
      <c r="D16" s="188" t="s">
        <v>71</v>
      </c>
      <c r="E16" s="155"/>
      <c r="F16" s="154" t="s">
        <v>78</v>
      </c>
      <c r="G16" s="154" t="s">
        <v>79</v>
      </c>
      <c r="H16" s="155" t="s">
        <v>109</v>
      </c>
      <c r="I16" s="155" t="s">
        <v>24</v>
      </c>
      <c r="J16" s="155">
        <v>10.9</v>
      </c>
      <c r="K16" s="1" t="s">
        <v>22</v>
      </c>
      <c r="L16" s="156"/>
    </row>
    <row r="17" spans="1:12" ht="16.5" customHeight="1" x14ac:dyDescent="0.25">
      <c r="A17" s="5">
        <v>2</v>
      </c>
      <c r="B17" s="43">
        <v>6.1</v>
      </c>
      <c r="C17" s="168" t="s">
        <v>13</v>
      </c>
      <c r="D17" s="189" t="s">
        <v>71</v>
      </c>
      <c r="E17" s="173">
        <v>5</v>
      </c>
      <c r="F17" s="174">
        <v>88</v>
      </c>
      <c r="G17" s="174">
        <v>83</v>
      </c>
      <c r="H17" s="174">
        <v>88</v>
      </c>
      <c r="I17" s="174">
        <f t="shared" ref="I17:I28" si="1">SUM(F17:H17)</f>
        <v>259</v>
      </c>
      <c r="J17" s="177"/>
      <c r="K17" s="101" t="s">
        <v>22</v>
      </c>
      <c r="L17" s="156">
        <f>SUM(K17:K21)</f>
        <v>834</v>
      </c>
    </row>
    <row r="18" spans="1:12" ht="16.5" customHeight="1" x14ac:dyDescent="0.25">
      <c r="A18" s="5">
        <v>1</v>
      </c>
      <c r="B18" s="44">
        <v>5.0999999999999996</v>
      </c>
      <c r="C18" s="168" t="s">
        <v>34</v>
      </c>
      <c r="D18" s="189" t="s">
        <v>71</v>
      </c>
      <c r="E18" s="173">
        <v>0</v>
      </c>
      <c r="F18" s="174">
        <v>93</v>
      </c>
      <c r="G18" s="174">
        <v>93</v>
      </c>
      <c r="H18" s="174">
        <v>96</v>
      </c>
      <c r="I18" s="174">
        <f t="shared" si="1"/>
        <v>282</v>
      </c>
      <c r="J18" s="177"/>
      <c r="K18" s="101">
        <f t="shared" si="0"/>
        <v>282</v>
      </c>
      <c r="L18" s="156"/>
    </row>
    <row r="19" spans="1:12" ht="16.5" customHeight="1" x14ac:dyDescent="0.25">
      <c r="A19" s="5">
        <v>1</v>
      </c>
      <c r="B19" s="44">
        <v>5.0999999999999996</v>
      </c>
      <c r="C19" s="168" t="s">
        <v>25</v>
      </c>
      <c r="D19" s="189" t="s">
        <v>71</v>
      </c>
      <c r="E19" s="173">
        <v>0</v>
      </c>
      <c r="F19" s="174"/>
      <c r="G19" s="174"/>
      <c r="H19" s="174"/>
      <c r="I19" s="174">
        <f t="shared" si="1"/>
        <v>0</v>
      </c>
      <c r="J19" s="177"/>
      <c r="K19" s="101">
        <f t="shared" si="0"/>
        <v>0</v>
      </c>
      <c r="L19" s="156"/>
    </row>
    <row r="20" spans="1:12" ht="16.5" customHeight="1" x14ac:dyDescent="0.25">
      <c r="A20" s="5">
        <v>1</v>
      </c>
      <c r="B20" s="44">
        <v>6.1</v>
      </c>
      <c r="C20" s="168" t="s">
        <v>16</v>
      </c>
      <c r="D20" s="189" t="s">
        <v>71</v>
      </c>
      <c r="E20" s="173">
        <v>5</v>
      </c>
      <c r="F20" s="176">
        <v>83</v>
      </c>
      <c r="G20" s="176">
        <v>90</v>
      </c>
      <c r="H20" s="176">
        <v>92</v>
      </c>
      <c r="I20" s="174">
        <f t="shared" si="1"/>
        <v>265</v>
      </c>
      <c r="J20" s="177"/>
      <c r="K20" s="101">
        <f t="shared" si="0"/>
        <v>270</v>
      </c>
      <c r="L20" s="156"/>
    </row>
    <row r="21" spans="1:12" ht="16.5" customHeight="1" x14ac:dyDescent="0.25">
      <c r="A21" s="5">
        <v>1</v>
      </c>
      <c r="B21" s="43">
        <v>5.0999999999999996</v>
      </c>
      <c r="C21" s="168" t="s">
        <v>85</v>
      </c>
      <c r="D21" s="189" t="s">
        <v>71</v>
      </c>
      <c r="E21" s="173">
        <v>0</v>
      </c>
      <c r="F21" s="174">
        <v>97</v>
      </c>
      <c r="G21" s="174">
        <v>91</v>
      </c>
      <c r="H21" s="174">
        <v>94</v>
      </c>
      <c r="I21" s="174">
        <f t="shared" si="1"/>
        <v>282</v>
      </c>
      <c r="J21" s="177"/>
      <c r="K21" s="101">
        <f t="shared" si="0"/>
        <v>282</v>
      </c>
      <c r="L21" s="156"/>
    </row>
    <row r="22" spans="1:12" ht="16.5" customHeight="1" x14ac:dyDescent="0.25">
      <c r="A22" s="151">
        <v>3</v>
      </c>
      <c r="B22" s="152" t="s">
        <v>43</v>
      </c>
      <c r="C22" s="169" t="s">
        <v>44</v>
      </c>
      <c r="D22" s="188" t="s">
        <v>90</v>
      </c>
      <c r="E22" s="155"/>
      <c r="F22" s="154" t="s">
        <v>78</v>
      </c>
      <c r="G22" s="154" t="s">
        <v>79</v>
      </c>
      <c r="H22" s="155" t="s">
        <v>109</v>
      </c>
      <c r="I22" s="155" t="s">
        <v>24</v>
      </c>
      <c r="J22" s="155">
        <v>10.9</v>
      </c>
      <c r="K22" s="1" t="s">
        <v>22</v>
      </c>
      <c r="L22" s="156"/>
    </row>
    <row r="23" spans="1:12" ht="16.5" customHeight="1" x14ac:dyDescent="0.25">
      <c r="A23" s="5">
        <v>1</v>
      </c>
      <c r="B23" s="43">
        <v>5.0999999999999996</v>
      </c>
      <c r="C23" s="168" t="s">
        <v>20</v>
      </c>
      <c r="D23" s="189" t="s">
        <v>90</v>
      </c>
      <c r="E23" s="173">
        <v>0</v>
      </c>
      <c r="F23" s="174">
        <v>91</v>
      </c>
      <c r="G23" s="174">
        <v>90</v>
      </c>
      <c r="H23" s="174">
        <v>94</v>
      </c>
      <c r="I23" s="174">
        <f t="shared" si="1"/>
        <v>275</v>
      </c>
      <c r="J23" s="177"/>
      <c r="K23" s="101">
        <f t="shared" si="0"/>
        <v>275</v>
      </c>
      <c r="L23" s="156">
        <f>SUM(K23:K28)</f>
        <v>752</v>
      </c>
    </row>
    <row r="24" spans="1:12" ht="16.5" customHeight="1" x14ac:dyDescent="0.25">
      <c r="A24" s="5">
        <v>1</v>
      </c>
      <c r="B24" s="43">
        <v>3.1</v>
      </c>
      <c r="C24" s="168" t="s">
        <v>86</v>
      </c>
      <c r="D24" s="189" t="s">
        <v>90</v>
      </c>
      <c r="E24" s="173">
        <v>8</v>
      </c>
      <c r="F24" s="174">
        <v>77</v>
      </c>
      <c r="G24" s="174">
        <v>56</v>
      </c>
      <c r="H24" s="174">
        <v>76</v>
      </c>
      <c r="I24" s="174">
        <f t="shared" si="1"/>
        <v>209</v>
      </c>
      <c r="J24" s="177"/>
      <c r="K24" s="101" t="s">
        <v>22</v>
      </c>
      <c r="L24" s="156"/>
    </row>
    <row r="25" spans="1:12" ht="16.5" customHeight="1" x14ac:dyDescent="0.25">
      <c r="A25" s="5">
        <v>1</v>
      </c>
      <c r="B25" s="43">
        <v>3.1</v>
      </c>
      <c r="C25" s="168" t="s">
        <v>89</v>
      </c>
      <c r="D25" s="189" t="s">
        <v>90</v>
      </c>
      <c r="E25" s="173">
        <v>8</v>
      </c>
      <c r="F25" s="174"/>
      <c r="G25" s="174"/>
      <c r="H25" s="174"/>
      <c r="I25" s="174">
        <f t="shared" si="1"/>
        <v>0</v>
      </c>
      <c r="J25" s="177"/>
      <c r="K25" s="101" t="s">
        <v>22</v>
      </c>
      <c r="L25" s="156" t="s">
        <v>22</v>
      </c>
    </row>
    <row r="26" spans="1:12" ht="16.5" customHeight="1" x14ac:dyDescent="0.25">
      <c r="A26" s="5"/>
      <c r="B26" s="43">
        <v>3.1</v>
      </c>
      <c r="C26" s="168" t="s">
        <v>87</v>
      </c>
      <c r="D26" s="189" t="s">
        <v>90</v>
      </c>
      <c r="E26" s="173">
        <v>8</v>
      </c>
      <c r="F26" s="175"/>
      <c r="G26" s="175"/>
      <c r="H26" s="175"/>
      <c r="I26" s="174">
        <f t="shared" si="1"/>
        <v>0</v>
      </c>
      <c r="J26" s="177"/>
      <c r="K26" s="101" t="s">
        <v>22</v>
      </c>
      <c r="L26" s="156"/>
    </row>
    <row r="27" spans="1:12" ht="16.5" customHeight="1" x14ac:dyDescent="0.25">
      <c r="A27" s="5">
        <v>1</v>
      </c>
      <c r="B27" s="43">
        <v>5.0999999999999996</v>
      </c>
      <c r="C27" s="168" t="s">
        <v>92</v>
      </c>
      <c r="D27" s="189" t="s">
        <v>90</v>
      </c>
      <c r="E27" s="173">
        <v>0</v>
      </c>
      <c r="F27" s="175">
        <v>78</v>
      </c>
      <c r="G27" s="175">
        <v>70</v>
      </c>
      <c r="H27" s="175">
        <v>85</v>
      </c>
      <c r="I27" s="174">
        <f t="shared" si="1"/>
        <v>233</v>
      </c>
      <c r="J27" s="177"/>
      <c r="K27" s="101">
        <f t="shared" si="0"/>
        <v>233</v>
      </c>
      <c r="L27" s="156"/>
    </row>
    <row r="28" spans="1:12" ht="16.5" customHeight="1" x14ac:dyDescent="0.25">
      <c r="A28" s="5">
        <v>1</v>
      </c>
      <c r="B28" s="43">
        <v>3.1</v>
      </c>
      <c r="C28" s="168" t="s">
        <v>117</v>
      </c>
      <c r="D28" s="189" t="s">
        <v>90</v>
      </c>
      <c r="E28" s="173">
        <v>8</v>
      </c>
      <c r="F28" s="174">
        <v>78</v>
      </c>
      <c r="G28" s="174">
        <v>73</v>
      </c>
      <c r="H28" s="174">
        <v>85</v>
      </c>
      <c r="I28" s="174">
        <f t="shared" si="1"/>
        <v>236</v>
      </c>
      <c r="J28" s="178" t="s">
        <v>22</v>
      </c>
      <c r="K28" s="101">
        <f t="shared" si="0"/>
        <v>244</v>
      </c>
      <c r="L28" s="156" t="s">
        <v>22</v>
      </c>
    </row>
    <row r="29" spans="1:12" ht="16.5" customHeight="1" x14ac:dyDescent="0.25">
      <c r="A29" s="151">
        <v>3</v>
      </c>
      <c r="B29" s="152" t="s">
        <v>43</v>
      </c>
      <c r="C29" s="169" t="s">
        <v>44</v>
      </c>
      <c r="D29" s="188" t="s">
        <v>32</v>
      </c>
      <c r="E29" s="155"/>
      <c r="F29" s="154" t="s">
        <v>78</v>
      </c>
      <c r="G29" s="154" t="s">
        <v>79</v>
      </c>
      <c r="H29" s="155" t="s">
        <v>109</v>
      </c>
      <c r="I29" s="155" t="s">
        <v>24</v>
      </c>
      <c r="J29" s="155">
        <v>10.9</v>
      </c>
      <c r="K29" s="1" t="s">
        <v>22</v>
      </c>
      <c r="L29" s="156"/>
    </row>
    <row r="30" spans="1:12" ht="16.5" customHeight="1" x14ac:dyDescent="0.25">
      <c r="A30" s="5">
        <v>2</v>
      </c>
      <c r="B30" s="43">
        <v>2.1</v>
      </c>
      <c r="C30" s="168" t="s">
        <v>7</v>
      </c>
      <c r="D30" s="189" t="s">
        <v>32</v>
      </c>
      <c r="E30" s="173">
        <v>8</v>
      </c>
      <c r="F30" s="174">
        <v>88</v>
      </c>
      <c r="G30" s="174">
        <v>83</v>
      </c>
      <c r="H30" s="174">
        <v>90</v>
      </c>
      <c r="I30" s="174">
        <f>SUM(F30:H30)</f>
        <v>261</v>
      </c>
      <c r="J30" s="179" t="s">
        <v>22</v>
      </c>
      <c r="K30" s="101">
        <f t="shared" si="0"/>
        <v>269</v>
      </c>
      <c r="L30" s="156">
        <f>SUM(K30:K34)</f>
        <v>826</v>
      </c>
    </row>
    <row r="31" spans="1:12" ht="16.5" customHeight="1" x14ac:dyDescent="0.25">
      <c r="A31" s="5">
        <v>2</v>
      </c>
      <c r="B31" s="43">
        <v>2.1</v>
      </c>
      <c r="C31" s="168" t="s">
        <v>6</v>
      </c>
      <c r="D31" s="189" t="s">
        <v>32</v>
      </c>
      <c r="E31" s="173">
        <v>8</v>
      </c>
      <c r="F31" s="174"/>
      <c r="G31" s="174"/>
      <c r="H31" s="174"/>
      <c r="I31" s="174">
        <f>SUM(F31:H31)</f>
        <v>0</v>
      </c>
      <c r="J31" s="179" t="s">
        <v>22</v>
      </c>
      <c r="K31" s="101" t="s">
        <v>22</v>
      </c>
      <c r="L31" s="156"/>
    </row>
    <row r="32" spans="1:12" ht="16.5" customHeight="1" x14ac:dyDescent="0.25">
      <c r="A32" s="5">
        <v>1</v>
      </c>
      <c r="B32" s="43">
        <v>3.1</v>
      </c>
      <c r="C32" s="168" t="s">
        <v>10</v>
      </c>
      <c r="D32" s="189" t="s">
        <v>32</v>
      </c>
      <c r="E32" s="173">
        <v>8</v>
      </c>
      <c r="F32" s="174">
        <v>88</v>
      </c>
      <c r="G32" s="174">
        <v>91</v>
      </c>
      <c r="H32" s="174">
        <v>90</v>
      </c>
      <c r="I32" s="174">
        <f>SUM(F32:H32)</f>
        <v>269</v>
      </c>
      <c r="J32" s="179" t="s">
        <v>22</v>
      </c>
      <c r="K32" s="101" t="s">
        <v>22</v>
      </c>
      <c r="L32" s="156"/>
    </row>
    <row r="33" spans="1:12" ht="16.5" customHeight="1" x14ac:dyDescent="0.25">
      <c r="A33" s="5">
        <v>1</v>
      </c>
      <c r="B33" s="44">
        <v>5.0999999999999996</v>
      </c>
      <c r="C33" s="168" t="s">
        <v>81</v>
      </c>
      <c r="D33" s="189" t="s">
        <v>32</v>
      </c>
      <c r="E33" s="173">
        <v>0</v>
      </c>
      <c r="F33" s="174">
        <v>93</v>
      </c>
      <c r="G33" s="174">
        <v>94</v>
      </c>
      <c r="H33" s="174">
        <v>93</v>
      </c>
      <c r="I33" s="174">
        <f>SUM(F33:H33)</f>
        <v>280</v>
      </c>
      <c r="J33" s="179" t="s">
        <v>22</v>
      </c>
      <c r="K33" s="101">
        <f t="shared" si="0"/>
        <v>280</v>
      </c>
      <c r="L33" s="156" t="s">
        <v>22</v>
      </c>
    </row>
    <row r="34" spans="1:12" ht="16.5" customHeight="1" x14ac:dyDescent="0.25">
      <c r="A34" s="5">
        <v>1</v>
      </c>
      <c r="B34" s="43">
        <v>5.0999999999999996</v>
      </c>
      <c r="C34" s="168" t="s">
        <v>88</v>
      </c>
      <c r="D34" s="189" t="s">
        <v>32</v>
      </c>
      <c r="E34" s="173">
        <v>0</v>
      </c>
      <c r="F34" s="174">
        <v>93</v>
      </c>
      <c r="G34" s="174">
        <v>90</v>
      </c>
      <c r="H34" s="174">
        <v>94</v>
      </c>
      <c r="I34" s="174">
        <f>SUM(F34:H34)</f>
        <v>277</v>
      </c>
      <c r="J34" s="177"/>
      <c r="K34" s="101">
        <f t="shared" si="0"/>
        <v>277</v>
      </c>
      <c r="L34" s="156"/>
    </row>
    <row r="35" spans="1:12" ht="16.5" customHeight="1" x14ac:dyDescent="0.25">
      <c r="A35" s="151">
        <v>3</v>
      </c>
      <c r="B35" s="152" t="s">
        <v>43</v>
      </c>
      <c r="C35" s="169" t="s">
        <v>44</v>
      </c>
      <c r="D35" s="188" t="s">
        <v>5</v>
      </c>
      <c r="E35" s="155"/>
      <c r="F35" s="154" t="s">
        <v>78</v>
      </c>
      <c r="G35" s="154" t="s">
        <v>79</v>
      </c>
      <c r="H35" s="155" t="s">
        <v>109</v>
      </c>
      <c r="I35" s="155" t="s">
        <v>24</v>
      </c>
      <c r="J35" s="155">
        <v>10.9</v>
      </c>
      <c r="K35" s="1" t="s">
        <v>22</v>
      </c>
      <c r="L35" s="156"/>
    </row>
    <row r="36" spans="1:12" ht="16.5" customHeight="1" x14ac:dyDescent="0.25">
      <c r="A36" s="5">
        <v>2</v>
      </c>
      <c r="B36" s="43">
        <v>2.1</v>
      </c>
      <c r="C36" s="168" t="s">
        <v>4</v>
      </c>
      <c r="D36" s="189" t="s">
        <v>5</v>
      </c>
      <c r="E36" s="173">
        <v>8</v>
      </c>
      <c r="F36" s="175">
        <v>86</v>
      </c>
      <c r="G36" s="175">
        <v>83</v>
      </c>
      <c r="H36" s="175">
        <v>87</v>
      </c>
      <c r="I36" s="174">
        <f>SUM(F36:H36)</f>
        <v>256</v>
      </c>
      <c r="J36" s="177"/>
      <c r="K36" s="101">
        <f t="shared" si="0"/>
        <v>264</v>
      </c>
      <c r="L36" s="156">
        <f>SUM(K36:K39)</f>
        <v>787</v>
      </c>
    </row>
    <row r="37" spans="1:12" ht="16.5" customHeight="1" x14ac:dyDescent="0.25">
      <c r="A37" s="5">
        <v>2</v>
      </c>
      <c r="B37" s="43">
        <v>2.1</v>
      </c>
      <c r="C37" s="168" t="s">
        <v>8</v>
      </c>
      <c r="D37" s="189" t="s">
        <v>5</v>
      </c>
      <c r="E37" s="173">
        <v>8</v>
      </c>
      <c r="F37" s="175">
        <v>87</v>
      </c>
      <c r="G37" s="175">
        <v>82</v>
      </c>
      <c r="H37" s="175">
        <v>83</v>
      </c>
      <c r="I37" s="174">
        <f>SUM(F37:H37)</f>
        <v>252</v>
      </c>
      <c r="J37" s="177"/>
      <c r="K37" s="101">
        <f t="shared" si="0"/>
        <v>260</v>
      </c>
      <c r="L37" s="156"/>
    </row>
    <row r="38" spans="1:12" ht="16.5" customHeight="1" x14ac:dyDescent="0.25">
      <c r="A38" s="5">
        <v>1</v>
      </c>
      <c r="B38" s="43">
        <v>3.1</v>
      </c>
      <c r="C38" s="168" t="s">
        <v>15</v>
      </c>
      <c r="D38" s="189" t="s">
        <v>5</v>
      </c>
      <c r="E38" s="173">
        <v>8</v>
      </c>
      <c r="F38" s="174">
        <v>80</v>
      </c>
      <c r="G38" s="174">
        <v>88</v>
      </c>
      <c r="H38" s="174">
        <v>87</v>
      </c>
      <c r="I38" s="174">
        <f>SUM(F38:H38)</f>
        <v>255</v>
      </c>
      <c r="J38" s="177"/>
      <c r="K38" s="101">
        <f t="shared" si="0"/>
        <v>263</v>
      </c>
      <c r="L38" s="156" t="s">
        <v>22</v>
      </c>
    </row>
    <row r="39" spans="1:12" ht="16.5" customHeight="1" x14ac:dyDescent="0.25">
      <c r="A39" s="5">
        <v>1</v>
      </c>
      <c r="B39" s="43">
        <v>4.0999999999999996</v>
      </c>
      <c r="C39" s="168" t="s">
        <v>84</v>
      </c>
      <c r="D39" s="189" t="s">
        <v>5</v>
      </c>
      <c r="E39" s="173">
        <v>8</v>
      </c>
      <c r="F39" s="174"/>
      <c r="G39" s="174"/>
      <c r="H39" s="174"/>
      <c r="I39" s="174">
        <f>SUM(F39:H39)</f>
        <v>0</v>
      </c>
      <c r="J39" s="177"/>
      <c r="K39" s="101" t="s">
        <v>22</v>
      </c>
      <c r="L39" s="156"/>
    </row>
    <row r="40" spans="1:12" ht="16.5" customHeight="1" x14ac:dyDescent="0.25">
      <c r="A40" s="151">
        <v>3</v>
      </c>
      <c r="B40" s="152" t="s">
        <v>43</v>
      </c>
      <c r="C40" s="169" t="s">
        <v>44</v>
      </c>
      <c r="D40" s="188" t="s">
        <v>94</v>
      </c>
      <c r="E40" s="155"/>
      <c r="F40" s="154" t="s">
        <v>78</v>
      </c>
      <c r="G40" s="154" t="s">
        <v>79</v>
      </c>
      <c r="H40" s="155" t="s">
        <v>109</v>
      </c>
      <c r="I40" s="155" t="s">
        <v>24</v>
      </c>
      <c r="J40" s="155">
        <v>10.9</v>
      </c>
      <c r="K40" s="1" t="s">
        <v>22</v>
      </c>
      <c r="L40" s="156"/>
    </row>
    <row r="41" spans="1:12" ht="16.5" customHeight="1" x14ac:dyDescent="0.25">
      <c r="A41" s="5">
        <v>1</v>
      </c>
      <c r="B41" s="43">
        <v>1.1000000000000001</v>
      </c>
      <c r="C41" s="171" t="s">
        <v>103</v>
      </c>
      <c r="D41" s="189" t="s">
        <v>94</v>
      </c>
      <c r="E41" s="173">
        <v>8</v>
      </c>
      <c r="F41" s="176">
        <v>72</v>
      </c>
      <c r="G41" s="180">
        <v>79</v>
      </c>
      <c r="H41" s="180">
        <v>70</v>
      </c>
      <c r="I41" s="174">
        <f>SUM(F41:H41)</f>
        <v>221</v>
      </c>
      <c r="J41" s="177"/>
      <c r="K41" s="101" t="s">
        <v>22</v>
      </c>
      <c r="L41" s="156">
        <f>SUM(K41:K45)</f>
        <v>772</v>
      </c>
    </row>
    <row r="42" spans="1:12" ht="16.5" customHeight="1" x14ac:dyDescent="0.25">
      <c r="A42" s="5">
        <v>1</v>
      </c>
      <c r="B42" s="43">
        <v>1.1000000000000001</v>
      </c>
      <c r="C42" s="171" t="s">
        <v>38</v>
      </c>
      <c r="D42" s="189" t="s">
        <v>94</v>
      </c>
      <c r="E42" s="173">
        <v>8</v>
      </c>
      <c r="F42" s="176">
        <v>81</v>
      </c>
      <c r="G42" s="176">
        <v>88</v>
      </c>
      <c r="H42" s="176">
        <v>72</v>
      </c>
      <c r="I42" s="174">
        <f>SUM(F42:H42)</f>
        <v>241</v>
      </c>
      <c r="J42" s="177"/>
      <c r="K42" s="101" t="s">
        <v>22</v>
      </c>
      <c r="L42" s="156"/>
    </row>
    <row r="43" spans="1:12" ht="16.5" customHeight="1" x14ac:dyDescent="0.25">
      <c r="A43" s="5">
        <v>1</v>
      </c>
      <c r="B43" s="43">
        <v>1.1000000000000001</v>
      </c>
      <c r="C43" s="171" t="s">
        <v>37</v>
      </c>
      <c r="D43" s="189" t="s">
        <v>94</v>
      </c>
      <c r="E43" s="173">
        <v>8</v>
      </c>
      <c r="F43" s="176">
        <v>84</v>
      </c>
      <c r="G43" s="176">
        <v>81</v>
      </c>
      <c r="H43" s="176">
        <v>77</v>
      </c>
      <c r="I43" s="174">
        <f>SUM(F43:H43)</f>
        <v>242</v>
      </c>
      <c r="J43" s="177"/>
      <c r="K43" s="101">
        <f t="shared" si="0"/>
        <v>250</v>
      </c>
      <c r="L43" s="156"/>
    </row>
    <row r="44" spans="1:12" ht="16.5" customHeight="1" x14ac:dyDescent="0.25">
      <c r="A44" s="5">
        <v>1</v>
      </c>
      <c r="B44" s="43">
        <v>1.1000000000000001</v>
      </c>
      <c r="C44" s="171" t="s">
        <v>69</v>
      </c>
      <c r="D44" s="189" t="s">
        <v>94</v>
      </c>
      <c r="E44" s="173">
        <v>8</v>
      </c>
      <c r="F44" s="176">
        <v>86</v>
      </c>
      <c r="G44" s="180">
        <v>84</v>
      </c>
      <c r="H44" s="180">
        <v>76</v>
      </c>
      <c r="I44" s="174">
        <f>SUM(F44:H44)</f>
        <v>246</v>
      </c>
      <c r="J44" s="177"/>
      <c r="K44" s="101">
        <f t="shared" si="0"/>
        <v>254</v>
      </c>
      <c r="L44" s="156"/>
    </row>
    <row r="45" spans="1:12" ht="16.5" customHeight="1" x14ac:dyDescent="0.25">
      <c r="A45" s="5">
        <v>1</v>
      </c>
      <c r="B45" s="43">
        <v>1.1000000000000001</v>
      </c>
      <c r="C45" s="171" t="s">
        <v>68</v>
      </c>
      <c r="D45" s="189" t="s">
        <v>94</v>
      </c>
      <c r="E45" s="173">
        <v>8</v>
      </c>
      <c r="F45" s="176">
        <v>86</v>
      </c>
      <c r="G45" s="180">
        <v>86</v>
      </c>
      <c r="H45" s="180">
        <v>88</v>
      </c>
      <c r="I45" s="174">
        <f>SUM(F45:H45)</f>
        <v>260</v>
      </c>
      <c r="J45" s="177"/>
      <c r="K45" s="101">
        <f t="shared" si="0"/>
        <v>268</v>
      </c>
      <c r="L45" s="156"/>
    </row>
    <row r="46" spans="1:12" ht="16.5" customHeight="1" x14ac:dyDescent="0.25">
      <c r="A46" s="151">
        <v>3</v>
      </c>
      <c r="B46" s="181" t="s">
        <v>43</v>
      </c>
      <c r="C46" s="169" t="s">
        <v>44</v>
      </c>
      <c r="D46" s="191" t="s">
        <v>33</v>
      </c>
      <c r="E46" s="52"/>
      <c r="F46" s="51" t="s">
        <v>78</v>
      </c>
      <c r="G46" s="51" t="s">
        <v>79</v>
      </c>
      <c r="H46" s="52" t="s">
        <v>109</v>
      </c>
      <c r="I46" s="52" t="s">
        <v>24</v>
      </c>
      <c r="J46" s="52">
        <v>10.9</v>
      </c>
      <c r="K46" s="1" t="s">
        <v>22</v>
      </c>
      <c r="L46" s="157"/>
    </row>
    <row r="47" spans="1:12" ht="16.5" customHeight="1" x14ac:dyDescent="0.25">
      <c r="A47" s="5">
        <v>2</v>
      </c>
      <c r="B47" s="43">
        <v>4.0999999999999996</v>
      </c>
      <c r="C47" s="168" t="s">
        <v>3</v>
      </c>
      <c r="D47" s="189" t="s">
        <v>33</v>
      </c>
      <c r="E47" s="173">
        <v>8</v>
      </c>
      <c r="F47" s="174">
        <v>81</v>
      </c>
      <c r="G47" s="174">
        <v>83</v>
      </c>
      <c r="H47" s="174">
        <v>83</v>
      </c>
      <c r="I47" s="174">
        <f>SUM(F47:H47)</f>
        <v>247</v>
      </c>
      <c r="J47" s="32" t="s">
        <v>22</v>
      </c>
      <c r="K47" s="101">
        <f>E47+I47</f>
        <v>255</v>
      </c>
      <c r="L47" s="156">
        <f>SUM(K47:K51)</f>
        <v>792</v>
      </c>
    </row>
    <row r="48" spans="1:12" ht="16.5" customHeight="1" x14ac:dyDescent="0.25">
      <c r="A48" s="5">
        <v>2</v>
      </c>
      <c r="B48" s="43">
        <v>4.0999999999999996</v>
      </c>
      <c r="C48" s="168" t="s">
        <v>73</v>
      </c>
      <c r="D48" s="189" t="s">
        <v>33</v>
      </c>
      <c r="E48" s="173">
        <v>8</v>
      </c>
      <c r="F48" s="174">
        <v>82</v>
      </c>
      <c r="G48" s="174">
        <v>81</v>
      </c>
      <c r="H48" s="174">
        <v>74</v>
      </c>
      <c r="I48" s="174">
        <f>SUM(F48:H48)</f>
        <v>237</v>
      </c>
      <c r="J48" s="32" t="s">
        <v>22</v>
      </c>
      <c r="K48" s="101" t="s">
        <v>22</v>
      </c>
      <c r="L48" s="157"/>
    </row>
    <row r="49" spans="1:12" ht="16.5" customHeight="1" x14ac:dyDescent="0.25">
      <c r="A49" s="5">
        <v>1</v>
      </c>
      <c r="B49" s="43">
        <v>3.1</v>
      </c>
      <c r="C49" s="168" t="s">
        <v>14</v>
      </c>
      <c r="D49" s="189" t="s">
        <v>33</v>
      </c>
      <c r="E49" s="173">
        <v>8</v>
      </c>
      <c r="F49" s="174">
        <v>73</v>
      </c>
      <c r="G49" s="174">
        <v>80</v>
      </c>
      <c r="H49" s="174">
        <v>82</v>
      </c>
      <c r="I49" s="174">
        <f>SUM(F49:H49)</f>
        <v>235</v>
      </c>
      <c r="J49" s="32" t="s">
        <v>22</v>
      </c>
      <c r="K49" s="101" t="s">
        <v>22</v>
      </c>
      <c r="L49" s="157"/>
    </row>
    <row r="50" spans="1:12" ht="16.5" customHeight="1" x14ac:dyDescent="0.25">
      <c r="A50" s="5">
        <v>1</v>
      </c>
      <c r="B50" s="43">
        <v>3.1</v>
      </c>
      <c r="C50" s="172" t="s">
        <v>18</v>
      </c>
      <c r="D50" s="189" t="s">
        <v>33</v>
      </c>
      <c r="E50" s="173">
        <v>8</v>
      </c>
      <c r="F50" s="176">
        <v>88</v>
      </c>
      <c r="G50" s="176">
        <v>85</v>
      </c>
      <c r="H50" s="176">
        <v>85</v>
      </c>
      <c r="I50" s="174">
        <f>SUM(F50:H50)</f>
        <v>258</v>
      </c>
      <c r="J50" s="32" t="s">
        <v>22</v>
      </c>
      <c r="K50" s="101">
        <f>E50+I50</f>
        <v>266</v>
      </c>
      <c r="L50" s="157"/>
    </row>
    <row r="51" spans="1:12" ht="16.5" customHeight="1" x14ac:dyDescent="0.25">
      <c r="A51" s="5">
        <v>1</v>
      </c>
      <c r="B51" s="43">
        <v>5.0999999999999996</v>
      </c>
      <c r="C51" s="168" t="s">
        <v>105</v>
      </c>
      <c r="D51" s="189" t="s">
        <v>33</v>
      </c>
      <c r="E51" s="173">
        <v>0</v>
      </c>
      <c r="F51" s="174">
        <v>91</v>
      </c>
      <c r="G51" s="174">
        <v>89</v>
      </c>
      <c r="H51" s="174">
        <v>91</v>
      </c>
      <c r="I51" s="174">
        <f>SUM(F51:H51)</f>
        <v>271</v>
      </c>
      <c r="J51" s="32"/>
      <c r="K51" s="101">
        <f>E51+I51</f>
        <v>271</v>
      </c>
      <c r="L51" s="157"/>
    </row>
    <row r="52" spans="1:12" ht="16.5" customHeight="1" x14ac:dyDescent="0.25">
      <c r="A52" s="151">
        <v>3</v>
      </c>
      <c r="B52" s="152" t="s">
        <v>43</v>
      </c>
      <c r="C52" s="169" t="s">
        <v>44</v>
      </c>
      <c r="D52" s="191" t="s">
        <v>72</v>
      </c>
      <c r="E52" s="52"/>
      <c r="F52" s="51" t="s">
        <v>78</v>
      </c>
      <c r="G52" s="51" t="s">
        <v>79</v>
      </c>
      <c r="H52" s="52" t="s">
        <v>109</v>
      </c>
      <c r="I52" s="52" t="s">
        <v>24</v>
      </c>
      <c r="J52" s="155">
        <v>10.9</v>
      </c>
      <c r="K52" s="1" t="s">
        <v>22</v>
      </c>
      <c r="L52" s="157"/>
    </row>
    <row r="53" spans="1:12" ht="16.5" customHeight="1" x14ac:dyDescent="0.25">
      <c r="A53" s="5">
        <v>2</v>
      </c>
      <c r="B53" s="43">
        <v>5.0999999999999996</v>
      </c>
      <c r="C53" s="168" t="s">
        <v>31</v>
      </c>
      <c r="D53" s="189" t="s">
        <v>72</v>
      </c>
      <c r="E53" s="173">
        <v>8</v>
      </c>
      <c r="F53" s="174">
        <v>88</v>
      </c>
      <c r="G53" s="174">
        <v>91</v>
      </c>
      <c r="H53" s="174">
        <v>93</v>
      </c>
      <c r="I53" s="174">
        <f t="shared" ref="I53:I59" si="2">SUM(F53:H53)</f>
        <v>272</v>
      </c>
      <c r="J53" s="32"/>
      <c r="K53" s="101">
        <f>E53+I53</f>
        <v>280</v>
      </c>
      <c r="L53" s="156">
        <f>SUM(K53:K58)</f>
        <v>815</v>
      </c>
    </row>
    <row r="54" spans="1:12" ht="16.5" customHeight="1" x14ac:dyDescent="0.25">
      <c r="A54" s="5">
        <v>2</v>
      </c>
      <c r="B54" s="43">
        <v>2.1</v>
      </c>
      <c r="C54" s="168" t="s">
        <v>40</v>
      </c>
      <c r="D54" s="189" t="s">
        <v>72</v>
      </c>
      <c r="E54" s="173">
        <v>8</v>
      </c>
      <c r="F54" s="175"/>
      <c r="G54" s="175"/>
      <c r="H54" s="175"/>
      <c r="I54" s="174">
        <f t="shared" si="2"/>
        <v>0</v>
      </c>
      <c r="J54" s="32"/>
      <c r="K54" s="101" t="s">
        <v>22</v>
      </c>
      <c r="L54" s="157"/>
    </row>
    <row r="55" spans="1:12" ht="16.5" customHeight="1" x14ac:dyDescent="0.25">
      <c r="A55" s="5">
        <v>1</v>
      </c>
      <c r="B55" s="43">
        <v>3.1</v>
      </c>
      <c r="C55" s="168" t="s">
        <v>19</v>
      </c>
      <c r="D55" s="189" t="s">
        <v>72</v>
      </c>
      <c r="E55" s="173">
        <v>8</v>
      </c>
      <c r="F55" s="176">
        <v>90</v>
      </c>
      <c r="G55" s="176">
        <v>94</v>
      </c>
      <c r="H55" s="176">
        <v>92</v>
      </c>
      <c r="I55" s="174">
        <f t="shared" si="2"/>
        <v>276</v>
      </c>
      <c r="J55" s="32"/>
      <c r="K55" s="101">
        <f>E55+I55</f>
        <v>284</v>
      </c>
      <c r="L55" s="157"/>
    </row>
    <row r="56" spans="1:12" ht="16.5" customHeight="1" x14ac:dyDescent="0.25">
      <c r="A56" s="5">
        <v>1</v>
      </c>
      <c r="B56" s="43">
        <v>3.1</v>
      </c>
      <c r="C56" s="168" t="s">
        <v>9</v>
      </c>
      <c r="D56" s="189" t="s">
        <v>72</v>
      </c>
      <c r="E56" s="173">
        <v>8</v>
      </c>
      <c r="F56" s="174">
        <v>79</v>
      </c>
      <c r="G56" s="174">
        <v>78</v>
      </c>
      <c r="H56" s="174">
        <v>69</v>
      </c>
      <c r="I56" s="174">
        <f t="shared" si="2"/>
        <v>226</v>
      </c>
      <c r="J56" s="32"/>
      <c r="K56" s="101" t="s">
        <v>22</v>
      </c>
      <c r="L56" s="157"/>
    </row>
    <row r="57" spans="1:12" ht="16.5" customHeight="1" x14ac:dyDescent="0.25">
      <c r="A57" s="5">
        <v>1</v>
      </c>
      <c r="B57" s="43">
        <v>4.0999999999999996</v>
      </c>
      <c r="C57" s="168" t="s">
        <v>11</v>
      </c>
      <c r="D57" s="189" t="s">
        <v>72</v>
      </c>
      <c r="E57" s="173">
        <v>8</v>
      </c>
      <c r="F57" s="174">
        <v>86</v>
      </c>
      <c r="G57" s="174">
        <v>83</v>
      </c>
      <c r="H57" s="174">
        <v>74</v>
      </c>
      <c r="I57" s="174">
        <f t="shared" si="2"/>
        <v>243</v>
      </c>
      <c r="J57" s="32"/>
      <c r="K57" s="101">
        <f>E57+I57</f>
        <v>251</v>
      </c>
      <c r="L57" s="157"/>
    </row>
    <row r="58" spans="1:12" ht="16.5" customHeight="1" x14ac:dyDescent="0.25">
      <c r="A58" s="5">
        <v>1</v>
      </c>
      <c r="B58" s="43">
        <v>4.0999999999999996</v>
      </c>
      <c r="C58" s="168" t="s">
        <v>12</v>
      </c>
      <c r="D58" s="189" t="s">
        <v>72</v>
      </c>
      <c r="E58" s="173">
        <v>8</v>
      </c>
      <c r="F58" s="174"/>
      <c r="G58" s="174"/>
      <c r="H58" s="174" t="s">
        <v>139</v>
      </c>
      <c r="I58" s="174">
        <f t="shared" si="2"/>
        <v>0</v>
      </c>
      <c r="J58" s="32"/>
      <c r="K58" s="101" t="s">
        <v>22</v>
      </c>
      <c r="L58" s="157"/>
    </row>
    <row r="59" spans="1:12" ht="16.5" customHeight="1" x14ac:dyDescent="0.25">
      <c r="A59" s="5">
        <v>0</v>
      </c>
      <c r="B59" s="43">
        <v>3.1</v>
      </c>
      <c r="C59" s="171" t="s">
        <v>120</v>
      </c>
      <c r="D59" s="189" t="s">
        <v>129</v>
      </c>
      <c r="E59" s="173">
        <v>8</v>
      </c>
      <c r="F59" s="174"/>
      <c r="G59" s="174"/>
      <c r="H59" s="174"/>
      <c r="I59" s="174">
        <f t="shared" si="2"/>
        <v>0</v>
      </c>
      <c r="J59" s="32"/>
      <c r="K59" s="101" t="s">
        <v>22</v>
      </c>
      <c r="L59" s="157"/>
    </row>
    <row r="60" spans="1:12" ht="16.5" customHeight="1" x14ac:dyDescent="0.25">
      <c r="A60" s="151">
        <v>3</v>
      </c>
      <c r="B60" s="152" t="s">
        <v>43</v>
      </c>
      <c r="C60" s="169" t="s">
        <v>44</v>
      </c>
      <c r="D60" s="191" t="s">
        <v>102</v>
      </c>
      <c r="E60" s="52"/>
      <c r="F60" s="51" t="s">
        <v>78</v>
      </c>
      <c r="G60" s="51" t="s">
        <v>79</v>
      </c>
      <c r="H60" s="52" t="s">
        <v>109</v>
      </c>
      <c r="I60" s="52" t="s">
        <v>24</v>
      </c>
      <c r="J60" s="155">
        <v>10.9</v>
      </c>
      <c r="K60" s="1" t="s">
        <v>22</v>
      </c>
      <c r="L60" s="157"/>
    </row>
    <row r="61" spans="1:12" ht="16.5" customHeight="1" x14ac:dyDescent="0.25">
      <c r="A61" s="5">
        <v>2</v>
      </c>
      <c r="B61" s="43">
        <v>5.0999999999999996</v>
      </c>
      <c r="C61" s="168" t="s">
        <v>2</v>
      </c>
      <c r="D61" s="189" t="s">
        <v>102</v>
      </c>
      <c r="E61" s="173">
        <v>0</v>
      </c>
      <c r="F61" s="175">
        <v>84</v>
      </c>
      <c r="G61" s="175">
        <v>86</v>
      </c>
      <c r="H61" s="175">
        <v>85</v>
      </c>
      <c r="I61" s="174">
        <f t="shared" ref="I61:I66" si="3">SUM(F61:H61)</f>
        <v>255</v>
      </c>
      <c r="J61" s="32"/>
      <c r="K61" s="101">
        <f>E61+I61</f>
        <v>255</v>
      </c>
      <c r="L61" s="156">
        <f>SUM(K61:K66)</f>
        <v>767</v>
      </c>
    </row>
    <row r="62" spans="1:12" ht="16.5" customHeight="1" x14ac:dyDescent="0.25">
      <c r="A62" s="5">
        <v>2</v>
      </c>
      <c r="B62" s="43">
        <v>5.0999999999999996</v>
      </c>
      <c r="C62" s="168" t="s">
        <v>39</v>
      </c>
      <c r="D62" s="189" t="s">
        <v>102</v>
      </c>
      <c r="E62" s="173">
        <v>0</v>
      </c>
      <c r="F62" s="175"/>
      <c r="G62" s="175"/>
      <c r="H62" s="175"/>
      <c r="I62" s="174">
        <f t="shared" si="3"/>
        <v>0</v>
      </c>
      <c r="J62" s="32"/>
      <c r="K62" s="101" t="s">
        <v>22</v>
      </c>
      <c r="L62" s="157"/>
    </row>
    <row r="63" spans="1:12" ht="16.5" customHeight="1" x14ac:dyDescent="0.25">
      <c r="A63" s="5">
        <v>1</v>
      </c>
      <c r="B63" s="43">
        <v>6.1</v>
      </c>
      <c r="C63" s="168" t="s">
        <v>100</v>
      </c>
      <c r="D63" s="189" t="s">
        <v>102</v>
      </c>
      <c r="E63" s="173">
        <v>5</v>
      </c>
      <c r="F63" s="175">
        <v>81</v>
      </c>
      <c r="G63" s="175">
        <v>85</v>
      </c>
      <c r="H63" s="175">
        <v>88</v>
      </c>
      <c r="I63" s="174">
        <f t="shared" si="3"/>
        <v>254</v>
      </c>
      <c r="J63" s="32"/>
      <c r="K63" s="101">
        <f>E63+I63</f>
        <v>259</v>
      </c>
      <c r="L63" s="157"/>
    </row>
    <row r="64" spans="1:12" ht="16.5" customHeight="1" x14ac:dyDescent="0.25">
      <c r="A64" s="5">
        <v>1</v>
      </c>
      <c r="B64" s="43">
        <v>6.1</v>
      </c>
      <c r="C64" s="168" t="s">
        <v>122</v>
      </c>
      <c r="D64" s="189" t="s">
        <v>102</v>
      </c>
      <c r="E64" s="173">
        <v>5</v>
      </c>
      <c r="F64" s="174">
        <v>57</v>
      </c>
      <c r="G64" s="174">
        <v>63</v>
      </c>
      <c r="H64" s="174">
        <v>63</v>
      </c>
      <c r="I64" s="174">
        <f t="shared" si="3"/>
        <v>183</v>
      </c>
      <c r="J64" s="62"/>
      <c r="K64" s="101" t="s">
        <v>22</v>
      </c>
      <c r="L64" s="157"/>
    </row>
    <row r="65" spans="1:12" ht="16.5" customHeight="1" x14ac:dyDescent="0.25">
      <c r="A65" s="5">
        <v>1</v>
      </c>
      <c r="B65" s="43">
        <v>1.1000000000000001</v>
      </c>
      <c r="C65" s="171" t="s">
        <v>121</v>
      </c>
      <c r="D65" s="189" t="s">
        <v>102</v>
      </c>
      <c r="E65" s="173">
        <v>8</v>
      </c>
      <c r="F65" s="176">
        <v>83</v>
      </c>
      <c r="G65" s="176">
        <v>80</v>
      </c>
      <c r="H65" s="176">
        <v>82</v>
      </c>
      <c r="I65" s="174">
        <f t="shared" si="3"/>
        <v>245</v>
      </c>
      <c r="J65" s="32"/>
      <c r="K65" s="101">
        <f>E65+I65</f>
        <v>253</v>
      </c>
      <c r="L65" s="157" t="s">
        <v>22</v>
      </c>
    </row>
    <row r="66" spans="1:12" ht="16.5" customHeight="1" x14ac:dyDescent="0.25">
      <c r="A66" s="5">
        <v>0</v>
      </c>
      <c r="B66" s="43">
        <v>1.1000000000000001</v>
      </c>
      <c r="C66" s="168" t="s">
        <v>133</v>
      </c>
      <c r="D66" s="189" t="s">
        <v>102</v>
      </c>
      <c r="E66" s="173">
        <v>8</v>
      </c>
      <c r="F66" s="176">
        <v>74</v>
      </c>
      <c r="G66" s="176">
        <v>80</v>
      </c>
      <c r="H66" s="176">
        <v>84</v>
      </c>
      <c r="I66" s="174">
        <f t="shared" si="3"/>
        <v>238</v>
      </c>
      <c r="J66" s="32"/>
      <c r="K66" s="101" t="s">
        <v>22</v>
      </c>
      <c r="L66" s="157"/>
    </row>
    <row r="67" spans="1:12" ht="16.5" customHeight="1" x14ac:dyDescent="0.25">
      <c r="A67" s="151">
        <v>3</v>
      </c>
      <c r="B67" s="152" t="s">
        <v>43</v>
      </c>
      <c r="C67" s="169" t="s">
        <v>44</v>
      </c>
      <c r="D67" s="191" t="s">
        <v>128</v>
      </c>
      <c r="E67" s="52"/>
      <c r="F67" s="51" t="s">
        <v>78</v>
      </c>
      <c r="G67" s="51" t="s">
        <v>79</v>
      </c>
      <c r="H67" s="52" t="s">
        <v>109</v>
      </c>
      <c r="I67" s="52" t="s">
        <v>24</v>
      </c>
      <c r="J67" s="155">
        <v>10.9</v>
      </c>
      <c r="K67" s="1" t="s">
        <v>22</v>
      </c>
      <c r="L67" s="157"/>
    </row>
    <row r="68" spans="1:12" ht="16.5" customHeight="1" x14ac:dyDescent="0.25">
      <c r="A68" s="5">
        <v>1</v>
      </c>
      <c r="B68" s="43">
        <v>3.1</v>
      </c>
      <c r="C68" s="171" t="s">
        <v>125</v>
      </c>
      <c r="D68" s="189" t="s">
        <v>128</v>
      </c>
      <c r="E68" s="173">
        <v>8</v>
      </c>
      <c r="F68" s="176"/>
      <c r="G68" s="176"/>
      <c r="H68" s="176"/>
      <c r="I68" s="174">
        <f>SUM(F68:H68)</f>
        <v>0</v>
      </c>
      <c r="J68" s="32"/>
      <c r="K68" s="101" t="s">
        <v>22</v>
      </c>
      <c r="L68" s="156">
        <f>SUM(K68:K70)</f>
        <v>0</v>
      </c>
    </row>
    <row r="69" spans="1:12" ht="16.5" customHeight="1" x14ac:dyDescent="0.25">
      <c r="A69" s="5">
        <v>1</v>
      </c>
      <c r="B69" s="43">
        <v>3.1</v>
      </c>
      <c r="C69" s="171" t="s">
        <v>126</v>
      </c>
      <c r="D69" s="189" t="s">
        <v>128</v>
      </c>
      <c r="E69" s="173">
        <v>8</v>
      </c>
      <c r="F69" s="176"/>
      <c r="G69" s="176"/>
      <c r="H69" s="176"/>
      <c r="I69" s="174">
        <f>SUM(F69:H69)</f>
        <v>0</v>
      </c>
      <c r="J69" s="32"/>
      <c r="K69" s="101" t="s">
        <v>22</v>
      </c>
      <c r="L69" s="157"/>
    </row>
    <row r="70" spans="1:12" ht="16.5" customHeight="1" x14ac:dyDescent="0.25">
      <c r="A70" s="5">
        <v>1</v>
      </c>
      <c r="B70" s="43">
        <v>3.1</v>
      </c>
      <c r="C70" s="171" t="s">
        <v>127</v>
      </c>
      <c r="D70" s="189" t="s">
        <v>128</v>
      </c>
      <c r="E70" s="173">
        <v>8</v>
      </c>
      <c r="F70" s="176"/>
      <c r="G70" s="176"/>
      <c r="H70" s="176"/>
      <c r="I70" s="174">
        <f>SUM(F70:H70)</f>
        <v>0</v>
      </c>
      <c r="J70" s="32"/>
      <c r="K70" s="101" t="s">
        <v>22</v>
      </c>
      <c r="L70" s="157"/>
    </row>
    <row r="71" spans="1:12" ht="16.5" customHeight="1" x14ac:dyDescent="0.25">
      <c r="A71" s="151">
        <v>3</v>
      </c>
      <c r="B71" s="152" t="s">
        <v>43</v>
      </c>
      <c r="C71" s="169" t="s">
        <v>44</v>
      </c>
      <c r="D71" s="191" t="s">
        <v>104</v>
      </c>
      <c r="E71" s="52"/>
      <c r="F71" s="51" t="s">
        <v>78</v>
      </c>
      <c r="G71" s="51" t="s">
        <v>79</v>
      </c>
      <c r="H71" s="52" t="s">
        <v>109</v>
      </c>
      <c r="I71" s="52" t="s">
        <v>24</v>
      </c>
      <c r="J71" s="155">
        <v>10.9</v>
      </c>
      <c r="K71" s="1" t="s">
        <v>22</v>
      </c>
      <c r="L71" s="157"/>
    </row>
    <row r="72" spans="1:12" ht="16.5" customHeight="1" x14ac:dyDescent="0.25">
      <c r="A72" s="5">
        <v>2</v>
      </c>
      <c r="B72" s="43">
        <v>1.1000000000000001</v>
      </c>
      <c r="C72" s="168" t="s">
        <v>131</v>
      </c>
      <c r="D72" s="189" t="s">
        <v>104</v>
      </c>
      <c r="E72" s="173">
        <v>8</v>
      </c>
      <c r="F72" s="175">
        <v>78</v>
      </c>
      <c r="G72" s="175">
        <v>69</v>
      </c>
      <c r="H72" s="175">
        <v>76</v>
      </c>
      <c r="I72" s="174">
        <f>SUM(F72:H72)</f>
        <v>223</v>
      </c>
      <c r="J72" s="32"/>
      <c r="K72" s="101" t="s">
        <v>22</v>
      </c>
      <c r="L72" s="156">
        <f>SUM(K72:K76)</f>
        <v>732</v>
      </c>
    </row>
    <row r="73" spans="1:12" ht="16.5" customHeight="1" x14ac:dyDescent="0.25">
      <c r="A73" s="5">
        <v>2</v>
      </c>
      <c r="B73" s="43">
        <v>1.1000000000000001</v>
      </c>
      <c r="C73" s="172" t="s">
        <v>132</v>
      </c>
      <c r="D73" s="189" t="s">
        <v>104</v>
      </c>
      <c r="E73" s="173">
        <v>8</v>
      </c>
      <c r="F73" s="174">
        <v>80</v>
      </c>
      <c r="G73" s="174">
        <v>76</v>
      </c>
      <c r="H73" s="174">
        <v>81</v>
      </c>
      <c r="I73" s="174">
        <f>SUM(F73:H73)</f>
        <v>237</v>
      </c>
      <c r="J73" s="32"/>
      <c r="K73" s="101">
        <f>E73+I73</f>
        <v>245</v>
      </c>
      <c r="L73" s="157"/>
    </row>
    <row r="74" spans="1:12" ht="16.5" customHeight="1" x14ac:dyDescent="0.25">
      <c r="A74" s="5">
        <v>2</v>
      </c>
      <c r="B74" s="43">
        <v>1.1000000000000001</v>
      </c>
      <c r="C74" s="168" t="s">
        <v>101</v>
      </c>
      <c r="D74" s="189" t="s">
        <v>104</v>
      </c>
      <c r="E74" s="173">
        <v>5</v>
      </c>
      <c r="F74" s="175"/>
      <c r="G74" s="175"/>
      <c r="H74" s="175"/>
      <c r="I74" s="174">
        <f>SUM(F74:H74)</f>
        <v>0</v>
      </c>
      <c r="J74" s="32"/>
      <c r="K74" s="101" t="s">
        <v>22</v>
      </c>
      <c r="L74" s="157"/>
    </row>
    <row r="75" spans="1:12" ht="16.5" customHeight="1" x14ac:dyDescent="0.25">
      <c r="A75" s="5">
        <v>2</v>
      </c>
      <c r="B75" s="43">
        <v>1.1000000000000001</v>
      </c>
      <c r="C75" s="168" t="s">
        <v>36</v>
      </c>
      <c r="D75" s="189" t="s">
        <v>104</v>
      </c>
      <c r="E75" s="173">
        <v>8</v>
      </c>
      <c r="F75" s="175">
        <v>75</v>
      </c>
      <c r="G75" s="175">
        <v>72</v>
      </c>
      <c r="H75" s="175">
        <v>79</v>
      </c>
      <c r="I75" s="174">
        <f>SUM(F75:H75)</f>
        <v>226</v>
      </c>
      <c r="J75" s="32"/>
      <c r="K75" s="101">
        <f>E75+I75</f>
        <v>234</v>
      </c>
      <c r="L75" s="157"/>
    </row>
    <row r="76" spans="1:12" ht="16.5" customHeight="1" x14ac:dyDescent="0.25">
      <c r="A76" s="5">
        <v>1</v>
      </c>
      <c r="B76" s="43">
        <v>1.1000000000000001</v>
      </c>
      <c r="C76" s="171" t="s">
        <v>124</v>
      </c>
      <c r="D76" s="189" t="s">
        <v>104</v>
      </c>
      <c r="E76" s="173">
        <v>8</v>
      </c>
      <c r="F76" s="176">
        <v>82</v>
      </c>
      <c r="G76" s="176">
        <v>86</v>
      </c>
      <c r="H76" s="176">
        <v>77</v>
      </c>
      <c r="I76" s="174">
        <f>SUM(F76:H76)</f>
        <v>245</v>
      </c>
      <c r="J76" s="32"/>
      <c r="K76" s="101">
        <f>E76+I76</f>
        <v>253</v>
      </c>
      <c r="L76" s="157"/>
    </row>
    <row r="77" spans="1:12" ht="16.5" customHeight="1" x14ac:dyDescent="0.25">
      <c r="A77" s="151">
        <v>3</v>
      </c>
      <c r="B77" s="152" t="s">
        <v>43</v>
      </c>
      <c r="C77" s="169" t="s">
        <v>44</v>
      </c>
      <c r="D77" s="191" t="s">
        <v>76</v>
      </c>
      <c r="E77" s="52"/>
      <c r="F77" s="51" t="s">
        <v>78</v>
      </c>
      <c r="G77" s="51" t="s">
        <v>79</v>
      </c>
      <c r="H77" s="52" t="s">
        <v>109</v>
      </c>
      <c r="I77" s="52" t="s">
        <v>24</v>
      </c>
      <c r="J77" s="155">
        <v>10.9</v>
      </c>
      <c r="K77" s="101"/>
      <c r="L77" s="157"/>
    </row>
    <row r="78" spans="1:12" ht="16.5" customHeight="1" x14ac:dyDescent="0.25">
      <c r="A78" s="5">
        <v>1</v>
      </c>
      <c r="B78" s="43">
        <v>4.0999999999999996</v>
      </c>
      <c r="C78" s="168" t="s">
        <v>123</v>
      </c>
      <c r="D78" s="189" t="s">
        <v>76</v>
      </c>
      <c r="E78" s="173">
        <v>0</v>
      </c>
      <c r="F78" s="174">
        <v>85</v>
      </c>
      <c r="G78" s="174">
        <v>85</v>
      </c>
      <c r="H78" s="174">
        <v>81</v>
      </c>
      <c r="I78" s="174">
        <f>SUM(F78:H78)</f>
        <v>251</v>
      </c>
      <c r="J78" s="32"/>
      <c r="K78" s="101"/>
      <c r="L78" s="157"/>
    </row>
    <row r="79" spans="1:12" ht="16.5" customHeight="1" x14ac:dyDescent="0.25">
      <c r="A79" s="5">
        <v>1</v>
      </c>
      <c r="B79" s="44">
        <v>5.0999999999999996</v>
      </c>
      <c r="C79" s="171" t="s">
        <v>106</v>
      </c>
      <c r="D79" s="189" t="s">
        <v>76</v>
      </c>
      <c r="E79" s="173">
        <v>0</v>
      </c>
      <c r="F79" s="176"/>
      <c r="G79" s="176"/>
      <c r="H79" s="176"/>
      <c r="I79" s="174">
        <f>SUM(F79:H79)</f>
        <v>0</v>
      </c>
      <c r="J79" s="32"/>
      <c r="K79" s="101"/>
      <c r="L79" s="157"/>
    </row>
    <row r="80" spans="1:12" ht="16.5" customHeight="1" x14ac:dyDescent="0.25">
      <c r="A80" s="5">
        <v>1</v>
      </c>
      <c r="B80" s="44">
        <v>4.0999999999999996</v>
      </c>
      <c r="C80" s="171" t="s">
        <v>119</v>
      </c>
      <c r="D80" s="189" t="s">
        <v>76</v>
      </c>
      <c r="E80" s="173">
        <v>0</v>
      </c>
      <c r="F80" s="175">
        <v>84</v>
      </c>
      <c r="G80" s="175">
        <v>77</v>
      </c>
      <c r="H80" s="175">
        <v>71</v>
      </c>
      <c r="I80" s="174">
        <f>SUM(F80:H80)</f>
        <v>232</v>
      </c>
      <c r="J80" s="32"/>
      <c r="K80" s="101"/>
      <c r="L80" s="157"/>
    </row>
    <row r="81" spans="1:12" ht="16.5" customHeight="1" x14ac:dyDescent="0.25">
      <c r="A81" s="5">
        <v>1</v>
      </c>
      <c r="B81" s="43">
        <v>1.1000000000000001</v>
      </c>
      <c r="C81" s="171" t="s">
        <v>138</v>
      </c>
      <c r="D81" s="189" t="s">
        <v>76</v>
      </c>
      <c r="E81" s="173">
        <v>0</v>
      </c>
      <c r="F81" s="176">
        <v>58</v>
      </c>
      <c r="G81" s="176">
        <v>75</v>
      </c>
      <c r="H81" s="176">
        <v>58</v>
      </c>
      <c r="I81" s="174">
        <f>SUM(F81:H81)</f>
        <v>191</v>
      </c>
      <c r="J81" s="32"/>
      <c r="K81" s="101"/>
      <c r="L81" s="157"/>
    </row>
    <row r="82" spans="1:12" ht="16.5" customHeight="1" x14ac:dyDescent="0.25">
      <c r="A82" s="5">
        <v>1</v>
      </c>
      <c r="B82" s="43">
        <v>3.1</v>
      </c>
      <c r="C82" s="171" t="s">
        <v>2</v>
      </c>
      <c r="D82" s="189" t="s">
        <v>76</v>
      </c>
      <c r="E82" s="173">
        <v>0</v>
      </c>
      <c r="F82" s="176">
        <v>90</v>
      </c>
      <c r="G82" s="176">
        <v>89</v>
      </c>
      <c r="H82" s="176">
        <v>91</v>
      </c>
      <c r="I82" s="174">
        <f>SUM(F82:H82)</f>
        <v>270</v>
      </c>
      <c r="J82" s="32"/>
      <c r="L82" s="157"/>
    </row>
    <row r="83" spans="1:12" ht="16.5" customHeight="1" x14ac:dyDescent="0.25">
      <c r="A83" s="53" t="s">
        <v>80</v>
      </c>
      <c r="B83" s="45">
        <v>1</v>
      </c>
      <c r="C83" s="161" t="s">
        <v>99</v>
      </c>
      <c r="D83" s="192" t="s">
        <v>22</v>
      </c>
      <c r="E83" s="16"/>
      <c r="F83" s="50" t="s">
        <v>78</v>
      </c>
      <c r="G83" s="50" t="s">
        <v>79</v>
      </c>
      <c r="H83" s="50" t="s">
        <v>109</v>
      </c>
      <c r="I83" s="164" t="s">
        <v>24</v>
      </c>
      <c r="J83" s="31" t="s">
        <v>30</v>
      </c>
      <c r="K83" s="107"/>
      <c r="L83" s="157"/>
    </row>
    <row r="84" spans="1:12" ht="16.5" customHeight="1" x14ac:dyDescent="0.25">
      <c r="A84" s="53" t="s">
        <v>80</v>
      </c>
      <c r="B84" s="45">
        <v>2</v>
      </c>
      <c r="C84" s="161" t="s">
        <v>74</v>
      </c>
      <c r="D84" s="192" t="s">
        <v>22</v>
      </c>
      <c r="E84" s="16"/>
      <c r="F84" s="50" t="s">
        <v>78</v>
      </c>
      <c r="G84" s="50" t="s">
        <v>79</v>
      </c>
      <c r="H84" s="50" t="s">
        <v>109</v>
      </c>
      <c r="I84" s="164" t="s">
        <v>24</v>
      </c>
      <c r="J84" s="31" t="s">
        <v>30</v>
      </c>
      <c r="K84" s="107"/>
      <c r="L84" s="157"/>
    </row>
    <row r="85" spans="1:12" ht="16.5" customHeight="1" x14ac:dyDescent="0.25">
      <c r="A85" s="53" t="s">
        <v>80</v>
      </c>
      <c r="B85" s="45">
        <v>3</v>
      </c>
      <c r="C85" s="162" t="s">
        <v>75</v>
      </c>
      <c r="D85" s="192" t="s">
        <v>22</v>
      </c>
      <c r="E85" s="16"/>
      <c r="F85" s="50" t="s">
        <v>78</v>
      </c>
      <c r="G85" s="50" t="s">
        <v>79</v>
      </c>
      <c r="H85" s="50" t="s">
        <v>109</v>
      </c>
      <c r="I85" s="164" t="s">
        <v>24</v>
      </c>
      <c r="J85" s="31" t="s">
        <v>30</v>
      </c>
      <c r="K85" s="107"/>
      <c r="L85" s="157"/>
    </row>
    <row r="86" spans="1:12" ht="16.5" customHeight="1" x14ac:dyDescent="0.25">
      <c r="A86" s="53" t="s">
        <v>80</v>
      </c>
      <c r="B86" s="45">
        <v>4</v>
      </c>
      <c r="C86" s="161" t="s">
        <v>97</v>
      </c>
      <c r="D86" s="192" t="s">
        <v>22</v>
      </c>
      <c r="E86" s="16"/>
      <c r="F86" s="50" t="s">
        <v>78</v>
      </c>
      <c r="G86" s="50" t="s">
        <v>79</v>
      </c>
      <c r="H86" s="50" t="s">
        <v>109</v>
      </c>
      <c r="I86" s="164" t="s">
        <v>24</v>
      </c>
      <c r="J86" s="31" t="s">
        <v>30</v>
      </c>
      <c r="K86" s="107"/>
      <c r="L86" s="157"/>
    </row>
    <row r="87" spans="1:12" ht="16.5" customHeight="1" x14ac:dyDescent="0.25">
      <c r="A87" s="53" t="s">
        <v>80</v>
      </c>
      <c r="B87" s="47">
        <v>5</v>
      </c>
      <c r="C87" s="163" t="s">
        <v>98</v>
      </c>
      <c r="D87" s="192" t="s">
        <v>22</v>
      </c>
      <c r="E87" s="16"/>
      <c r="F87" s="50" t="s">
        <v>78</v>
      </c>
      <c r="G87" s="50" t="s">
        <v>79</v>
      </c>
      <c r="H87" s="50" t="s">
        <v>109</v>
      </c>
      <c r="I87" s="164" t="s">
        <v>24</v>
      </c>
      <c r="J87" s="31" t="s">
        <v>30</v>
      </c>
      <c r="K87" s="107"/>
      <c r="L87" s="157"/>
    </row>
    <row r="88" spans="1:12" ht="16.5" customHeight="1" x14ac:dyDescent="0.25">
      <c r="A88" s="53" t="s">
        <v>80</v>
      </c>
      <c r="B88" s="46">
        <v>6</v>
      </c>
      <c r="C88" s="162" t="s">
        <v>77</v>
      </c>
      <c r="D88" s="192" t="s">
        <v>22</v>
      </c>
      <c r="E88" s="16"/>
      <c r="F88" s="50" t="s">
        <v>78</v>
      </c>
      <c r="G88" s="50" t="s">
        <v>79</v>
      </c>
      <c r="H88" s="50" t="s">
        <v>109</v>
      </c>
      <c r="I88" s="164" t="s">
        <v>24</v>
      </c>
      <c r="J88" s="31" t="s">
        <v>30</v>
      </c>
      <c r="K88" s="107"/>
      <c r="L88" s="157"/>
    </row>
    <row r="93" spans="1:12" ht="18.75" x14ac:dyDescent="0.2">
      <c r="A93" s="54"/>
      <c r="B93" s="55"/>
      <c r="C93" s="144" t="s">
        <v>136</v>
      </c>
      <c r="D93" s="185"/>
      <c r="E93" s="57"/>
      <c r="F93" s="58"/>
      <c r="G93" s="59"/>
      <c r="H93" s="59"/>
      <c r="I93" s="147"/>
      <c r="J93" s="61"/>
    </row>
    <row r="94" spans="1:12" ht="15.75" x14ac:dyDescent="0.2">
      <c r="A94" s="70"/>
      <c r="B94" s="184" t="s">
        <v>76</v>
      </c>
      <c r="C94" s="74" t="s">
        <v>137</v>
      </c>
      <c r="D94" s="186"/>
      <c r="E94" s="148" t="s">
        <v>140</v>
      </c>
      <c r="F94" s="74"/>
      <c r="G94" s="75"/>
      <c r="H94" s="75"/>
      <c r="I94" s="75"/>
      <c r="J94" s="77"/>
    </row>
    <row r="95" spans="1:12" ht="33.75" x14ac:dyDescent="0.2">
      <c r="A95" s="63" t="s">
        <v>46</v>
      </c>
      <c r="B95" s="64" t="s">
        <v>41</v>
      </c>
      <c r="C95" s="65" t="s">
        <v>0</v>
      </c>
      <c r="D95" s="187" t="s">
        <v>1</v>
      </c>
      <c r="E95" s="150" t="s">
        <v>45</v>
      </c>
      <c r="F95" s="67"/>
      <c r="G95" s="68"/>
      <c r="H95" s="68"/>
      <c r="I95" s="69"/>
      <c r="J95" s="69"/>
    </row>
    <row r="96" spans="1:12" ht="16.5" x14ac:dyDescent="0.2">
      <c r="A96" s="53" t="s">
        <v>80</v>
      </c>
      <c r="B96" s="45">
        <v>1</v>
      </c>
      <c r="C96" s="161" t="s">
        <v>99</v>
      </c>
      <c r="D96" s="192" t="s">
        <v>22</v>
      </c>
      <c r="E96" s="16"/>
      <c r="F96" s="50" t="s">
        <v>78</v>
      </c>
      <c r="G96" s="50" t="s">
        <v>79</v>
      </c>
      <c r="H96" s="50" t="s">
        <v>109</v>
      </c>
      <c r="I96" s="164" t="s">
        <v>24</v>
      </c>
      <c r="J96" s="31" t="s">
        <v>30</v>
      </c>
    </row>
    <row r="97" spans="1:10" ht="18.75" customHeight="1" x14ac:dyDescent="0.2">
      <c r="A97" s="5">
        <v>1</v>
      </c>
      <c r="B97" s="43">
        <v>1.1000000000000001</v>
      </c>
      <c r="C97" s="171" t="s">
        <v>68</v>
      </c>
      <c r="D97" s="189" t="s">
        <v>94</v>
      </c>
      <c r="E97" s="173">
        <v>8</v>
      </c>
      <c r="F97" s="176">
        <v>86</v>
      </c>
      <c r="G97" s="180">
        <v>86</v>
      </c>
      <c r="H97" s="180">
        <v>88</v>
      </c>
      <c r="I97" s="174">
        <f t="shared" ref="I97:I109" si="4">SUM(F97:H97)</f>
        <v>260</v>
      </c>
      <c r="J97" s="177">
        <v>30</v>
      </c>
    </row>
    <row r="98" spans="1:10" ht="18.75" x14ac:dyDescent="0.2">
      <c r="A98" s="5">
        <v>2</v>
      </c>
      <c r="B98" s="43">
        <v>1.1000000000000001</v>
      </c>
      <c r="C98" s="171" t="s">
        <v>69</v>
      </c>
      <c r="D98" s="189" t="s">
        <v>94</v>
      </c>
      <c r="E98" s="173">
        <v>8</v>
      </c>
      <c r="F98" s="176">
        <v>86</v>
      </c>
      <c r="G98" s="180">
        <v>84</v>
      </c>
      <c r="H98" s="180">
        <v>76</v>
      </c>
      <c r="I98" s="174">
        <f t="shared" si="4"/>
        <v>246</v>
      </c>
      <c r="J98" s="177">
        <v>26</v>
      </c>
    </row>
    <row r="99" spans="1:10" ht="18.75" x14ac:dyDescent="0.2">
      <c r="A99" s="5">
        <v>3</v>
      </c>
      <c r="B99" s="43">
        <v>1.1000000000000001</v>
      </c>
      <c r="C99" s="171" t="s">
        <v>124</v>
      </c>
      <c r="D99" s="189" t="s">
        <v>104</v>
      </c>
      <c r="E99" s="173">
        <v>8</v>
      </c>
      <c r="F99" s="176">
        <v>82</v>
      </c>
      <c r="G99" s="176">
        <v>86</v>
      </c>
      <c r="H99" s="176">
        <v>77</v>
      </c>
      <c r="I99" s="174">
        <f t="shared" si="4"/>
        <v>245</v>
      </c>
      <c r="J99" s="32">
        <v>23</v>
      </c>
    </row>
    <row r="100" spans="1:10" ht="18.75" x14ac:dyDescent="0.2">
      <c r="A100" s="5">
        <v>4</v>
      </c>
      <c r="B100" s="43">
        <v>1.1000000000000001</v>
      </c>
      <c r="C100" s="171" t="s">
        <v>121</v>
      </c>
      <c r="D100" s="189" t="s">
        <v>102</v>
      </c>
      <c r="E100" s="173">
        <v>8</v>
      </c>
      <c r="F100" s="176">
        <v>83</v>
      </c>
      <c r="G100" s="176">
        <v>80</v>
      </c>
      <c r="H100" s="176">
        <v>82</v>
      </c>
      <c r="I100" s="174">
        <f t="shared" si="4"/>
        <v>245</v>
      </c>
      <c r="J100" s="32">
        <v>21</v>
      </c>
    </row>
    <row r="101" spans="1:10" ht="18.75" x14ac:dyDescent="0.2">
      <c r="A101" s="5">
        <v>5</v>
      </c>
      <c r="B101" s="43">
        <v>1.1000000000000001</v>
      </c>
      <c r="C101" s="171" t="s">
        <v>37</v>
      </c>
      <c r="D101" s="189" t="s">
        <v>94</v>
      </c>
      <c r="E101" s="173">
        <v>8</v>
      </c>
      <c r="F101" s="176">
        <v>84</v>
      </c>
      <c r="G101" s="176">
        <v>81</v>
      </c>
      <c r="H101" s="176">
        <v>77</v>
      </c>
      <c r="I101" s="174">
        <f t="shared" si="4"/>
        <v>242</v>
      </c>
      <c r="J101" s="177">
        <v>20</v>
      </c>
    </row>
    <row r="102" spans="1:10" ht="18.75" x14ac:dyDescent="0.2">
      <c r="A102" s="5">
        <v>6</v>
      </c>
      <c r="B102" s="43">
        <v>1.1000000000000001</v>
      </c>
      <c r="C102" s="171" t="s">
        <v>38</v>
      </c>
      <c r="D102" s="189" t="s">
        <v>94</v>
      </c>
      <c r="E102" s="173">
        <v>8</v>
      </c>
      <c r="F102" s="176">
        <v>81</v>
      </c>
      <c r="G102" s="176">
        <v>88</v>
      </c>
      <c r="H102" s="176">
        <v>72</v>
      </c>
      <c r="I102" s="174">
        <f t="shared" si="4"/>
        <v>241</v>
      </c>
      <c r="J102" s="32">
        <v>19</v>
      </c>
    </row>
    <row r="103" spans="1:10" ht="18.75" x14ac:dyDescent="0.2">
      <c r="A103" s="5">
        <v>7</v>
      </c>
      <c r="B103" s="43">
        <v>1.1000000000000001</v>
      </c>
      <c r="C103" s="168" t="s">
        <v>133</v>
      </c>
      <c r="D103" s="189" t="s">
        <v>102</v>
      </c>
      <c r="E103" s="173">
        <v>8</v>
      </c>
      <c r="F103" s="176">
        <v>74</v>
      </c>
      <c r="G103" s="176">
        <v>80</v>
      </c>
      <c r="H103" s="176">
        <v>84</v>
      </c>
      <c r="I103" s="174">
        <f t="shared" si="4"/>
        <v>238</v>
      </c>
      <c r="J103" s="177">
        <v>18</v>
      </c>
    </row>
    <row r="104" spans="1:10" ht="18.75" x14ac:dyDescent="0.2">
      <c r="A104" s="5">
        <v>8</v>
      </c>
      <c r="B104" s="43">
        <v>1.1000000000000001</v>
      </c>
      <c r="C104" s="171" t="s">
        <v>132</v>
      </c>
      <c r="D104" s="189" t="s">
        <v>104</v>
      </c>
      <c r="E104" s="173">
        <v>8</v>
      </c>
      <c r="F104" s="174">
        <v>80</v>
      </c>
      <c r="G104" s="174">
        <v>76</v>
      </c>
      <c r="H104" s="174">
        <v>81</v>
      </c>
      <c r="I104" s="174">
        <f t="shared" si="4"/>
        <v>237</v>
      </c>
      <c r="J104" s="32">
        <v>17</v>
      </c>
    </row>
    <row r="105" spans="1:10" ht="18.75" x14ac:dyDescent="0.2">
      <c r="A105" s="5">
        <v>9</v>
      </c>
      <c r="B105" s="43">
        <v>1.1000000000000001</v>
      </c>
      <c r="C105" s="168" t="s">
        <v>36</v>
      </c>
      <c r="D105" s="189" t="s">
        <v>104</v>
      </c>
      <c r="E105" s="173">
        <v>8</v>
      </c>
      <c r="F105" s="175">
        <v>75</v>
      </c>
      <c r="G105" s="175">
        <v>72</v>
      </c>
      <c r="H105" s="175">
        <v>79</v>
      </c>
      <c r="I105" s="174">
        <f t="shared" si="4"/>
        <v>226</v>
      </c>
      <c r="J105" s="177">
        <v>16</v>
      </c>
    </row>
    <row r="106" spans="1:10" ht="18.75" x14ac:dyDescent="0.2">
      <c r="A106" s="5">
        <v>10</v>
      </c>
      <c r="B106" s="43">
        <v>1.1000000000000001</v>
      </c>
      <c r="C106" s="168" t="s">
        <v>131</v>
      </c>
      <c r="D106" s="189" t="s">
        <v>104</v>
      </c>
      <c r="E106" s="173">
        <v>8</v>
      </c>
      <c r="F106" s="175">
        <v>78</v>
      </c>
      <c r="G106" s="175">
        <v>69</v>
      </c>
      <c r="H106" s="175">
        <v>76</v>
      </c>
      <c r="I106" s="174">
        <f t="shared" si="4"/>
        <v>223</v>
      </c>
      <c r="J106" s="32">
        <v>15</v>
      </c>
    </row>
    <row r="107" spans="1:10" ht="18.75" x14ac:dyDescent="0.2">
      <c r="A107" s="5">
        <v>11</v>
      </c>
      <c r="B107" s="158">
        <v>1.1000000000000001</v>
      </c>
      <c r="C107" s="172" t="s">
        <v>103</v>
      </c>
      <c r="D107" s="190" t="s">
        <v>94</v>
      </c>
      <c r="E107" s="173">
        <v>8</v>
      </c>
      <c r="F107" s="176">
        <v>72</v>
      </c>
      <c r="G107" s="180">
        <v>79</v>
      </c>
      <c r="H107" s="180">
        <v>70</v>
      </c>
      <c r="I107" s="174">
        <f t="shared" si="4"/>
        <v>221</v>
      </c>
      <c r="J107" s="177">
        <v>14</v>
      </c>
    </row>
    <row r="108" spans="1:10" ht="18.75" x14ac:dyDescent="0.2">
      <c r="A108" s="5">
        <v>12</v>
      </c>
      <c r="B108" s="43">
        <v>1.1000000000000001</v>
      </c>
      <c r="C108" s="171" t="s">
        <v>138</v>
      </c>
      <c r="D108" s="189" t="s">
        <v>76</v>
      </c>
      <c r="E108" s="173">
        <v>0</v>
      </c>
      <c r="F108" s="176">
        <v>58</v>
      </c>
      <c r="G108" s="176">
        <v>75</v>
      </c>
      <c r="H108" s="176">
        <v>58</v>
      </c>
      <c r="I108" s="174">
        <f t="shared" si="4"/>
        <v>191</v>
      </c>
      <c r="J108" s="32">
        <v>13</v>
      </c>
    </row>
    <row r="109" spans="1:10" ht="18.75" x14ac:dyDescent="0.2">
      <c r="A109" s="5">
        <v>13</v>
      </c>
      <c r="B109" s="43">
        <v>1.1000000000000001</v>
      </c>
      <c r="C109" s="168" t="s">
        <v>101</v>
      </c>
      <c r="D109" s="189" t="s">
        <v>104</v>
      </c>
      <c r="E109" s="173">
        <v>5</v>
      </c>
      <c r="F109" s="175"/>
      <c r="G109" s="175"/>
      <c r="H109" s="175"/>
      <c r="I109" s="174">
        <f t="shared" si="4"/>
        <v>0</v>
      </c>
      <c r="J109" s="32"/>
    </row>
    <row r="110" spans="1:10" ht="16.5" x14ac:dyDescent="0.2">
      <c r="A110" s="53" t="s">
        <v>80</v>
      </c>
      <c r="B110" s="45">
        <v>2</v>
      </c>
      <c r="C110" s="161" t="s">
        <v>74</v>
      </c>
      <c r="D110" s="192" t="s">
        <v>22</v>
      </c>
      <c r="E110" s="16"/>
      <c r="F110" s="50" t="s">
        <v>78</v>
      </c>
      <c r="G110" s="50" t="s">
        <v>79</v>
      </c>
      <c r="H110" s="50" t="s">
        <v>109</v>
      </c>
      <c r="I110" s="164" t="s">
        <v>24</v>
      </c>
      <c r="J110" s="31" t="s">
        <v>30</v>
      </c>
    </row>
    <row r="111" spans="1:10" ht="18.75" x14ac:dyDescent="0.2">
      <c r="A111" s="5">
        <v>1</v>
      </c>
      <c r="B111" s="43">
        <v>2.1</v>
      </c>
      <c r="C111" s="168" t="s">
        <v>7</v>
      </c>
      <c r="D111" s="189" t="s">
        <v>32</v>
      </c>
      <c r="E111" s="173">
        <v>8</v>
      </c>
      <c r="F111" s="174">
        <v>88</v>
      </c>
      <c r="G111" s="174">
        <v>83</v>
      </c>
      <c r="H111" s="174">
        <v>90</v>
      </c>
      <c r="I111" s="174">
        <f>SUM(F111:H111)</f>
        <v>261</v>
      </c>
      <c r="J111" s="177">
        <v>30</v>
      </c>
    </row>
    <row r="112" spans="1:10" ht="18.75" x14ac:dyDescent="0.2">
      <c r="A112" s="5">
        <v>2</v>
      </c>
      <c r="B112" s="43">
        <v>2.1</v>
      </c>
      <c r="C112" s="168" t="s">
        <v>4</v>
      </c>
      <c r="D112" s="189" t="s">
        <v>5</v>
      </c>
      <c r="E112" s="173">
        <v>8</v>
      </c>
      <c r="F112" s="175">
        <v>86</v>
      </c>
      <c r="G112" s="175">
        <v>83</v>
      </c>
      <c r="H112" s="175">
        <v>87</v>
      </c>
      <c r="I112" s="174">
        <f>SUM(F112:H112)</f>
        <v>256</v>
      </c>
      <c r="J112" s="177">
        <v>26</v>
      </c>
    </row>
    <row r="113" spans="1:10" ht="18.75" x14ac:dyDescent="0.2">
      <c r="A113" s="5">
        <v>3</v>
      </c>
      <c r="B113" s="43">
        <v>2.1</v>
      </c>
      <c r="C113" s="168" t="s">
        <v>8</v>
      </c>
      <c r="D113" s="189" t="s">
        <v>5</v>
      </c>
      <c r="E113" s="173">
        <v>8</v>
      </c>
      <c r="F113" s="175">
        <v>87</v>
      </c>
      <c r="G113" s="175">
        <v>82</v>
      </c>
      <c r="H113" s="175">
        <v>83</v>
      </c>
      <c r="I113" s="174">
        <f>SUM(F113:H113)</f>
        <v>252</v>
      </c>
      <c r="J113" s="32">
        <v>23</v>
      </c>
    </row>
    <row r="114" spans="1:10" ht="18.75" x14ac:dyDescent="0.2">
      <c r="A114" s="5">
        <v>4</v>
      </c>
      <c r="B114" s="43">
        <v>2.1</v>
      </c>
      <c r="C114" s="168" t="s">
        <v>6</v>
      </c>
      <c r="D114" s="189" t="s">
        <v>32</v>
      </c>
      <c r="E114" s="173">
        <v>8</v>
      </c>
      <c r="F114" s="174"/>
      <c r="G114" s="174"/>
      <c r="H114" s="174"/>
      <c r="I114" s="174">
        <f>SUM(F114:H114)</f>
        <v>0</v>
      </c>
      <c r="J114" s="179" t="s">
        <v>22</v>
      </c>
    </row>
    <row r="115" spans="1:10" ht="18.75" x14ac:dyDescent="0.2">
      <c r="A115" s="5">
        <v>5</v>
      </c>
      <c r="B115" s="43">
        <v>2.1</v>
      </c>
      <c r="C115" s="168" t="s">
        <v>40</v>
      </c>
      <c r="D115" s="189" t="s">
        <v>72</v>
      </c>
      <c r="E115" s="173">
        <v>8</v>
      </c>
      <c r="F115" s="175"/>
      <c r="G115" s="175"/>
      <c r="H115" s="175"/>
      <c r="I115" s="174">
        <f>SUM(F115:H115)</f>
        <v>0</v>
      </c>
      <c r="J115" s="32" t="s">
        <v>22</v>
      </c>
    </row>
    <row r="116" spans="1:10" ht="16.5" x14ac:dyDescent="0.2">
      <c r="A116" s="53" t="s">
        <v>80</v>
      </c>
      <c r="B116" s="45">
        <v>3</v>
      </c>
      <c r="C116" s="162" t="s">
        <v>75</v>
      </c>
      <c r="D116" s="192" t="s">
        <v>22</v>
      </c>
      <c r="E116" s="16"/>
      <c r="F116" s="50" t="s">
        <v>78</v>
      </c>
      <c r="G116" s="50" t="s">
        <v>79</v>
      </c>
      <c r="H116" s="50" t="s">
        <v>109</v>
      </c>
      <c r="I116" s="164" t="s">
        <v>24</v>
      </c>
      <c r="J116" s="31" t="s">
        <v>30</v>
      </c>
    </row>
    <row r="117" spans="1:10" ht="18.75" x14ac:dyDescent="0.2">
      <c r="A117" s="5">
        <v>1</v>
      </c>
      <c r="B117" s="43">
        <v>3.1</v>
      </c>
      <c r="C117" s="168" t="s">
        <v>19</v>
      </c>
      <c r="D117" s="189" t="s">
        <v>72</v>
      </c>
      <c r="E117" s="173">
        <v>8</v>
      </c>
      <c r="F117" s="176">
        <v>90</v>
      </c>
      <c r="G117" s="176">
        <v>94</v>
      </c>
      <c r="H117" s="176">
        <v>92</v>
      </c>
      <c r="I117" s="174">
        <f t="shared" ref="I117:I132" si="5">SUM(F117:H117)</f>
        <v>276</v>
      </c>
      <c r="J117" s="177">
        <v>30</v>
      </c>
    </row>
    <row r="118" spans="1:10" ht="18.75" x14ac:dyDescent="0.2">
      <c r="A118" s="5">
        <v>2</v>
      </c>
      <c r="B118" s="43">
        <v>3.1</v>
      </c>
      <c r="C118" s="171" t="s">
        <v>2</v>
      </c>
      <c r="D118" s="189" t="s">
        <v>76</v>
      </c>
      <c r="E118" s="173">
        <v>0</v>
      </c>
      <c r="F118" s="176">
        <v>90</v>
      </c>
      <c r="G118" s="176">
        <v>89</v>
      </c>
      <c r="H118" s="176">
        <v>91</v>
      </c>
      <c r="I118" s="174">
        <f t="shared" si="5"/>
        <v>270</v>
      </c>
      <c r="J118" s="177">
        <v>26</v>
      </c>
    </row>
    <row r="119" spans="1:10" ht="18.75" x14ac:dyDescent="0.2">
      <c r="A119" s="5">
        <v>3</v>
      </c>
      <c r="B119" s="43">
        <v>3.1</v>
      </c>
      <c r="C119" s="168" t="s">
        <v>10</v>
      </c>
      <c r="D119" s="189" t="s">
        <v>32</v>
      </c>
      <c r="E119" s="173">
        <v>8</v>
      </c>
      <c r="F119" s="174">
        <v>88</v>
      </c>
      <c r="G119" s="174">
        <v>91</v>
      </c>
      <c r="H119" s="174">
        <v>90</v>
      </c>
      <c r="I119" s="174">
        <f t="shared" si="5"/>
        <v>269</v>
      </c>
      <c r="J119" s="32">
        <v>23</v>
      </c>
    </row>
    <row r="120" spans="1:10" ht="18.75" x14ac:dyDescent="0.2">
      <c r="A120" s="5">
        <v>4</v>
      </c>
      <c r="B120" s="44">
        <v>3.1</v>
      </c>
      <c r="C120" s="168" t="s">
        <v>66</v>
      </c>
      <c r="D120" s="189" t="s">
        <v>95</v>
      </c>
      <c r="E120" s="173">
        <v>8</v>
      </c>
      <c r="F120" s="174">
        <v>87</v>
      </c>
      <c r="G120" s="174">
        <v>89</v>
      </c>
      <c r="H120" s="174">
        <v>85</v>
      </c>
      <c r="I120" s="174">
        <f t="shared" si="5"/>
        <v>261</v>
      </c>
      <c r="J120" s="32">
        <v>21</v>
      </c>
    </row>
    <row r="121" spans="1:10" ht="18.75" x14ac:dyDescent="0.2">
      <c r="A121" s="5">
        <v>5</v>
      </c>
      <c r="B121" s="43">
        <v>3.1</v>
      </c>
      <c r="C121" s="171" t="s">
        <v>18</v>
      </c>
      <c r="D121" s="189" t="s">
        <v>33</v>
      </c>
      <c r="E121" s="173">
        <v>8</v>
      </c>
      <c r="F121" s="176">
        <v>88</v>
      </c>
      <c r="G121" s="176">
        <v>85</v>
      </c>
      <c r="H121" s="176">
        <v>85</v>
      </c>
      <c r="I121" s="174">
        <f t="shared" si="5"/>
        <v>258</v>
      </c>
      <c r="J121" s="177">
        <v>20</v>
      </c>
    </row>
    <row r="122" spans="1:10" ht="18.75" x14ac:dyDescent="0.2">
      <c r="A122" s="5">
        <v>6</v>
      </c>
      <c r="B122" s="43">
        <v>3.1</v>
      </c>
      <c r="C122" s="168" t="s">
        <v>15</v>
      </c>
      <c r="D122" s="189" t="s">
        <v>5</v>
      </c>
      <c r="E122" s="173">
        <v>8</v>
      </c>
      <c r="F122" s="174">
        <v>80</v>
      </c>
      <c r="G122" s="174">
        <v>88</v>
      </c>
      <c r="H122" s="174">
        <v>87</v>
      </c>
      <c r="I122" s="174">
        <f t="shared" si="5"/>
        <v>255</v>
      </c>
      <c r="J122" s="32">
        <v>19</v>
      </c>
    </row>
    <row r="123" spans="1:10" ht="18.75" x14ac:dyDescent="0.2">
      <c r="A123" s="5">
        <v>7</v>
      </c>
      <c r="B123" s="43">
        <v>3.1</v>
      </c>
      <c r="C123" s="168" t="s">
        <v>117</v>
      </c>
      <c r="D123" s="189" t="s">
        <v>90</v>
      </c>
      <c r="E123" s="173">
        <v>8</v>
      </c>
      <c r="F123" s="174">
        <v>78</v>
      </c>
      <c r="G123" s="174">
        <v>73</v>
      </c>
      <c r="H123" s="174">
        <v>85</v>
      </c>
      <c r="I123" s="174">
        <f t="shared" si="5"/>
        <v>236</v>
      </c>
      <c r="J123" s="177">
        <v>18</v>
      </c>
    </row>
    <row r="124" spans="1:10" ht="18.75" x14ac:dyDescent="0.2">
      <c r="A124" s="5">
        <v>8</v>
      </c>
      <c r="B124" s="43">
        <v>3.1</v>
      </c>
      <c r="C124" s="168" t="s">
        <v>14</v>
      </c>
      <c r="D124" s="189" t="s">
        <v>33</v>
      </c>
      <c r="E124" s="173">
        <v>8</v>
      </c>
      <c r="F124" s="174">
        <v>73</v>
      </c>
      <c r="G124" s="174">
        <v>80</v>
      </c>
      <c r="H124" s="174">
        <v>82</v>
      </c>
      <c r="I124" s="174">
        <f t="shared" si="5"/>
        <v>235</v>
      </c>
      <c r="J124" s="32">
        <v>17</v>
      </c>
    </row>
    <row r="125" spans="1:10" ht="18.75" x14ac:dyDescent="0.2">
      <c r="A125" s="5">
        <v>9</v>
      </c>
      <c r="B125" s="43">
        <v>3.1</v>
      </c>
      <c r="C125" s="168" t="s">
        <v>9</v>
      </c>
      <c r="D125" s="189" t="s">
        <v>72</v>
      </c>
      <c r="E125" s="173">
        <v>8</v>
      </c>
      <c r="F125" s="174">
        <v>79</v>
      </c>
      <c r="G125" s="174">
        <v>78</v>
      </c>
      <c r="H125" s="174">
        <v>69</v>
      </c>
      <c r="I125" s="174">
        <f t="shared" si="5"/>
        <v>226</v>
      </c>
      <c r="J125" s="177">
        <v>16</v>
      </c>
    </row>
    <row r="126" spans="1:10" ht="18.75" x14ac:dyDescent="0.2">
      <c r="A126" s="5">
        <v>10</v>
      </c>
      <c r="B126" s="43">
        <v>3.1</v>
      </c>
      <c r="C126" s="168" t="s">
        <v>86</v>
      </c>
      <c r="D126" s="189" t="s">
        <v>90</v>
      </c>
      <c r="E126" s="173">
        <v>8</v>
      </c>
      <c r="F126" s="174">
        <v>77</v>
      </c>
      <c r="G126" s="174">
        <v>56</v>
      </c>
      <c r="H126" s="174">
        <v>76</v>
      </c>
      <c r="I126" s="174">
        <f t="shared" si="5"/>
        <v>209</v>
      </c>
      <c r="J126" s="32">
        <v>15</v>
      </c>
    </row>
    <row r="127" spans="1:10" ht="18.75" x14ac:dyDescent="0.2">
      <c r="A127" s="5">
        <v>11</v>
      </c>
      <c r="B127" s="43">
        <v>3.1</v>
      </c>
      <c r="C127" s="168" t="s">
        <v>89</v>
      </c>
      <c r="D127" s="189" t="s">
        <v>90</v>
      </c>
      <c r="E127" s="173">
        <v>8</v>
      </c>
      <c r="F127" s="174"/>
      <c r="G127" s="174"/>
      <c r="H127" s="174"/>
      <c r="I127" s="174">
        <f t="shared" si="5"/>
        <v>0</v>
      </c>
      <c r="J127" s="177"/>
    </row>
    <row r="128" spans="1:10" ht="18.75" x14ac:dyDescent="0.2">
      <c r="A128" s="5">
        <v>12</v>
      </c>
      <c r="B128" s="43">
        <v>3.1</v>
      </c>
      <c r="C128" s="168" t="s">
        <v>87</v>
      </c>
      <c r="D128" s="189" t="s">
        <v>90</v>
      </c>
      <c r="E128" s="173">
        <v>8</v>
      </c>
      <c r="F128" s="175"/>
      <c r="G128" s="175"/>
      <c r="H128" s="175"/>
      <c r="I128" s="174">
        <f t="shared" si="5"/>
        <v>0</v>
      </c>
      <c r="J128" s="177"/>
    </row>
    <row r="129" spans="1:10" ht="18.75" x14ac:dyDescent="0.2">
      <c r="A129" s="5">
        <v>13</v>
      </c>
      <c r="B129" s="43">
        <v>3.1</v>
      </c>
      <c r="C129" s="171" t="s">
        <v>120</v>
      </c>
      <c r="D129" s="189" t="s">
        <v>129</v>
      </c>
      <c r="E129" s="173">
        <v>8</v>
      </c>
      <c r="F129" s="174"/>
      <c r="G129" s="174"/>
      <c r="H129" s="174"/>
      <c r="I129" s="174">
        <f t="shared" si="5"/>
        <v>0</v>
      </c>
      <c r="J129" s="32"/>
    </row>
    <row r="130" spans="1:10" ht="18.75" x14ac:dyDescent="0.2">
      <c r="A130" s="5">
        <v>14</v>
      </c>
      <c r="B130" s="43">
        <v>3.1</v>
      </c>
      <c r="C130" s="171" t="s">
        <v>125</v>
      </c>
      <c r="D130" s="189" t="s">
        <v>128</v>
      </c>
      <c r="E130" s="173">
        <v>8</v>
      </c>
      <c r="F130" s="176"/>
      <c r="G130" s="176"/>
      <c r="H130" s="176"/>
      <c r="I130" s="174">
        <f t="shared" si="5"/>
        <v>0</v>
      </c>
      <c r="J130" s="32"/>
    </row>
    <row r="131" spans="1:10" ht="18.75" x14ac:dyDescent="0.2">
      <c r="A131" s="5">
        <v>15</v>
      </c>
      <c r="B131" s="43">
        <v>3.1</v>
      </c>
      <c r="C131" s="171" t="s">
        <v>126</v>
      </c>
      <c r="D131" s="189" t="s">
        <v>128</v>
      </c>
      <c r="E131" s="173">
        <v>8</v>
      </c>
      <c r="F131" s="176"/>
      <c r="G131" s="176"/>
      <c r="H131" s="176"/>
      <c r="I131" s="174">
        <f t="shared" si="5"/>
        <v>0</v>
      </c>
      <c r="J131" s="32"/>
    </row>
    <row r="132" spans="1:10" ht="18.75" x14ac:dyDescent="0.2">
      <c r="A132" s="5">
        <v>16</v>
      </c>
      <c r="B132" s="43">
        <v>3.1</v>
      </c>
      <c r="C132" s="171" t="s">
        <v>127</v>
      </c>
      <c r="D132" s="189" t="s">
        <v>128</v>
      </c>
      <c r="E132" s="173">
        <v>8</v>
      </c>
      <c r="F132" s="176"/>
      <c r="G132" s="176"/>
      <c r="H132" s="176"/>
      <c r="I132" s="174">
        <f t="shared" si="5"/>
        <v>0</v>
      </c>
      <c r="J132" s="32"/>
    </row>
    <row r="133" spans="1:10" ht="33" x14ac:dyDescent="0.2">
      <c r="A133" s="53" t="s">
        <v>80</v>
      </c>
      <c r="B133" s="45">
        <v>4</v>
      </c>
      <c r="C133" s="161" t="s">
        <v>97</v>
      </c>
      <c r="D133" s="192" t="s">
        <v>22</v>
      </c>
      <c r="E133" s="16"/>
      <c r="F133" s="50" t="s">
        <v>78</v>
      </c>
      <c r="G133" s="50" t="s">
        <v>79</v>
      </c>
      <c r="H133" s="50" t="s">
        <v>109</v>
      </c>
      <c r="I133" s="164" t="s">
        <v>24</v>
      </c>
      <c r="J133" s="31" t="s">
        <v>30</v>
      </c>
    </row>
    <row r="134" spans="1:10" ht="18.75" x14ac:dyDescent="0.2">
      <c r="A134" s="5">
        <v>1</v>
      </c>
      <c r="B134" s="43">
        <v>4.0999999999999996</v>
      </c>
      <c r="C134" s="168" t="s">
        <v>123</v>
      </c>
      <c r="D134" s="189" t="s">
        <v>76</v>
      </c>
      <c r="E134" s="173">
        <v>0</v>
      </c>
      <c r="F134" s="174">
        <v>85</v>
      </c>
      <c r="G134" s="174">
        <v>85</v>
      </c>
      <c r="H134" s="174">
        <v>81</v>
      </c>
      <c r="I134" s="174">
        <f t="shared" ref="I134:I140" si="6">SUM(F134:H134)</f>
        <v>251</v>
      </c>
      <c r="J134" s="177">
        <v>30</v>
      </c>
    </row>
    <row r="135" spans="1:10" ht="18.75" x14ac:dyDescent="0.2">
      <c r="A135" s="5">
        <v>2</v>
      </c>
      <c r="B135" s="43">
        <v>4.0999999999999996</v>
      </c>
      <c r="C135" s="168" t="s">
        <v>3</v>
      </c>
      <c r="D135" s="189" t="s">
        <v>33</v>
      </c>
      <c r="E135" s="173">
        <v>8</v>
      </c>
      <c r="F135" s="174">
        <v>81</v>
      </c>
      <c r="G135" s="174">
        <v>83</v>
      </c>
      <c r="H135" s="174">
        <v>83</v>
      </c>
      <c r="I135" s="174">
        <f t="shared" si="6"/>
        <v>247</v>
      </c>
      <c r="J135" s="177">
        <v>26</v>
      </c>
    </row>
    <row r="136" spans="1:10" ht="18.75" x14ac:dyDescent="0.2">
      <c r="A136" s="5">
        <v>1</v>
      </c>
      <c r="B136" s="43">
        <v>4.0999999999999996</v>
      </c>
      <c r="C136" s="168" t="s">
        <v>11</v>
      </c>
      <c r="D136" s="189" t="s">
        <v>72</v>
      </c>
      <c r="E136" s="173">
        <v>8</v>
      </c>
      <c r="F136" s="174">
        <v>86</v>
      </c>
      <c r="G136" s="174">
        <v>83</v>
      </c>
      <c r="H136" s="174">
        <v>74</v>
      </c>
      <c r="I136" s="174">
        <f t="shared" si="6"/>
        <v>243</v>
      </c>
      <c r="J136" s="32">
        <v>23</v>
      </c>
    </row>
    <row r="137" spans="1:10" ht="18.75" x14ac:dyDescent="0.2">
      <c r="A137" s="5">
        <v>2</v>
      </c>
      <c r="B137" s="43">
        <v>4.0999999999999996</v>
      </c>
      <c r="C137" s="168" t="s">
        <v>73</v>
      </c>
      <c r="D137" s="189" t="s">
        <v>33</v>
      </c>
      <c r="E137" s="173">
        <v>8</v>
      </c>
      <c r="F137" s="174">
        <v>82</v>
      </c>
      <c r="G137" s="174">
        <v>81</v>
      </c>
      <c r="H137" s="174">
        <v>74</v>
      </c>
      <c r="I137" s="174">
        <f t="shared" si="6"/>
        <v>237</v>
      </c>
      <c r="J137" s="32">
        <v>21</v>
      </c>
    </row>
    <row r="138" spans="1:10" ht="18.75" x14ac:dyDescent="0.2">
      <c r="A138" s="5">
        <v>1</v>
      </c>
      <c r="B138" s="44">
        <v>4.0999999999999996</v>
      </c>
      <c r="C138" s="171" t="s">
        <v>119</v>
      </c>
      <c r="D138" s="189" t="s">
        <v>76</v>
      </c>
      <c r="E138" s="173">
        <v>0</v>
      </c>
      <c r="F138" s="175">
        <v>84</v>
      </c>
      <c r="G138" s="175">
        <v>77</v>
      </c>
      <c r="H138" s="175">
        <v>71</v>
      </c>
      <c r="I138" s="174">
        <f t="shared" si="6"/>
        <v>232</v>
      </c>
      <c r="J138" s="177">
        <v>20</v>
      </c>
    </row>
    <row r="139" spans="1:10" ht="18.75" x14ac:dyDescent="0.2">
      <c r="A139" s="5">
        <v>1</v>
      </c>
      <c r="B139" s="43">
        <v>4.0999999999999996</v>
      </c>
      <c r="C139" s="168" t="s">
        <v>12</v>
      </c>
      <c r="D139" s="189" t="s">
        <v>72</v>
      </c>
      <c r="E139" s="173">
        <v>8</v>
      </c>
      <c r="F139" s="174"/>
      <c r="G139" s="174"/>
      <c r="H139" s="174" t="s">
        <v>139</v>
      </c>
      <c r="I139" s="174">
        <f t="shared" si="6"/>
        <v>0</v>
      </c>
      <c r="J139" s="32"/>
    </row>
    <row r="140" spans="1:10" ht="18.75" x14ac:dyDescent="0.2">
      <c r="A140" s="5">
        <v>1</v>
      </c>
      <c r="B140" s="43">
        <v>4.0999999999999996</v>
      </c>
      <c r="C140" s="168" t="s">
        <v>84</v>
      </c>
      <c r="D140" s="189" t="s">
        <v>5</v>
      </c>
      <c r="E140" s="173">
        <v>8</v>
      </c>
      <c r="F140" s="174"/>
      <c r="G140" s="174"/>
      <c r="H140" s="174"/>
      <c r="I140" s="174">
        <f t="shared" si="6"/>
        <v>0</v>
      </c>
      <c r="J140" s="177"/>
    </row>
    <row r="141" spans="1:10" ht="16.5" x14ac:dyDescent="0.2">
      <c r="A141" s="53" t="s">
        <v>80</v>
      </c>
      <c r="B141" s="47">
        <v>5</v>
      </c>
      <c r="C141" s="194" t="s">
        <v>98</v>
      </c>
      <c r="D141" s="192" t="s">
        <v>22</v>
      </c>
      <c r="E141" s="16"/>
      <c r="F141" s="50" t="s">
        <v>78</v>
      </c>
      <c r="G141" s="50" t="s">
        <v>79</v>
      </c>
      <c r="H141" s="50" t="s">
        <v>109</v>
      </c>
      <c r="I141" s="164" t="s">
        <v>24</v>
      </c>
      <c r="J141" s="31" t="s">
        <v>30</v>
      </c>
    </row>
    <row r="142" spans="1:10" ht="18.75" customHeight="1" x14ac:dyDescent="0.3">
      <c r="A142" s="5">
        <v>1</v>
      </c>
      <c r="B142" s="43">
        <v>5.0999999999999996</v>
      </c>
      <c r="C142" s="167" t="s">
        <v>110</v>
      </c>
      <c r="D142" s="189" t="s">
        <v>82</v>
      </c>
      <c r="E142" s="173">
        <v>0</v>
      </c>
      <c r="F142" s="175">
        <v>94</v>
      </c>
      <c r="G142" s="175">
        <v>96</v>
      </c>
      <c r="H142" s="175">
        <v>95</v>
      </c>
      <c r="I142" s="174">
        <f t="shared" ref="I142:I155" si="7">SUM(F142:H142)</f>
        <v>285</v>
      </c>
      <c r="J142" s="177">
        <v>30</v>
      </c>
    </row>
    <row r="143" spans="1:10" ht="18.75" x14ac:dyDescent="0.2">
      <c r="A143" s="5">
        <v>2</v>
      </c>
      <c r="B143" s="44">
        <v>5.0999999999999996</v>
      </c>
      <c r="C143" s="182" t="s">
        <v>70</v>
      </c>
      <c r="D143" s="189" t="s">
        <v>95</v>
      </c>
      <c r="E143" s="173">
        <v>0</v>
      </c>
      <c r="F143" s="174">
        <v>95</v>
      </c>
      <c r="G143" s="174">
        <v>96</v>
      </c>
      <c r="H143" s="174">
        <v>93</v>
      </c>
      <c r="I143" s="174">
        <f t="shared" si="7"/>
        <v>284</v>
      </c>
      <c r="J143" s="177">
        <v>26</v>
      </c>
    </row>
    <row r="144" spans="1:10" ht="18.75" x14ac:dyDescent="0.2">
      <c r="A144" s="5">
        <v>3</v>
      </c>
      <c r="B144" s="44">
        <v>5.0999999999999996</v>
      </c>
      <c r="C144" s="168" t="s">
        <v>34</v>
      </c>
      <c r="D144" s="189" t="s">
        <v>71</v>
      </c>
      <c r="E144" s="173">
        <v>0</v>
      </c>
      <c r="F144" s="174">
        <v>93</v>
      </c>
      <c r="G144" s="174">
        <v>93</v>
      </c>
      <c r="H144" s="174">
        <v>96</v>
      </c>
      <c r="I144" s="174">
        <f t="shared" si="7"/>
        <v>282</v>
      </c>
      <c r="J144" s="32">
        <v>23</v>
      </c>
    </row>
    <row r="145" spans="1:10" ht="18.75" x14ac:dyDescent="0.2">
      <c r="A145" s="5">
        <v>4</v>
      </c>
      <c r="B145" s="43">
        <v>5.0999999999999996</v>
      </c>
      <c r="C145" s="168" t="s">
        <v>85</v>
      </c>
      <c r="D145" s="189" t="s">
        <v>71</v>
      </c>
      <c r="E145" s="173">
        <v>0</v>
      </c>
      <c r="F145" s="174">
        <v>97</v>
      </c>
      <c r="G145" s="174">
        <v>91</v>
      </c>
      <c r="H145" s="174">
        <v>94</v>
      </c>
      <c r="I145" s="174">
        <f t="shared" si="7"/>
        <v>282</v>
      </c>
      <c r="J145" s="32">
        <v>21</v>
      </c>
    </row>
    <row r="146" spans="1:10" ht="18.75" x14ac:dyDescent="0.2">
      <c r="A146" s="5">
        <v>5</v>
      </c>
      <c r="B146" s="44">
        <v>5.0999999999999996</v>
      </c>
      <c r="C146" s="168" t="s">
        <v>81</v>
      </c>
      <c r="D146" s="189" t="s">
        <v>32</v>
      </c>
      <c r="E146" s="173">
        <v>0</v>
      </c>
      <c r="F146" s="174">
        <v>93</v>
      </c>
      <c r="G146" s="174">
        <v>94</v>
      </c>
      <c r="H146" s="174">
        <v>93</v>
      </c>
      <c r="I146" s="174">
        <f t="shared" si="7"/>
        <v>280</v>
      </c>
      <c r="J146" s="177">
        <v>20</v>
      </c>
    </row>
    <row r="147" spans="1:10" ht="18.75" x14ac:dyDescent="0.2">
      <c r="A147" s="5">
        <v>6</v>
      </c>
      <c r="B147" s="43">
        <v>5.0999999999999996</v>
      </c>
      <c r="C147" s="168" t="s">
        <v>88</v>
      </c>
      <c r="D147" s="189" t="s">
        <v>32</v>
      </c>
      <c r="E147" s="173">
        <v>0</v>
      </c>
      <c r="F147" s="174">
        <v>93</v>
      </c>
      <c r="G147" s="174">
        <v>90</v>
      </c>
      <c r="H147" s="174">
        <v>94</v>
      </c>
      <c r="I147" s="174">
        <f t="shared" si="7"/>
        <v>277</v>
      </c>
      <c r="J147" s="32">
        <v>19</v>
      </c>
    </row>
    <row r="148" spans="1:10" ht="18.75" x14ac:dyDescent="0.2">
      <c r="A148" s="5">
        <v>7</v>
      </c>
      <c r="B148" s="43">
        <v>5.0999999999999996</v>
      </c>
      <c r="C148" s="168" t="s">
        <v>20</v>
      </c>
      <c r="D148" s="189" t="s">
        <v>90</v>
      </c>
      <c r="E148" s="173">
        <v>0</v>
      </c>
      <c r="F148" s="174">
        <v>91</v>
      </c>
      <c r="G148" s="174">
        <v>90</v>
      </c>
      <c r="H148" s="174">
        <v>94</v>
      </c>
      <c r="I148" s="174">
        <f t="shared" si="7"/>
        <v>275</v>
      </c>
      <c r="J148" s="177">
        <v>18</v>
      </c>
    </row>
    <row r="149" spans="1:10" ht="18.75" x14ac:dyDescent="0.2">
      <c r="A149" s="5">
        <v>8</v>
      </c>
      <c r="B149" s="43">
        <v>5.0999999999999996</v>
      </c>
      <c r="C149" s="168" t="s">
        <v>31</v>
      </c>
      <c r="D149" s="189" t="s">
        <v>72</v>
      </c>
      <c r="E149" s="173">
        <v>8</v>
      </c>
      <c r="F149" s="174">
        <v>88</v>
      </c>
      <c r="G149" s="174">
        <v>91</v>
      </c>
      <c r="H149" s="174">
        <v>93</v>
      </c>
      <c r="I149" s="174">
        <f t="shared" si="7"/>
        <v>272</v>
      </c>
      <c r="J149" s="32">
        <v>17</v>
      </c>
    </row>
    <row r="150" spans="1:10" ht="18.75" x14ac:dyDescent="0.2">
      <c r="A150" s="5">
        <v>9</v>
      </c>
      <c r="B150" s="43">
        <v>5.0999999999999996</v>
      </c>
      <c r="C150" s="168" t="s">
        <v>105</v>
      </c>
      <c r="D150" s="189" t="s">
        <v>33</v>
      </c>
      <c r="E150" s="173">
        <v>0</v>
      </c>
      <c r="F150" s="174">
        <v>91</v>
      </c>
      <c r="G150" s="174">
        <v>89</v>
      </c>
      <c r="H150" s="174">
        <v>91</v>
      </c>
      <c r="I150" s="174">
        <f t="shared" si="7"/>
        <v>271</v>
      </c>
      <c r="J150" s="177">
        <v>16</v>
      </c>
    </row>
    <row r="151" spans="1:10" ht="18.75" x14ac:dyDescent="0.2">
      <c r="A151" s="5">
        <v>10</v>
      </c>
      <c r="B151" s="43">
        <v>5.0999999999999996</v>
      </c>
      <c r="C151" s="168" t="s">
        <v>2</v>
      </c>
      <c r="D151" s="189" t="s">
        <v>102</v>
      </c>
      <c r="E151" s="173">
        <v>0</v>
      </c>
      <c r="F151" s="175">
        <v>84</v>
      </c>
      <c r="G151" s="175">
        <v>86</v>
      </c>
      <c r="H151" s="175">
        <v>85</v>
      </c>
      <c r="I151" s="174">
        <f t="shared" si="7"/>
        <v>255</v>
      </c>
      <c r="J151" s="32">
        <v>15</v>
      </c>
    </row>
    <row r="152" spans="1:10" ht="18.75" x14ac:dyDescent="0.2">
      <c r="A152" s="5">
        <v>11</v>
      </c>
      <c r="B152" s="43">
        <v>5.0999999999999996</v>
      </c>
      <c r="C152" s="168" t="s">
        <v>92</v>
      </c>
      <c r="D152" s="189" t="s">
        <v>90</v>
      </c>
      <c r="E152" s="173">
        <v>0</v>
      </c>
      <c r="F152" s="175">
        <v>78</v>
      </c>
      <c r="G152" s="175">
        <v>70</v>
      </c>
      <c r="H152" s="175">
        <v>85</v>
      </c>
      <c r="I152" s="174">
        <f t="shared" si="7"/>
        <v>233</v>
      </c>
      <c r="J152" s="177">
        <v>14</v>
      </c>
    </row>
    <row r="153" spans="1:10" ht="37.5" x14ac:dyDescent="0.2">
      <c r="A153" s="5">
        <v>12</v>
      </c>
      <c r="B153" s="44">
        <v>5.0999999999999996</v>
      </c>
      <c r="C153" s="168" t="s">
        <v>25</v>
      </c>
      <c r="D153" s="189" t="s">
        <v>71</v>
      </c>
      <c r="E153" s="173">
        <v>0</v>
      </c>
      <c r="F153" s="174"/>
      <c r="G153" s="174"/>
      <c r="H153" s="174"/>
      <c r="I153" s="174">
        <f t="shared" si="7"/>
        <v>0</v>
      </c>
      <c r="J153" s="177"/>
    </row>
    <row r="154" spans="1:10" ht="18.75" x14ac:dyDescent="0.2">
      <c r="A154" s="5">
        <v>13</v>
      </c>
      <c r="B154" s="43">
        <v>5.0999999999999996</v>
      </c>
      <c r="C154" s="168" t="s">
        <v>39</v>
      </c>
      <c r="D154" s="189" t="s">
        <v>102</v>
      </c>
      <c r="E154" s="173">
        <v>0</v>
      </c>
      <c r="F154" s="175"/>
      <c r="G154" s="175"/>
      <c r="H154" s="175"/>
      <c r="I154" s="174">
        <f t="shared" si="7"/>
        <v>0</v>
      </c>
      <c r="J154" s="32"/>
    </row>
    <row r="155" spans="1:10" ht="18.75" x14ac:dyDescent="0.2">
      <c r="A155" s="5">
        <v>14</v>
      </c>
      <c r="B155" s="44">
        <v>5.0999999999999996</v>
      </c>
      <c r="C155" s="171" t="s">
        <v>106</v>
      </c>
      <c r="D155" s="189" t="s">
        <v>76</v>
      </c>
      <c r="E155" s="173">
        <v>0</v>
      </c>
      <c r="F155" s="176"/>
      <c r="G155" s="176"/>
      <c r="H155" s="176"/>
      <c r="I155" s="174">
        <f t="shared" si="7"/>
        <v>0</v>
      </c>
      <c r="J155" s="32"/>
    </row>
    <row r="156" spans="1:10" ht="16.5" x14ac:dyDescent="0.2">
      <c r="A156" s="53" t="s">
        <v>80</v>
      </c>
      <c r="B156" s="46">
        <v>6</v>
      </c>
      <c r="C156" s="162" t="s">
        <v>77</v>
      </c>
      <c r="D156" s="192" t="s">
        <v>22</v>
      </c>
      <c r="E156" s="16"/>
      <c r="F156" s="50" t="s">
        <v>78</v>
      </c>
      <c r="G156" s="50" t="s">
        <v>79</v>
      </c>
      <c r="H156" s="50" t="s">
        <v>109</v>
      </c>
      <c r="I156" s="164" t="s">
        <v>24</v>
      </c>
      <c r="J156" s="31" t="s">
        <v>30</v>
      </c>
    </row>
    <row r="157" spans="1:10" ht="18.75" x14ac:dyDescent="0.2">
      <c r="A157" s="5">
        <v>1</v>
      </c>
      <c r="B157" s="43">
        <v>6.1</v>
      </c>
      <c r="C157" s="168" t="s">
        <v>17</v>
      </c>
      <c r="D157" s="189" t="s">
        <v>82</v>
      </c>
      <c r="E157" s="173">
        <v>5</v>
      </c>
      <c r="F157" s="174">
        <v>92</v>
      </c>
      <c r="G157" s="174">
        <v>92</v>
      </c>
      <c r="H157" s="174">
        <v>91</v>
      </c>
      <c r="I157" s="174">
        <f t="shared" ref="I157:I167" si="8">SUM(F157:H157)</f>
        <v>275</v>
      </c>
      <c r="J157" s="177">
        <v>30</v>
      </c>
    </row>
    <row r="158" spans="1:10" ht="18.75" x14ac:dyDescent="0.2">
      <c r="A158" s="5">
        <v>2</v>
      </c>
      <c r="B158" s="43">
        <v>6.1</v>
      </c>
      <c r="C158" s="168" t="s">
        <v>35</v>
      </c>
      <c r="D158" s="189" t="s">
        <v>82</v>
      </c>
      <c r="E158" s="173">
        <v>5</v>
      </c>
      <c r="F158" s="175">
        <v>93</v>
      </c>
      <c r="G158" s="175">
        <v>90</v>
      </c>
      <c r="H158" s="175">
        <v>89</v>
      </c>
      <c r="I158" s="174">
        <f t="shared" si="8"/>
        <v>272</v>
      </c>
      <c r="J158" s="177">
        <v>26</v>
      </c>
    </row>
    <row r="159" spans="1:10" ht="18.75" x14ac:dyDescent="0.2">
      <c r="A159" s="5">
        <v>3</v>
      </c>
      <c r="B159" s="44">
        <v>6.1</v>
      </c>
      <c r="C159" s="168" t="s">
        <v>91</v>
      </c>
      <c r="D159" s="189" t="s">
        <v>95</v>
      </c>
      <c r="E159" s="173">
        <v>5</v>
      </c>
      <c r="F159" s="175">
        <v>93</v>
      </c>
      <c r="G159" s="175">
        <v>90</v>
      </c>
      <c r="H159" s="175">
        <v>86</v>
      </c>
      <c r="I159" s="174">
        <f t="shared" si="8"/>
        <v>269</v>
      </c>
      <c r="J159" s="32">
        <v>23</v>
      </c>
    </row>
    <row r="160" spans="1:10" ht="18.75" x14ac:dyDescent="0.2">
      <c r="A160" s="5">
        <v>4</v>
      </c>
      <c r="B160" s="43">
        <v>6.1</v>
      </c>
      <c r="C160" s="168" t="s">
        <v>21</v>
      </c>
      <c r="D160" s="189" t="s">
        <v>95</v>
      </c>
      <c r="E160" s="173">
        <v>5</v>
      </c>
      <c r="F160" s="174">
        <v>92</v>
      </c>
      <c r="G160" s="174">
        <v>89</v>
      </c>
      <c r="H160" s="174">
        <v>86</v>
      </c>
      <c r="I160" s="174">
        <f t="shared" si="8"/>
        <v>267</v>
      </c>
      <c r="J160" s="32">
        <v>21</v>
      </c>
    </row>
    <row r="161" spans="1:10" ht="18.75" x14ac:dyDescent="0.2">
      <c r="A161" s="5">
        <v>5</v>
      </c>
      <c r="B161" s="44">
        <v>6.1</v>
      </c>
      <c r="C161" s="168" t="s">
        <v>16</v>
      </c>
      <c r="D161" s="189" t="s">
        <v>71</v>
      </c>
      <c r="E161" s="173">
        <v>5</v>
      </c>
      <c r="F161" s="176">
        <v>83</v>
      </c>
      <c r="G161" s="176">
        <v>90</v>
      </c>
      <c r="H161" s="176">
        <v>92</v>
      </c>
      <c r="I161" s="174">
        <f t="shared" si="8"/>
        <v>265</v>
      </c>
      <c r="J161" s="177">
        <v>20</v>
      </c>
    </row>
    <row r="162" spans="1:10" ht="18.75" x14ac:dyDescent="0.2">
      <c r="A162" s="5">
        <v>6</v>
      </c>
      <c r="B162" s="44">
        <v>6.1</v>
      </c>
      <c r="C162" s="168" t="s">
        <v>83</v>
      </c>
      <c r="D162" s="189" t="s">
        <v>95</v>
      </c>
      <c r="E162" s="173">
        <v>5</v>
      </c>
      <c r="F162" s="174">
        <v>85</v>
      </c>
      <c r="G162" s="174">
        <v>90</v>
      </c>
      <c r="H162" s="174">
        <v>86</v>
      </c>
      <c r="I162" s="174">
        <f t="shared" si="8"/>
        <v>261</v>
      </c>
      <c r="J162" s="32">
        <v>19</v>
      </c>
    </row>
    <row r="163" spans="1:10" ht="18.75" x14ac:dyDescent="0.2">
      <c r="A163" s="5">
        <v>7</v>
      </c>
      <c r="B163" s="43">
        <v>6.1</v>
      </c>
      <c r="C163" s="168" t="s">
        <v>13</v>
      </c>
      <c r="D163" s="189" t="s">
        <v>71</v>
      </c>
      <c r="E163" s="173">
        <v>5</v>
      </c>
      <c r="F163" s="174">
        <v>88</v>
      </c>
      <c r="G163" s="174">
        <v>83</v>
      </c>
      <c r="H163" s="174">
        <v>88</v>
      </c>
      <c r="I163" s="174">
        <f t="shared" si="8"/>
        <v>259</v>
      </c>
      <c r="J163" s="177">
        <v>18</v>
      </c>
    </row>
    <row r="164" spans="1:10" ht="18.75" x14ac:dyDescent="0.2">
      <c r="A164" s="5">
        <v>8</v>
      </c>
      <c r="B164" s="43">
        <v>6.1</v>
      </c>
      <c r="C164" s="183" t="s">
        <v>100</v>
      </c>
      <c r="D164" s="189" t="s">
        <v>102</v>
      </c>
      <c r="E164" s="173">
        <v>5</v>
      </c>
      <c r="F164" s="175">
        <v>81</v>
      </c>
      <c r="G164" s="175">
        <v>85</v>
      </c>
      <c r="H164" s="175">
        <v>88</v>
      </c>
      <c r="I164" s="174">
        <f t="shared" si="8"/>
        <v>254</v>
      </c>
      <c r="J164" s="32">
        <v>17</v>
      </c>
    </row>
    <row r="165" spans="1:10" ht="18.75" x14ac:dyDescent="0.2">
      <c r="A165" s="5">
        <v>9</v>
      </c>
      <c r="B165" s="43">
        <v>6.1</v>
      </c>
      <c r="C165" s="168" t="s">
        <v>93</v>
      </c>
      <c r="D165" s="189" t="s">
        <v>82</v>
      </c>
      <c r="E165" s="173">
        <v>5</v>
      </c>
      <c r="F165" s="174">
        <v>86</v>
      </c>
      <c r="G165" s="174">
        <v>83</v>
      </c>
      <c r="H165" s="174">
        <v>83</v>
      </c>
      <c r="I165" s="174">
        <f t="shared" si="8"/>
        <v>252</v>
      </c>
      <c r="J165" s="177">
        <v>16</v>
      </c>
    </row>
    <row r="166" spans="1:10" ht="18.75" x14ac:dyDescent="0.2">
      <c r="A166" s="5">
        <v>10</v>
      </c>
      <c r="B166" s="43">
        <v>6.1</v>
      </c>
      <c r="C166" s="168" t="s">
        <v>122</v>
      </c>
      <c r="D166" s="189" t="s">
        <v>102</v>
      </c>
      <c r="E166" s="173">
        <v>5</v>
      </c>
      <c r="F166" s="174">
        <v>57</v>
      </c>
      <c r="G166" s="174">
        <v>63</v>
      </c>
      <c r="H166" s="174">
        <v>63</v>
      </c>
      <c r="I166" s="174">
        <f t="shared" si="8"/>
        <v>183</v>
      </c>
      <c r="J166" s="32">
        <v>15</v>
      </c>
    </row>
    <row r="167" spans="1:10" ht="18.75" x14ac:dyDescent="0.2">
      <c r="A167" s="5">
        <v>11</v>
      </c>
      <c r="B167" s="43">
        <v>6.1</v>
      </c>
      <c r="C167" s="168" t="s">
        <v>96</v>
      </c>
      <c r="D167" s="189" t="s">
        <v>82</v>
      </c>
      <c r="E167" s="173">
        <v>5</v>
      </c>
      <c r="F167" s="175"/>
      <c r="G167" s="175"/>
      <c r="H167" s="175"/>
      <c r="I167" s="174">
        <f t="shared" si="8"/>
        <v>0</v>
      </c>
      <c r="J167" s="177"/>
    </row>
  </sheetData>
  <sortState xmlns:xlrd2="http://schemas.microsoft.com/office/spreadsheetml/2017/richdata2" ref="B143:J156">
    <sortCondition descending="1" ref="I143:I156"/>
    <sortCondition descending="1" ref="H143:H156"/>
  </sortState>
  <phoneticPr fontId="60" type="noConversion"/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79"/>
  <sheetViews>
    <sheetView workbookViewId="0">
      <selection activeCell="I105" sqref="I105"/>
    </sheetView>
  </sheetViews>
  <sheetFormatPr defaultRowHeight="12.75" x14ac:dyDescent="0.2"/>
  <cols>
    <col min="2" max="2" width="6.5703125" customWidth="1"/>
    <col min="3" max="3" width="17.7109375" customWidth="1"/>
    <col min="4" max="4" width="19.85546875" customWidth="1"/>
    <col min="5" max="5" width="8.140625" customWidth="1"/>
    <col min="6" max="6" width="8.7109375" customWidth="1"/>
    <col min="8" max="8" width="0.42578125" customWidth="1"/>
    <col min="9" max="9" width="8.7109375" customWidth="1"/>
    <col min="10" max="10" width="12.42578125" customWidth="1"/>
  </cols>
  <sheetData>
    <row r="1" spans="1:12" ht="16.5" x14ac:dyDescent="0.25">
      <c r="A1" s="54"/>
      <c r="B1" s="55"/>
      <c r="C1" s="56" t="s">
        <v>160</v>
      </c>
      <c r="D1" s="60"/>
      <c r="E1" s="57"/>
      <c r="F1" s="58"/>
      <c r="G1" s="59"/>
      <c r="H1" s="59"/>
      <c r="I1" s="59"/>
      <c r="J1" s="61"/>
      <c r="K1" s="99"/>
      <c r="L1" s="103"/>
    </row>
    <row r="2" spans="1:12" ht="16.5" x14ac:dyDescent="0.25">
      <c r="A2" s="207"/>
      <c r="B2" s="208"/>
      <c r="C2" s="27"/>
      <c r="E2" s="209"/>
      <c r="F2" s="2"/>
      <c r="G2" s="3"/>
      <c r="H2" s="3"/>
      <c r="I2" s="3"/>
      <c r="J2" s="210"/>
      <c r="K2" s="101"/>
      <c r="L2" s="105"/>
    </row>
    <row r="3" spans="1:12" ht="15.75" x14ac:dyDescent="0.25">
      <c r="A3" s="70"/>
      <c r="B3" s="71" t="s">
        <v>111</v>
      </c>
      <c r="C3" s="72"/>
      <c r="D3" s="73"/>
      <c r="E3" s="74" t="s">
        <v>161</v>
      </c>
      <c r="F3" s="74"/>
      <c r="G3" s="75"/>
      <c r="H3" s="75"/>
      <c r="I3" s="76" t="s">
        <v>148</v>
      </c>
      <c r="J3" s="77"/>
      <c r="K3" s="100"/>
      <c r="L3" s="104"/>
    </row>
    <row r="4" spans="1:12" ht="22.5" x14ac:dyDescent="0.25">
      <c r="A4" s="63" t="s">
        <v>46</v>
      </c>
      <c r="B4" s="64" t="s">
        <v>41</v>
      </c>
      <c r="C4" s="65" t="s">
        <v>0</v>
      </c>
      <c r="D4" s="65" t="s">
        <v>1</v>
      </c>
      <c r="E4" s="66" t="s">
        <v>45</v>
      </c>
      <c r="F4" s="67"/>
      <c r="G4" s="68"/>
      <c r="H4" s="68"/>
      <c r="I4" s="69"/>
      <c r="J4" s="69"/>
      <c r="K4" s="101"/>
      <c r="L4" s="107"/>
    </row>
    <row r="5" spans="1:12" ht="15.75" x14ac:dyDescent="0.25">
      <c r="A5" s="33">
        <v>3</v>
      </c>
      <c r="B5" s="42" t="s">
        <v>43</v>
      </c>
      <c r="C5" s="26" t="s">
        <v>44</v>
      </c>
      <c r="D5" s="18"/>
      <c r="E5" s="33"/>
      <c r="F5" s="51" t="s">
        <v>78</v>
      </c>
      <c r="G5" s="51" t="s">
        <v>79</v>
      </c>
      <c r="H5" s="52"/>
      <c r="I5" s="52" t="s">
        <v>24</v>
      </c>
      <c r="J5" s="52">
        <v>10.9</v>
      </c>
      <c r="K5" s="101" t="s">
        <v>22</v>
      </c>
      <c r="L5" s="105"/>
    </row>
    <row r="6" spans="1:12" ht="18" customHeight="1" x14ac:dyDescent="0.25">
      <c r="A6" s="5">
        <v>2</v>
      </c>
      <c r="B6" s="43"/>
      <c r="C6" s="86"/>
      <c r="D6" s="13"/>
      <c r="E6" s="10"/>
      <c r="F6" s="12"/>
      <c r="G6" s="12"/>
      <c r="H6" s="12"/>
      <c r="I6" s="14">
        <f t="shared" ref="I6:I11" si="0">SUM(F6:H6)</f>
        <v>0</v>
      </c>
      <c r="J6" s="32"/>
      <c r="K6" s="101"/>
      <c r="L6" s="105">
        <f>SUM(K6:K11)</f>
        <v>0</v>
      </c>
    </row>
    <row r="7" spans="1:12" ht="17.25" customHeight="1" x14ac:dyDescent="0.25">
      <c r="A7" s="5">
        <v>2</v>
      </c>
      <c r="B7" s="43"/>
      <c r="C7" s="23"/>
      <c r="D7" s="13"/>
      <c r="E7" s="10"/>
      <c r="F7" s="12"/>
      <c r="G7" s="12"/>
      <c r="H7" s="12"/>
      <c r="I7" s="14">
        <f t="shared" si="0"/>
        <v>0</v>
      </c>
      <c r="J7" s="32"/>
      <c r="K7" s="101"/>
      <c r="L7" s="105"/>
    </row>
    <row r="8" spans="1:12" ht="18" customHeight="1" x14ac:dyDescent="0.25">
      <c r="A8" s="5">
        <v>1</v>
      </c>
      <c r="B8" s="43"/>
      <c r="C8" s="23"/>
      <c r="D8" s="13"/>
      <c r="E8" s="10"/>
      <c r="F8" s="14"/>
      <c r="G8" s="14"/>
      <c r="H8" s="14"/>
      <c r="I8" s="14">
        <f t="shared" si="0"/>
        <v>0</v>
      </c>
      <c r="J8" s="32"/>
      <c r="K8" s="101"/>
      <c r="L8" s="105"/>
    </row>
    <row r="9" spans="1:12" ht="18.75" customHeight="1" x14ac:dyDescent="0.25">
      <c r="A9" s="5">
        <v>1</v>
      </c>
      <c r="B9" s="43"/>
      <c r="C9" s="23"/>
      <c r="D9" s="13"/>
      <c r="E9" s="10"/>
      <c r="F9" s="14"/>
      <c r="G9" s="14"/>
      <c r="H9" s="14"/>
      <c r="I9" s="14">
        <f t="shared" si="0"/>
        <v>0</v>
      </c>
      <c r="J9" s="32"/>
      <c r="K9" s="101"/>
      <c r="L9" s="105"/>
    </row>
    <row r="10" spans="1:12" ht="20.25" customHeight="1" x14ac:dyDescent="0.25">
      <c r="A10" s="5">
        <v>1</v>
      </c>
      <c r="B10" s="43"/>
      <c r="C10" s="23"/>
      <c r="D10" s="13"/>
      <c r="E10" s="10"/>
      <c r="F10" s="12"/>
      <c r="G10" s="12"/>
      <c r="H10" s="12"/>
      <c r="I10" s="14">
        <f t="shared" si="0"/>
        <v>0</v>
      </c>
      <c r="J10" s="32"/>
      <c r="K10" s="101"/>
      <c r="L10" s="105"/>
    </row>
    <row r="11" spans="1:12" ht="17.25" customHeight="1" x14ac:dyDescent="0.25">
      <c r="A11" s="5">
        <v>1</v>
      </c>
      <c r="B11" s="84"/>
      <c r="C11" s="84"/>
      <c r="D11" s="13"/>
      <c r="E11" s="10"/>
      <c r="F11" s="43"/>
      <c r="G11" s="43"/>
      <c r="H11" s="43"/>
      <c r="I11" s="14">
        <f t="shared" si="0"/>
        <v>0</v>
      </c>
      <c r="J11" s="32"/>
      <c r="K11" s="101"/>
      <c r="L11" s="105"/>
    </row>
    <row r="12" spans="1:12" ht="20.25" customHeight="1" x14ac:dyDescent="0.25">
      <c r="A12" s="33">
        <v>3</v>
      </c>
      <c r="B12" s="42" t="s">
        <v>43</v>
      </c>
      <c r="C12" s="26" t="s">
        <v>44</v>
      </c>
      <c r="D12" s="18"/>
      <c r="E12" s="33"/>
      <c r="F12" s="51" t="s">
        <v>78</v>
      </c>
      <c r="G12" s="51" t="s">
        <v>79</v>
      </c>
      <c r="H12" s="52"/>
      <c r="I12" s="52" t="s">
        <v>24</v>
      </c>
      <c r="J12" s="52">
        <v>10.9</v>
      </c>
      <c r="K12" s="101"/>
      <c r="L12" s="105"/>
    </row>
    <row r="13" spans="1:12" ht="18.75" customHeight="1" x14ac:dyDescent="0.25">
      <c r="A13" s="5">
        <v>2</v>
      </c>
      <c r="B13" s="44"/>
      <c r="C13" s="23"/>
      <c r="D13" s="13"/>
      <c r="E13" s="10"/>
      <c r="F13" s="12"/>
      <c r="G13" s="12"/>
      <c r="H13" s="12"/>
      <c r="I13" s="14">
        <f t="shared" ref="I13:I18" si="1">SUM(F13:H13)</f>
        <v>0</v>
      </c>
      <c r="J13" s="32"/>
      <c r="K13" s="101"/>
      <c r="L13" s="105">
        <f>SUM(K13:K18)</f>
        <v>0</v>
      </c>
    </row>
    <row r="14" spans="1:12" ht="20.25" customHeight="1" x14ac:dyDescent="0.25">
      <c r="A14" s="5">
        <v>2</v>
      </c>
      <c r="B14" s="44"/>
      <c r="C14" s="23"/>
      <c r="D14" s="13"/>
      <c r="E14" s="10"/>
      <c r="F14" s="14"/>
      <c r="G14" s="14"/>
      <c r="H14" s="14"/>
      <c r="I14" s="14">
        <f t="shared" si="1"/>
        <v>0</v>
      </c>
      <c r="J14" s="32"/>
      <c r="K14" s="101"/>
      <c r="L14" s="105"/>
    </row>
    <row r="15" spans="1:12" ht="19.5" customHeight="1" x14ac:dyDescent="0.25">
      <c r="A15" s="5">
        <v>1</v>
      </c>
      <c r="B15" s="44"/>
      <c r="C15" s="23"/>
      <c r="D15" s="13"/>
      <c r="E15" s="10"/>
      <c r="F15" s="14"/>
      <c r="G15" s="14"/>
      <c r="H15" s="14"/>
      <c r="I15" s="14">
        <f t="shared" si="1"/>
        <v>0</v>
      </c>
      <c r="J15" s="32"/>
      <c r="K15" s="101"/>
      <c r="L15" s="105"/>
    </row>
    <row r="16" spans="1:12" ht="19.5" customHeight="1" x14ac:dyDescent="0.25">
      <c r="A16" s="5">
        <v>1</v>
      </c>
      <c r="B16" s="43"/>
      <c r="C16" s="23"/>
      <c r="D16" s="13"/>
      <c r="E16" s="10"/>
      <c r="F16" s="14"/>
      <c r="G16" s="14"/>
      <c r="H16" s="14"/>
      <c r="I16" s="14">
        <f t="shared" si="1"/>
        <v>0</v>
      </c>
      <c r="J16" s="32"/>
      <c r="K16" s="101"/>
      <c r="L16" s="105"/>
    </row>
    <row r="17" spans="1:12" ht="15.75" x14ac:dyDescent="0.25">
      <c r="A17" s="5">
        <v>1</v>
      </c>
      <c r="B17" s="90"/>
      <c r="C17" s="96"/>
      <c r="D17" s="88"/>
      <c r="E17" s="10"/>
      <c r="F17" s="14"/>
      <c r="G17" s="14"/>
      <c r="H17" s="14"/>
      <c r="I17" s="14">
        <f t="shared" si="1"/>
        <v>0</v>
      </c>
      <c r="J17" s="32"/>
      <c r="K17" s="101"/>
      <c r="L17" s="105"/>
    </row>
    <row r="18" spans="1:12" ht="21.75" customHeight="1" x14ac:dyDescent="0.25">
      <c r="A18" s="5">
        <v>1</v>
      </c>
      <c r="B18" s="43"/>
      <c r="C18" s="23"/>
      <c r="D18" s="88"/>
      <c r="E18" s="10"/>
      <c r="F18" s="14"/>
      <c r="G18" s="14"/>
      <c r="H18" s="14"/>
      <c r="I18" s="14">
        <f t="shared" si="1"/>
        <v>0</v>
      </c>
      <c r="J18" s="32"/>
      <c r="K18" s="101" t="s">
        <v>22</v>
      </c>
      <c r="L18" s="105"/>
    </row>
    <row r="19" spans="1:12" ht="19.5" customHeight="1" x14ac:dyDescent="0.25">
      <c r="A19" s="33">
        <v>3</v>
      </c>
      <c r="B19" s="42" t="s">
        <v>43</v>
      </c>
      <c r="C19" s="26" t="s">
        <v>44</v>
      </c>
      <c r="D19" s="18"/>
      <c r="E19" s="33"/>
      <c r="F19" s="51" t="s">
        <v>78</v>
      </c>
      <c r="G19" s="51" t="s">
        <v>79</v>
      </c>
      <c r="H19" s="52"/>
      <c r="I19" s="52" t="s">
        <v>24</v>
      </c>
      <c r="J19" s="52">
        <v>10.9</v>
      </c>
      <c r="K19" s="101" t="s">
        <v>22</v>
      </c>
      <c r="L19" s="105"/>
    </row>
    <row r="20" spans="1:12" ht="19.5" customHeight="1" x14ac:dyDescent="0.25">
      <c r="A20" s="5">
        <v>2</v>
      </c>
      <c r="B20" s="43"/>
      <c r="C20" s="23"/>
      <c r="D20" s="13"/>
      <c r="E20" s="10"/>
      <c r="F20" s="14"/>
      <c r="G20" s="14"/>
      <c r="H20" s="14"/>
      <c r="I20" s="14">
        <f t="shared" ref="I20:I25" si="2">SUM(F20:H20)</f>
        <v>0</v>
      </c>
      <c r="J20" s="32"/>
      <c r="K20" s="101"/>
      <c r="L20" s="105">
        <f>SUM(K20:K25)</f>
        <v>0</v>
      </c>
    </row>
    <row r="21" spans="1:12" ht="20.25" customHeight="1" x14ac:dyDescent="0.25">
      <c r="A21" s="5">
        <v>1</v>
      </c>
      <c r="B21" s="44"/>
      <c r="C21" s="23"/>
      <c r="D21" s="13"/>
      <c r="E21" s="10"/>
      <c r="F21" s="14"/>
      <c r="G21" s="14"/>
      <c r="H21" s="14"/>
      <c r="I21" s="14">
        <f t="shared" si="2"/>
        <v>0</v>
      </c>
      <c r="J21" s="32"/>
      <c r="K21" s="101"/>
      <c r="L21" s="105"/>
    </row>
    <row r="22" spans="1:12" ht="19.5" customHeight="1" x14ac:dyDescent="0.25">
      <c r="A22" s="5">
        <v>1</v>
      </c>
      <c r="B22" s="44"/>
      <c r="C22" s="23"/>
      <c r="D22" s="13"/>
      <c r="E22" s="10"/>
      <c r="F22" s="14"/>
      <c r="G22" s="14"/>
      <c r="H22" s="14"/>
      <c r="I22" s="14">
        <f t="shared" si="2"/>
        <v>0</v>
      </c>
      <c r="J22" s="32"/>
      <c r="K22" s="101"/>
      <c r="L22" s="105"/>
    </row>
    <row r="23" spans="1:12" ht="15.75" x14ac:dyDescent="0.25">
      <c r="A23" s="5">
        <v>1</v>
      </c>
      <c r="B23" s="44"/>
      <c r="C23" s="23"/>
      <c r="D23" s="13"/>
      <c r="E23" s="10"/>
      <c r="F23" s="29"/>
      <c r="G23" s="29"/>
      <c r="H23" s="29"/>
      <c r="I23" s="14">
        <f t="shared" si="2"/>
        <v>0</v>
      </c>
      <c r="J23" s="32"/>
      <c r="K23" s="101"/>
      <c r="L23" s="105"/>
    </row>
    <row r="24" spans="1:12" ht="22.5" customHeight="1" x14ac:dyDescent="0.25">
      <c r="A24" s="5">
        <v>1</v>
      </c>
      <c r="B24" s="43"/>
      <c r="C24" s="23"/>
      <c r="D24" s="13"/>
      <c r="E24" s="10"/>
      <c r="F24" s="14"/>
      <c r="G24" s="14"/>
      <c r="H24" s="14"/>
      <c r="I24" s="14">
        <f t="shared" si="2"/>
        <v>0</v>
      </c>
      <c r="J24" s="32"/>
      <c r="K24" s="101"/>
      <c r="L24" s="105"/>
    </row>
    <row r="25" spans="1:12" ht="19.5" customHeight="1" x14ac:dyDescent="0.25">
      <c r="A25" s="5">
        <v>0</v>
      </c>
      <c r="B25" s="43"/>
      <c r="C25" s="23"/>
      <c r="D25" s="13"/>
      <c r="E25" s="10"/>
      <c r="F25" s="14"/>
      <c r="G25" s="14"/>
      <c r="H25" s="14"/>
      <c r="I25" s="14">
        <f t="shared" si="2"/>
        <v>0</v>
      </c>
      <c r="J25" s="32"/>
      <c r="K25" s="101"/>
      <c r="L25" s="105"/>
    </row>
    <row r="26" spans="1:12" ht="21.75" customHeight="1" x14ac:dyDescent="0.25">
      <c r="A26" s="33">
        <v>3</v>
      </c>
      <c r="B26" s="42" t="s">
        <v>43</v>
      </c>
      <c r="C26" s="26" t="s">
        <v>44</v>
      </c>
      <c r="D26" s="18"/>
      <c r="E26" s="33"/>
      <c r="F26" s="51" t="s">
        <v>78</v>
      </c>
      <c r="G26" s="51" t="s">
        <v>79</v>
      </c>
      <c r="H26" s="52"/>
      <c r="I26" s="52" t="s">
        <v>24</v>
      </c>
      <c r="J26" s="52">
        <v>10.9</v>
      </c>
      <c r="K26" s="101" t="s">
        <v>22</v>
      </c>
      <c r="L26" s="105"/>
    </row>
    <row r="27" spans="1:12" ht="19.5" customHeight="1" x14ac:dyDescent="0.25">
      <c r="A27" s="5">
        <v>1</v>
      </c>
      <c r="B27" s="43"/>
      <c r="C27" s="23"/>
      <c r="D27" s="13"/>
      <c r="E27" s="10"/>
      <c r="F27" s="14"/>
      <c r="G27" s="14"/>
      <c r="H27" s="14"/>
      <c r="I27" s="14">
        <f t="shared" ref="I27:I32" si="3">SUM(F27:H27)</f>
        <v>0</v>
      </c>
      <c r="J27" s="32"/>
      <c r="K27" s="101"/>
      <c r="L27" s="105">
        <f>SUM(K27:K32)</f>
        <v>0</v>
      </c>
    </row>
    <row r="28" spans="1:12" ht="21" customHeight="1" x14ac:dyDescent="0.25">
      <c r="A28" s="5">
        <v>1</v>
      </c>
      <c r="B28" s="43"/>
      <c r="C28" s="23"/>
      <c r="D28" s="13"/>
      <c r="E28" s="10"/>
      <c r="F28" s="14"/>
      <c r="G28" s="14"/>
      <c r="H28" s="14"/>
      <c r="I28" s="14">
        <f t="shared" si="3"/>
        <v>0</v>
      </c>
      <c r="J28" s="32"/>
      <c r="K28" s="101"/>
      <c r="L28" s="105"/>
    </row>
    <row r="29" spans="1:12" ht="20.25" customHeight="1" x14ac:dyDescent="0.2">
      <c r="A29" s="5">
        <v>1</v>
      </c>
      <c r="B29" s="43"/>
      <c r="C29" s="23"/>
      <c r="D29" s="13"/>
      <c r="E29" s="10"/>
      <c r="F29" s="14"/>
      <c r="G29" s="14"/>
      <c r="H29" s="14"/>
      <c r="I29" s="14">
        <f t="shared" si="3"/>
        <v>0</v>
      </c>
      <c r="J29" s="32"/>
      <c r="K29" s="101"/>
      <c r="L29" s="109"/>
    </row>
    <row r="30" spans="1:12" ht="15.75" x14ac:dyDescent="0.2">
      <c r="A30" s="5"/>
      <c r="B30" s="43"/>
      <c r="C30" s="23"/>
      <c r="D30" s="13"/>
      <c r="E30" s="10"/>
      <c r="F30" s="12"/>
      <c r="G30" s="12"/>
      <c r="H30" s="12"/>
      <c r="I30" s="14">
        <f t="shared" si="3"/>
        <v>0</v>
      </c>
      <c r="J30" s="32"/>
      <c r="K30" s="101"/>
      <c r="L30" s="109"/>
    </row>
    <row r="31" spans="1:12" ht="15.75" x14ac:dyDescent="0.25">
      <c r="A31" s="5">
        <v>1</v>
      </c>
      <c r="B31" s="43"/>
      <c r="C31" s="23"/>
      <c r="D31" s="13"/>
      <c r="E31" s="10"/>
      <c r="F31" s="12"/>
      <c r="G31" s="12"/>
      <c r="H31" s="12"/>
      <c r="I31" s="14">
        <f t="shared" si="3"/>
        <v>0</v>
      </c>
      <c r="J31" s="32"/>
      <c r="K31" s="101"/>
      <c r="L31" s="105"/>
    </row>
    <row r="32" spans="1:12" ht="15.75" x14ac:dyDescent="0.25">
      <c r="A32" s="5">
        <v>1</v>
      </c>
      <c r="B32" s="43"/>
      <c r="C32" s="23"/>
      <c r="D32" s="13"/>
      <c r="E32" s="10"/>
      <c r="F32" s="14"/>
      <c r="G32" s="14"/>
      <c r="H32" s="14"/>
      <c r="I32" s="14">
        <f t="shared" si="3"/>
        <v>0</v>
      </c>
      <c r="J32" s="92" t="s">
        <v>22</v>
      </c>
      <c r="K32" s="101"/>
      <c r="L32" s="105"/>
    </row>
    <row r="33" spans="1:12" ht="15.75" x14ac:dyDescent="0.25">
      <c r="A33" s="33">
        <v>3</v>
      </c>
      <c r="B33" s="42" t="s">
        <v>43</v>
      </c>
      <c r="C33" s="26"/>
      <c r="D33" s="18"/>
      <c r="E33" s="33"/>
      <c r="F33" s="51" t="s">
        <v>78</v>
      </c>
      <c r="G33" s="51" t="s">
        <v>79</v>
      </c>
      <c r="H33" s="52"/>
      <c r="I33" s="52" t="s">
        <v>24</v>
      </c>
      <c r="J33" s="52">
        <v>10.9</v>
      </c>
      <c r="K33" s="101" t="s">
        <v>22</v>
      </c>
      <c r="L33" s="105"/>
    </row>
    <row r="34" spans="1:12" ht="15.75" x14ac:dyDescent="0.25">
      <c r="A34" s="5">
        <v>2</v>
      </c>
      <c r="B34" s="43"/>
      <c r="C34" s="23"/>
      <c r="D34" s="13"/>
      <c r="E34" s="10"/>
      <c r="F34" s="14"/>
      <c r="G34" s="14"/>
      <c r="H34" s="14"/>
      <c r="I34" s="14">
        <f t="shared" ref="I34:I39" si="4">SUM(F34:H34)</f>
        <v>0</v>
      </c>
      <c r="J34" s="93" t="s">
        <v>22</v>
      </c>
      <c r="K34" s="101"/>
      <c r="L34" s="105">
        <f>SUM(K34:K39)</f>
        <v>0</v>
      </c>
    </row>
    <row r="35" spans="1:12" ht="15.75" x14ac:dyDescent="0.25">
      <c r="A35" s="5">
        <v>2</v>
      </c>
      <c r="B35" s="43"/>
      <c r="C35" s="23"/>
      <c r="D35" s="13"/>
      <c r="E35" s="10"/>
      <c r="F35" s="14"/>
      <c r="G35" s="14"/>
      <c r="H35" s="14"/>
      <c r="I35" s="14">
        <f t="shared" si="4"/>
        <v>0</v>
      </c>
      <c r="J35" s="93" t="s">
        <v>22</v>
      </c>
      <c r="K35" s="101"/>
      <c r="L35" s="105"/>
    </row>
    <row r="36" spans="1:12" ht="15.75" x14ac:dyDescent="0.25">
      <c r="A36" s="5">
        <v>1</v>
      </c>
      <c r="B36" s="43"/>
      <c r="C36" s="23"/>
      <c r="D36" s="13"/>
      <c r="E36" s="10"/>
      <c r="F36" s="14"/>
      <c r="G36" s="14"/>
      <c r="H36" s="14"/>
      <c r="I36" s="14">
        <f t="shared" si="4"/>
        <v>0</v>
      </c>
      <c r="J36" s="93" t="s">
        <v>22</v>
      </c>
      <c r="K36" s="101"/>
      <c r="L36" s="105"/>
    </row>
    <row r="37" spans="1:12" ht="15.75" x14ac:dyDescent="0.2">
      <c r="A37" s="5">
        <v>1</v>
      </c>
      <c r="B37" s="44"/>
      <c r="C37" s="23"/>
      <c r="D37" s="13"/>
      <c r="E37" s="10"/>
      <c r="F37" s="14"/>
      <c r="G37" s="14"/>
      <c r="H37" s="14"/>
      <c r="I37" s="14">
        <f t="shared" si="4"/>
        <v>0</v>
      </c>
      <c r="J37" s="93" t="s">
        <v>22</v>
      </c>
      <c r="K37" s="101"/>
      <c r="L37" s="109">
        <f>H34+H36+H37</f>
        <v>0</v>
      </c>
    </row>
    <row r="38" spans="1:12" ht="15.75" x14ac:dyDescent="0.25">
      <c r="A38" s="5">
        <v>1</v>
      </c>
      <c r="B38" s="43"/>
      <c r="C38" s="23"/>
      <c r="D38" s="13"/>
      <c r="E38" s="10"/>
      <c r="F38" s="14"/>
      <c r="G38" s="14"/>
      <c r="H38" s="14"/>
      <c r="I38" s="14">
        <f t="shared" si="4"/>
        <v>0</v>
      </c>
      <c r="J38" s="32"/>
      <c r="K38" s="101"/>
      <c r="L38" s="105"/>
    </row>
    <row r="39" spans="1:12" ht="15.75" x14ac:dyDescent="0.25">
      <c r="A39" s="5">
        <v>0</v>
      </c>
      <c r="B39" s="43"/>
      <c r="C39" s="23"/>
      <c r="D39" s="13"/>
      <c r="E39" s="10"/>
      <c r="F39" s="14"/>
      <c r="G39" s="14"/>
      <c r="H39" s="14"/>
      <c r="I39" s="14">
        <f t="shared" si="4"/>
        <v>0</v>
      </c>
      <c r="J39" s="92" t="s">
        <v>22</v>
      </c>
      <c r="K39" s="101"/>
      <c r="L39" s="105"/>
    </row>
    <row r="40" spans="1:12" ht="15.75" x14ac:dyDescent="0.25">
      <c r="A40" s="33">
        <v>3</v>
      </c>
      <c r="B40" s="42" t="s">
        <v>43</v>
      </c>
      <c r="C40" s="26" t="s">
        <v>44</v>
      </c>
      <c r="D40" s="18"/>
      <c r="E40" s="33"/>
      <c r="F40" s="51" t="s">
        <v>78</v>
      </c>
      <c r="G40" s="51" t="s">
        <v>79</v>
      </c>
      <c r="H40" s="52"/>
      <c r="I40" s="52" t="s">
        <v>24</v>
      </c>
      <c r="J40" s="52">
        <v>10.9</v>
      </c>
      <c r="K40" s="101"/>
      <c r="L40" s="105"/>
    </row>
    <row r="41" spans="1:12" ht="15.75" x14ac:dyDescent="0.25">
      <c r="A41" s="5">
        <v>2</v>
      </c>
      <c r="B41" s="43"/>
      <c r="C41" s="23"/>
      <c r="D41" s="13"/>
      <c r="E41" s="10"/>
      <c r="F41" s="12"/>
      <c r="G41" s="12"/>
      <c r="H41" s="12"/>
      <c r="I41" s="14">
        <f t="shared" ref="I41:I46" si="5">SUM(F41:H41)</f>
        <v>0</v>
      </c>
      <c r="J41" s="32"/>
      <c r="K41" s="101"/>
      <c r="L41" s="105">
        <f>SUM(K41:K46)</f>
        <v>0</v>
      </c>
    </row>
    <row r="42" spans="1:12" ht="15.75" x14ac:dyDescent="0.25">
      <c r="A42" s="5">
        <v>2</v>
      </c>
      <c r="B42" s="43"/>
      <c r="C42" s="23"/>
      <c r="D42" s="13"/>
      <c r="E42" s="10"/>
      <c r="F42" s="12"/>
      <c r="G42" s="12"/>
      <c r="H42" s="12"/>
      <c r="I42" s="14">
        <f t="shared" si="5"/>
        <v>0</v>
      </c>
      <c r="J42" s="32"/>
      <c r="K42" s="101"/>
      <c r="L42" s="105"/>
    </row>
    <row r="43" spans="1:12" ht="15.75" x14ac:dyDescent="0.25">
      <c r="A43" s="5">
        <v>1</v>
      </c>
      <c r="B43" s="43"/>
      <c r="C43" s="23"/>
      <c r="D43" s="13"/>
      <c r="E43" s="10"/>
      <c r="F43" s="14"/>
      <c r="G43" s="14"/>
      <c r="H43" s="14"/>
      <c r="I43" s="14">
        <f t="shared" si="5"/>
        <v>0</v>
      </c>
      <c r="J43" s="32"/>
      <c r="K43" s="101"/>
      <c r="L43" s="105" t="s">
        <v>22</v>
      </c>
    </row>
    <row r="44" spans="1:12" ht="15.75" x14ac:dyDescent="0.25">
      <c r="A44" s="5">
        <v>1</v>
      </c>
      <c r="B44" s="43"/>
      <c r="C44" s="23"/>
      <c r="D44" s="13"/>
      <c r="E44" s="10"/>
      <c r="F44" s="14"/>
      <c r="G44" s="14"/>
      <c r="H44" s="14"/>
      <c r="I44" s="14">
        <f t="shared" si="5"/>
        <v>0</v>
      </c>
      <c r="J44" s="32"/>
      <c r="K44" s="101" t="s">
        <v>22</v>
      </c>
      <c r="L44" s="105"/>
    </row>
    <row r="45" spans="1:12" ht="15.75" x14ac:dyDescent="0.25">
      <c r="A45" s="5">
        <v>1</v>
      </c>
      <c r="B45" s="43"/>
      <c r="D45" s="13"/>
      <c r="E45" s="10"/>
      <c r="F45" s="12"/>
      <c r="G45" s="12"/>
      <c r="H45" s="12"/>
      <c r="I45" s="14">
        <f t="shared" si="5"/>
        <v>0</v>
      </c>
      <c r="J45" s="32"/>
      <c r="K45" s="101"/>
      <c r="L45" s="105"/>
    </row>
    <row r="46" spans="1:12" ht="15.75" x14ac:dyDescent="0.25">
      <c r="A46" s="5">
        <v>0</v>
      </c>
      <c r="B46" s="43"/>
      <c r="C46" s="23"/>
      <c r="D46" s="13"/>
      <c r="E46" s="10"/>
      <c r="F46" s="12"/>
      <c r="G46" s="89"/>
      <c r="H46" s="89"/>
      <c r="I46" s="14">
        <f t="shared" si="5"/>
        <v>0</v>
      </c>
      <c r="J46" s="32"/>
      <c r="K46" s="101"/>
      <c r="L46" s="105"/>
    </row>
    <row r="47" spans="1:12" ht="15.75" x14ac:dyDescent="0.25">
      <c r="A47" s="33">
        <v>3</v>
      </c>
      <c r="B47" s="42" t="s">
        <v>43</v>
      </c>
      <c r="C47" s="26"/>
      <c r="D47" s="18"/>
      <c r="E47" s="33"/>
      <c r="F47" s="51" t="s">
        <v>78</v>
      </c>
      <c r="G47" s="51" t="s">
        <v>79</v>
      </c>
      <c r="H47" s="52"/>
      <c r="I47" s="52" t="s">
        <v>24</v>
      </c>
      <c r="J47" s="52">
        <v>10.9</v>
      </c>
      <c r="K47" s="101" t="s">
        <v>22</v>
      </c>
      <c r="L47" s="105"/>
    </row>
    <row r="48" spans="1:12" ht="15.75" x14ac:dyDescent="0.25">
      <c r="A48" s="5">
        <v>1</v>
      </c>
      <c r="B48" s="43"/>
      <c r="C48" s="28"/>
      <c r="D48" s="13"/>
      <c r="E48" s="10"/>
      <c r="F48" s="29"/>
      <c r="G48" s="30"/>
      <c r="H48" s="30"/>
      <c r="I48" s="14">
        <f t="shared" ref="I48:I53" si="6">SUM(F48:H48)</f>
        <v>0</v>
      </c>
      <c r="J48" s="32"/>
      <c r="K48" s="101"/>
      <c r="L48" s="105">
        <f>SUM(K48:K53)</f>
        <v>0</v>
      </c>
    </row>
    <row r="49" spans="1:12" ht="15.75" x14ac:dyDescent="0.25">
      <c r="A49" s="5">
        <v>1</v>
      </c>
      <c r="B49" s="43"/>
      <c r="C49" s="28"/>
      <c r="D49" s="13"/>
      <c r="E49" s="10"/>
      <c r="F49" s="29"/>
      <c r="G49" s="29"/>
      <c r="H49" s="29"/>
      <c r="I49" s="14">
        <f t="shared" si="6"/>
        <v>0</v>
      </c>
      <c r="J49" s="32"/>
      <c r="K49" s="101"/>
      <c r="L49" s="105"/>
    </row>
    <row r="50" spans="1:12" ht="15.75" x14ac:dyDescent="0.25">
      <c r="A50" s="5">
        <v>1</v>
      </c>
      <c r="B50" s="43"/>
      <c r="C50" s="28"/>
      <c r="D50" s="13"/>
      <c r="E50" s="10"/>
      <c r="F50" s="29"/>
      <c r="G50" s="29"/>
      <c r="H50" s="29"/>
      <c r="I50" s="14">
        <f t="shared" si="6"/>
        <v>0</v>
      </c>
      <c r="J50" s="32"/>
      <c r="K50" s="101"/>
      <c r="L50" s="105"/>
    </row>
    <row r="51" spans="1:12" ht="15.75" x14ac:dyDescent="0.25">
      <c r="A51" s="5">
        <v>1</v>
      </c>
      <c r="B51" s="43"/>
      <c r="C51" s="28"/>
      <c r="D51" s="13"/>
      <c r="E51" s="10"/>
      <c r="F51" s="29"/>
      <c r="G51" s="30"/>
      <c r="H51" s="30"/>
      <c r="I51" s="14">
        <f t="shared" si="6"/>
        <v>0</v>
      </c>
      <c r="J51" s="32"/>
      <c r="K51" s="101"/>
      <c r="L51" s="105"/>
    </row>
    <row r="52" spans="1:12" ht="15.75" x14ac:dyDescent="0.25">
      <c r="A52" s="5">
        <v>1</v>
      </c>
      <c r="B52" s="43"/>
      <c r="C52" s="28"/>
      <c r="D52" s="13"/>
      <c r="E52" s="10"/>
      <c r="F52" s="29"/>
      <c r="G52" s="30"/>
      <c r="H52" s="30"/>
      <c r="I52" s="14">
        <f t="shared" si="6"/>
        <v>0</v>
      </c>
      <c r="J52" s="32"/>
      <c r="K52" s="101"/>
      <c r="L52" s="105"/>
    </row>
    <row r="53" spans="1:12" ht="15.75" x14ac:dyDescent="0.25">
      <c r="A53" s="5">
        <v>0</v>
      </c>
      <c r="B53" s="43"/>
      <c r="C53" s="28"/>
      <c r="D53" s="13"/>
      <c r="E53" s="10"/>
      <c r="F53" s="29"/>
      <c r="G53" s="29"/>
      <c r="H53" s="29"/>
      <c r="I53" s="14">
        <f t="shared" si="6"/>
        <v>0</v>
      </c>
      <c r="J53" s="32"/>
      <c r="K53" s="101"/>
      <c r="L53" s="105"/>
    </row>
    <row r="54" spans="1:12" ht="15.75" x14ac:dyDescent="0.25">
      <c r="A54" s="33">
        <v>3</v>
      </c>
      <c r="B54" s="42" t="s">
        <v>43</v>
      </c>
      <c r="C54" s="26"/>
      <c r="D54" s="18"/>
      <c r="E54" s="33"/>
      <c r="F54" s="51" t="s">
        <v>78</v>
      </c>
      <c r="G54" s="51" t="s">
        <v>79</v>
      </c>
      <c r="H54" s="52"/>
      <c r="I54" s="52" t="s">
        <v>24</v>
      </c>
      <c r="J54" s="52">
        <v>10.9</v>
      </c>
      <c r="K54" s="101" t="s">
        <v>22</v>
      </c>
      <c r="L54" s="105"/>
    </row>
    <row r="55" spans="1:12" ht="15.75" x14ac:dyDescent="0.25">
      <c r="A55" s="5">
        <v>2</v>
      </c>
      <c r="B55" s="43"/>
      <c r="C55" s="23"/>
      <c r="D55" s="13"/>
      <c r="E55" s="10"/>
      <c r="F55" s="14"/>
      <c r="G55" s="14"/>
      <c r="H55" s="14"/>
      <c r="I55" s="14">
        <f t="shared" ref="I55:I60" si="7">SUM(F55:H55)</f>
        <v>0</v>
      </c>
      <c r="J55" s="32" t="s">
        <v>22</v>
      </c>
      <c r="K55" s="101"/>
      <c r="L55" s="105">
        <f>SUM(K55:K60)</f>
        <v>0</v>
      </c>
    </row>
    <row r="56" spans="1:12" ht="15.75" x14ac:dyDescent="0.25">
      <c r="A56" s="5">
        <v>2</v>
      </c>
      <c r="B56" s="43"/>
      <c r="C56" s="23"/>
      <c r="D56" s="13"/>
      <c r="E56" s="10"/>
      <c r="F56" s="14"/>
      <c r="G56" s="14"/>
      <c r="H56" s="14"/>
      <c r="I56" s="14">
        <f t="shared" si="7"/>
        <v>0</v>
      </c>
      <c r="J56" s="32" t="s">
        <v>22</v>
      </c>
      <c r="K56" s="101"/>
      <c r="L56" s="105"/>
    </row>
    <row r="57" spans="1:12" ht="15.75" x14ac:dyDescent="0.25">
      <c r="A57" s="5">
        <v>1</v>
      </c>
      <c r="B57" s="43"/>
      <c r="C57" s="23"/>
      <c r="D57" s="13"/>
      <c r="E57" s="10"/>
      <c r="F57" s="14"/>
      <c r="G57" s="14"/>
      <c r="H57" s="14"/>
      <c r="I57" s="14">
        <f t="shared" si="7"/>
        <v>0</v>
      </c>
      <c r="J57" s="32" t="s">
        <v>22</v>
      </c>
      <c r="K57" s="101"/>
      <c r="L57" s="105"/>
    </row>
    <row r="58" spans="1:12" ht="15.75" x14ac:dyDescent="0.25">
      <c r="A58" s="5">
        <v>1</v>
      </c>
      <c r="B58" s="43"/>
      <c r="C58" s="23"/>
      <c r="D58" s="13"/>
      <c r="E58" s="10"/>
      <c r="F58" s="14"/>
      <c r="G58" s="14"/>
      <c r="H58" s="14"/>
      <c r="I58" s="14">
        <f t="shared" si="7"/>
        <v>0</v>
      </c>
      <c r="J58" s="32" t="s">
        <v>22</v>
      </c>
      <c r="K58" s="101"/>
      <c r="L58" s="105"/>
    </row>
    <row r="59" spans="1:12" ht="15.75" x14ac:dyDescent="0.25">
      <c r="A59" s="5">
        <v>1</v>
      </c>
      <c r="B59" s="43"/>
      <c r="C59" s="23"/>
      <c r="D59" s="13"/>
      <c r="E59" s="10"/>
      <c r="F59" s="14"/>
      <c r="G59" s="14"/>
      <c r="H59" s="14"/>
      <c r="I59" s="14">
        <f t="shared" si="7"/>
        <v>0</v>
      </c>
      <c r="J59" s="32"/>
      <c r="K59" s="101"/>
      <c r="L59" s="105"/>
    </row>
    <row r="60" spans="1:12" ht="15.75" x14ac:dyDescent="0.25">
      <c r="A60" s="5">
        <v>1</v>
      </c>
      <c r="B60" s="43"/>
      <c r="C60" s="23"/>
      <c r="D60" s="13"/>
      <c r="E60" s="10"/>
      <c r="F60" s="14"/>
      <c r="G60" s="14"/>
      <c r="H60" s="14"/>
      <c r="I60" s="14">
        <f t="shared" si="7"/>
        <v>0</v>
      </c>
      <c r="J60" s="32"/>
      <c r="K60" s="101"/>
      <c r="L60" s="105"/>
    </row>
    <row r="61" spans="1:12" ht="15.75" x14ac:dyDescent="0.25">
      <c r="A61" s="33">
        <v>3</v>
      </c>
      <c r="B61" s="42" t="s">
        <v>43</v>
      </c>
      <c r="C61" s="26"/>
      <c r="D61" s="18"/>
      <c r="E61" s="33"/>
      <c r="F61" s="51" t="s">
        <v>78</v>
      </c>
      <c r="G61" s="51" t="s">
        <v>79</v>
      </c>
      <c r="H61" s="52"/>
      <c r="I61" s="52" t="s">
        <v>24</v>
      </c>
      <c r="J61" s="52">
        <v>10.9</v>
      </c>
      <c r="K61" s="101"/>
      <c r="L61" s="105"/>
    </row>
    <row r="62" spans="1:12" ht="15.75" x14ac:dyDescent="0.25">
      <c r="A62" s="5">
        <v>2</v>
      </c>
      <c r="B62" s="43"/>
      <c r="C62" s="23"/>
      <c r="D62" s="13"/>
      <c r="E62" s="10"/>
      <c r="F62" s="14"/>
      <c r="G62" s="14"/>
      <c r="H62" s="14"/>
      <c r="I62" s="14">
        <f t="shared" ref="I62:I67" si="8">SUM(F62:H62)</f>
        <v>0</v>
      </c>
      <c r="J62" s="32"/>
      <c r="K62" s="101"/>
      <c r="L62" s="105">
        <f>SUM(K62:K67)</f>
        <v>0</v>
      </c>
    </row>
    <row r="63" spans="1:12" ht="15.75" x14ac:dyDescent="0.25">
      <c r="A63" s="5">
        <v>2</v>
      </c>
      <c r="B63" s="43"/>
      <c r="C63" s="23"/>
      <c r="D63" s="13"/>
      <c r="E63" s="10"/>
      <c r="F63" s="12"/>
      <c r="G63" s="12"/>
      <c r="H63" s="12"/>
      <c r="I63" s="14">
        <f t="shared" si="8"/>
        <v>0</v>
      </c>
      <c r="J63" s="32"/>
      <c r="K63" s="101"/>
      <c r="L63" s="105"/>
    </row>
    <row r="64" spans="1:12" ht="15.75" x14ac:dyDescent="0.25">
      <c r="A64" s="5">
        <v>1</v>
      </c>
      <c r="B64" s="43"/>
      <c r="C64" s="23"/>
      <c r="D64" s="13"/>
      <c r="E64" s="10"/>
      <c r="F64" s="29"/>
      <c r="G64" s="29"/>
      <c r="H64" s="29"/>
      <c r="I64" s="14">
        <f t="shared" si="8"/>
        <v>0</v>
      </c>
      <c r="J64" s="32"/>
      <c r="K64" s="101"/>
      <c r="L64" s="105"/>
    </row>
    <row r="65" spans="1:12" ht="15.75" x14ac:dyDescent="0.25">
      <c r="A65" s="5">
        <v>1</v>
      </c>
      <c r="B65" s="43"/>
      <c r="C65" s="23"/>
      <c r="D65" s="13"/>
      <c r="E65" s="10"/>
      <c r="F65" s="14"/>
      <c r="G65" s="14"/>
      <c r="H65" s="14"/>
      <c r="I65" s="14">
        <f t="shared" si="8"/>
        <v>0</v>
      </c>
      <c r="J65" s="32"/>
      <c r="K65" s="101"/>
      <c r="L65" s="105"/>
    </row>
    <row r="66" spans="1:12" ht="15.75" x14ac:dyDescent="0.25">
      <c r="A66" s="5">
        <v>1</v>
      </c>
      <c r="B66" s="43"/>
      <c r="C66" s="23"/>
      <c r="D66" s="13"/>
      <c r="E66" s="10"/>
      <c r="F66" s="14"/>
      <c r="G66" s="14"/>
      <c r="H66" s="14"/>
      <c r="I66" s="14">
        <f t="shared" si="8"/>
        <v>0</v>
      </c>
      <c r="J66" s="32"/>
      <c r="K66" s="101"/>
      <c r="L66" s="105"/>
    </row>
    <row r="67" spans="1:12" ht="15.75" x14ac:dyDescent="0.25">
      <c r="A67" s="5">
        <v>1</v>
      </c>
      <c r="B67" s="43"/>
      <c r="C67" s="23"/>
      <c r="D67" s="13"/>
      <c r="E67" s="10"/>
      <c r="F67" s="14"/>
      <c r="G67" s="14"/>
      <c r="H67" s="14"/>
      <c r="I67" s="14">
        <f t="shared" si="8"/>
        <v>0</v>
      </c>
      <c r="J67" s="32"/>
      <c r="K67" s="101"/>
      <c r="L67" s="105"/>
    </row>
    <row r="68" spans="1:12" ht="15.75" x14ac:dyDescent="0.25">
      <c r="A68" s="33">
        <v>3</v>
      </c>
      <c r="B68" s="42" t="s">
        <v>43</v>
      </c>
      <c r="C68" s="26"/>
      <c r="D68" s="18"/>
      <c r="E68" s="33"/>
      <c r="F68" s="51" t="s">
        <v>78</v>
      </c>
      <c r="G68" s="51" t="s">
        <v>79</v>
      </c>
      <c r="H68" s="52"/>
      <c r="I68" s="52" t="s">
        <v>24</v>
      </c>
      <c r="J68" s="52">
        <v>10.9</v>
      </c>
      <c r="K68" s="101"/>
      <c r="L68" s="105"/>
    </row>
    <row r="69" spans="1:12" ht="15.75" x14ac:dyDescent="0.25">
      <c r="A69" s="5">
        <v>2</v>
      </c>
      <c r="B69" s="43"/>
      <c r="C69" s="23"/>
      <c r="D69" s="13"/>
      <c r="E69" s="10"/>
      <c r="F69" s="12"/>
      <c r="G69" s="12"/>
      <c r="H69" s="12"/>
      <c r="I69" s="14">
        <f t="shared" ref="I69:I74" si="9">SUM(F69:H69)</f>
        <v>0</v>
      </c>
      <c r="J69" s="32"/>
      <c r="K69" s="101"/>
      <c r="L69" s="105">
        <f>SUM(K69:K74)</f>
        <v>0</v>
      </c>
    </row>
    <row r="70" spans="1:12" ht="15.75" x14ac:dyDescent="0.25">
      <c r="A70" s="5">
        <v>2</v>
      </c>
      <c r="B70" s="43"/>
      <c r="C70" s="23"/>
      <c r="D70" s="13"/>
      <c r="E70" s="10"/>
      <c r="F70" s="12"/>
      <c r="G70" s="12"/>
      <c r="H70" s="12"/>
      <c r="I70" s="14">
        <f t="shared" si="9"/>
        <v>0</v>
      </c>
      <c r="J70" s="32"/>
      <c r="K70" s="101"/>
      <c r="L70" s="105"/>
    </row>
    <row r="71" spans="1:12" ht="15.75" x14ac:dyDescent="0.25">
      <c r="A71" s="5">
        <v>1</v>
      </c>
      <c r="B71" s="43"/>
      <c r="C71" s="23"/>
      <c r="D71" s="13"/>
      <c r="E71" s="10"/>
      <c r="F71" s="12"/>
      <c r="G71" s="12"/>
      <c r="H71" s="12"/>
      <c r="I71" s="14">
        <f t="shared" si="9"/>
        <v>0</v>
      </c>
      <c r="J71" s="32"/>
      <c r="K71" s="101"/>
      <c r="L71" s="105"/>
    </row>
    <row r="72" spans="1:12" ht="15.75" x14ac:dyDescent="0.25">
      <c r="A72" s="5">
        <v>1</v>
      </c>
      <c r="B72" s="43"/>
      <c r="C72" s="23"/>
      <c r="D72" s="13"/>
      <c r="E72" s="10"/>
      <c r="F72" s="14"/>
      <c r="G72" s="14"/>
      <c r="H72" s="14"/>
      <c r="I72" s="14">
        <f t="shared" si="9"/>
        <v>0</v>
      </c>
      <c r="J72" s="62"/>
      <c r="K72" s="101"/>
      <c r="L72" s="105"/>
    </row>
    <row r="73" spans="1:12" ht="15.75" x14ac:dyDescent="0.25">
      <c r="A73" s="5">
        <v>1</v>
      </c>
      <c r="B73" s="43"/>
      <c r="C73" s="23"/>
      <c r="D73" s="13"/>
      <c r="E73" s="10"/>
      <c r="F73" s="12"/>
      <c r="G73" s="12"/>
      <c r="H73" s="12"/>
      <c r="I73" s="14">
        <f t="shared" si="9"/>
        <v>0</v>
      </c>
      <c r="J73" s="32"/>
      <c r="K73" s="101" t="s">
        <v>22</v>
      </c>
      <c r="L73" s="105"/>
    </row>
    <row r="74" spans="1:12" ht="15.75" x14ac:dyDescent="0.25">
      <c r="A74" s="5">
        <v>2</v>
      </c>
      <c r="B74" s="43"/>
      <c r="C74" s="23"/>
      <c r="D74" s="13"/>
      <c r="E74" s="10"/>
      <c r="F74" s="12"/>
      <c r="G74" s="12"/>
      <c r="H74" s="12"/>
      <c r="I74" s="14">
        <f t="shared" si="9"/>
        <v>0</v>
      </c>
      <c r="J74" s="62"/>
      <c r="K74" s="101" t="s">
        <v>22</v>
      </c>
      <c r="L74" s="105" t="s">
        <v>22</v>
      </c>
    </row>
    <row r="75" spans="1:12" ht="15.75" x14ac:dyDescent="0.25">
      <c r="A75" s="33">
        <v>3</v>
      </c>
      <c r="B75" s="42" t="s">
        <v>43</v>
      </c>
      <c r="C75" s="26"/>
      <c r="D75" s="18"/>
      <c r="E75" s="33"/>
      <c r="F75" s="51" t="s">
        <v>78</v>
      </c>
      <c r="G75" s="51" t="s">
        <v>79</v>
      </c>
      <c r="H75" s="52"/>
      <c r="I75" s="52" t="s">
        <v>24</v>
      </c>
      <c r="J75" s="52">
        <v>10.9</v>
      </c>
      <c r="K75" s="101" t="s">
        <v>22</v>
      </c>
      <c r="L75" s="105"/>
    </row>
    <row r="76" spans="1:12" ht="15.75" x14ac:dyDescent="0.25">
      <c r="A76" s="5">
        <v>2</v>
      </c>
      <c r="B76" s="43"/>
      <c r="C76" s="23"/>
      <c r="D76" s="13"/>
      <c r="E76" s="10"/>
      <c r="F76" s="12"/>
      <c r="G76" s="12"/>
      <c r="H76" s="12"/>
      <c r="I76" s="14">
        <f t="shared" ref="I76:I81" si="10">SUM(F76:H76)</f>
        <v>0</v>
      </c>
      <c r="J76" s="32"/>
      <c r="K76" s="101"/>
      <c r="L76" s="105">
        <f>SUM(K76:K81)</f>
        <v>0</v>
      </c>
    </row>
    <row r="77" spans="1:12" ht="15.75" x14ac:dyDescent="0.25">
      <c r="A77" s="5">
        <v>2</v>
      </c>
      <c r="B77" s="43"/>
      <c r="C77" s="87"/>
      <c r="D77" s="13"/>
      <c r="E77" s="10"/>
      <c r="F77" s="14"/>
      <c r="G77" s="14"/>
      <c r="H77" s="14"/>
      <c r="I77" s="14">
        <f t="shared" si="10"/>
        <v>0</v>
      </c>
      <c r="J77" s="32"/>
      <c r="K77" s="101"/>
      <c r="L77" s="105"/>
    </row>
    <row r="78" spans="1:12" ht="15.75" x14ac:dyDescent="0.25">
      <c r="A78" s="5">
        <v>2</v>
      </c>
      <c r="B78" s="43"/>
      <c r="C78" s="23"/>
      <c r="D78" s="13"/>
      <c r="E78" s="10"/>
      <c r="F78" s="12"/>
      <c r="G78" s="12"/>
      <c r="H78" s="12"/>
      <c r="I78" s="14">
        <f t="shared" si="10"/>
        <v>0</v>
      </c>
      <c r="J78" s="32"/>
      <c r="K78" s="101"/>
      <c r="L78" s="105"/>
    </row>
    <row r="79" spans="1:12" ht="15.75" x14ac:dyDescent="0.25">
      <c r="A79" s="5">
        <v>2</v>
      </c>
      <c r="B79" s="43"/>
      <c r="C79" s="23"/>
      <c r="D79" s="13"/>
      <c r="E79" s="10"/>
      <c r="F79" s="12"/>
      <c r="G79" s="12"/>
      <c r="H79" s="12"/>
      <c r="I79" s="14">
        <f t="shared" si="10"/>
        <v>0</v>
      </c>
      <c r="J79" s="32"/>
      <c r="K79" s="101"/>
      <c r="L79" s="105"/>
    </row>
    <row r="80" spans="1:12" ht="15.75" x14ac:dyDescent="0.25">
      <c r="A80" s="5">
        <v>1</v>
      </c>
      <c r="B80" s="43"/>
      <c r="C80" s="85"/>
      <c r="D80" s="13"/>
      <c r="E80" s="10"/>
      <c r="F80" s="12"/>
      <c r="G80" s="12"/>
      <c r="H80" s="12"/>
      <c r="I80" s="14">
        <f t="shared" si="10"/>
        <v>0</v>
      </c>
      <c r="J80" s="32"/>
      <c r="K80" s="101"/>
      <c r="L80" s="105"/>
    </row>
    <row r="81" spans="1:12" ht="15.75" x14ac:dyDescent="0.25">
      <c r="A81" s="5">
        <v>0</v>
      </c>
      <c r="B81" s="43"/>
      <c r="C81" s="23"/>
      <c r="D81" s="13"/>
      <c r="E81" s="10"/>
      <c r="F81" s="12"/>
      <c r="G81" s="12"/>
      <c r="H81" s="12"/>
      <c r="I81" s="14">
        <f t="shared" si="10"/>
        <v>0</v>
      </c>
      <c r="J81" s="32"/>
      <c r="K81" s="101"/>
      <c r="L81" s="105"/>
    </row>
    <row r="82" spans="1:12" ht="15.75" x14ac:dyDescent="0.25">
      <c r="A82" s="33">
        <v>3</v>
      </c>
      <c r="B82" s="42"/>
      <c r="C82" s="26"/>
      <c r="D82" s="18"/>
      <c r="E82" s="33"/>
      <c r="F82" s="51" t="s">
        <v>78</v>
      </c>
      <c r="G82" s="51" t="s">
        <v>79</v>
      </c>
      <c r="H82" s="52"/>
      <c r="I82" s="52" t="s">
        <v>24</v>
      </c>
      <c r="J82" s="52">
        <v>10.9</v>
      </c>
      <c r="K82" s="101" t="s">
        <v>22</v>
      </c>
      <c r="L82" s="105"/>
    </row>
    <row r="83" spans="1:12" ht="15.75" x14ac:dyDescent="0.25">
      <c r="A83" s="5">
        <v>1</v>
      </c>
      <c r="B83" s="43"/>
      <c r="C83" s="23"/>
      <c r="D83" s="13"/>
      <c r="E83" s="10"/>
      <c r="F83" s="14"/>
      <c r="G83" s="14"/>
      <c r="H83" s="14"/>
      <c r="I83" s="14">
        <f t="shared" ref="I83:I88" si="11">SUM(F83:H83)</f>
        <v>0</v>
      </c>
      <c r="J83" s="32"/>
      <c r="K83" s="101"/>
      <c r="L83" s="105"/>
    </row>
    <row r="84" spans="1:12" ht="15.75" x14ac:dyDescent="0.25">
      <c r="A84" s="5">
        <v>1</v>
      </c>
      <c r="B84" s="44"/>
      <c r="C84" s="28"/>
      <c r="D84" s="13"/>
      <c r="E84" s="10"/>
      <c r="F84" s="29"/>
      <c r="G84" s="29"/>
      <c r="H84" s="29"/>
      <c r="I84" s="14">
        <f t="shared" si="11"/>
        <v>0</v>
      </c>
      <c r="J84" s="32"/>
      <c r="K84" s="101" t="s">
        <v>22</v>
      </c>
      <c r="L84" s="105">
        <f>SUM(K83:K87)</f>
        <v>0</v>
      </c>
    </row>
    <row r="85" spans="1:12" ht="15.75" x14ac:dyDescent="0.25">
      <c r="A85" s="5">
        <v>2</v>
      </c>
      <c r="B85" s="43"/>
      <c r="C85" s="87"/>
      <c r="D85" s="13"/>
      <c r="E85" s="10"/>
      <c r="F85" s="29"/>
      <c r="G85" s="29"/>
      <c r="H85" s="29"/>
      <c r="I85" s="14">
        <f t="shared" si="11"/>
        <v>0</v>
      </c>
      <c r="J85" s="62" t="s">
        <v>22</v>
      </c>
      <c r="K85" s="101" t="s">
        <v>22</v>
      </c>
      <c r="L85" s="105"/>
    </row>
    <row r="86" spans="1:12" ht="15.75" x14ac:dyDescent="0.25">
      <c r="A86" s="5">
        <v>1</v>
      </c>
      <c r="B86" s="44"/>
      <c r="C86" s="28"/>
      <c r="D86" s="13"/>
      <c r="E86" s="10"/>
      <c r="F86" s="12"/>
      <c r="G86" s="12"/>
      <c r="H86" s="12"/>
      <c r="I86" s="14">
        <f t="shared" si="11"/>
        <v>0</v>
      </c>
      <c r="J86" s="32"/>
      <c r="K86" s="101"/>
      <c r="L86" s="105"/>
    </row>
    <row r="87" spans="1:12" ht="15.75" x14ac:dyDescent="0.25">
      <c r="A87" s="5">
        <v>1</v>
      </c>
      <c r="B87" s="43"/>
      <c r="C87" s="28"/>
      <c r="D87" s="13"/>
      <c r="E87" s="10"/>
      <c r="F87" s="29"/>
      <c r="G87" s="29"/>
      <c r="H87" s="29"/>
      <c r="I87" s="14">
        <f t="shared" si="11"/>
        <v>0</v>
      </c>
      <c r="J87" s="32"/>
      <c r="K87" s="101"/>
      <c r="L87" s="105"/>
    </row>
    <row r="88" spans="1:12" ht="15.75" x14ac:dyDescent="0.25">
      <c r="A88" s="5">
        <v>1</v>
      </c>
      <c r="B88" s="43"/>
      <c r="C88" s="28"/>
      <c r="D88" s="13"/>
      <c r="E88" s="10"/>
      <c r="F88" s="29"/>
      <c r="G88" s="29"/>
      <c r="H88" s="29"/>
      <c r="I88" s="14">
        <f t="shared" si="11"/>
        <v>0</v>
      </c>
      <c r="J88" s="32"/>
      <c r="K88" s="101" t="s">
        <v>22</v>
      </c>
      <c r="L88" s="105"/>
    </row>
    <row r="89" spans="1:12" ht="15.75" x14ac:dyDescent="0.25">
      <c r="A89" s="53" t="s">
        <v>80</v>
      </c>
      <c r="B89" s="45">
        <v>1</v>
      </c>
      <c r="C89" s="21" t="s">
        <v>99</v>
      </c>
      <c r="D89" s="22" t="s">
        <v>42</v>
      </c>
      <c r="E89" s="16"/>
      <c r="F89" s="50" t="s">
        <v>78</v>
      </c>
      <c r="G89" s="50" t="s">
        <v>79</v>
      </c>
      <c r="H89" s="50"/>
      <c r="I89" s="31" t="s">
        <v>24</v>
      </c>
      <c r="J89" s="31" t="s">
        <v>30</v>
      </c>
      <c r="K89" s="101"/>
      <c r="L89" s="105"/>
    </row>
    <row r="90" spans="1:12" ht="15.75" x14ac:dyDescent="0.25">
      <c r="A90" s="53" t="s">
        <v>80</v>
      </c>
      <c r="B90" s="45">
        <v>2</v>
      </c>
      <c r="C90" s="21" t="s">
        <v>74</v>
      </c>
      <c r="D90" s="22" t="s">
        <v>42</v>
      </c>
      <c r="E90" s="16"/>
      <c r="F90" s="50" t="s">
        <v>78</v>
      </c>
      <c r="G90" s="50" t="s">
        <v>79</v>
      </c>
      <c r="H90" s="50"/>
      <c r="I90" s="31" t="s">
        <v>24</v>
      </c>
      <c r="J90" s="31" t="s">
        <v>30</v>
      </c>
      <c r="K90" s="101"/>
      <c r="L90" s="105"/>
    </row>
    <row r="91" spans="1:12" ht="15.75" x14ac:dyDescent="0.25">
      <c r="A91" s="53" t="s">
        <v>80</v>
      </c>
      <c r="B91" s="45">
        <v>3</v>
      </c>
      <c r="C91" s="24" t="s">
        <v>75</v>
      </c>
      <c r="D91" s="22" t="s">
        <v>42</v>
      </c>
      <c r="E91" s="16"/>
      <c r="F91" s="50" t="s">
        <v>78</v>
      </c>
      <c r="G91" s="50" t="s">
        <v>79</v>
      </c>
      <c r="H91" s="50"/>
      <c r="I91" s="31" t="s">
        <v>24</v>
      </c>
      <c r="J91" s="31" t="s">
        <v>30</v>
      </c>
      <c r="K91" s="101"/>
      <c r="L91" s="105"/>
    </row>
    <row r="92" spans="1:12" ht="24" x14ac:dyDescent="0.25">
      <c r="A92" s="53" t="s">
        <v>80</v>
      </c>
      <c r="B92" s="45">
        <v>4</v>
      </c>
      <c r="C92" s="21" t="s">
        <v>97</v>
      </c>
      <c r="D92" s="22" t="s">
        <v>42</v>
      </c>
      <c r="E92" s="16"/>
      <c r="F92" s="50" t="s">
        <v>78</v>
      </c>
      <c r="G92" s="50" t="s">
        <v>79</v>
      </c>
      <c r="H92" s="50"/>
      <c r="I92" s="31" t="s">
        <v>24</v>
      </c>
      <c r="J92" s="31" t="s">
        <v>30</v>
      </c>
      <c r="K92" s="101"/>
      <c r="L92" s="105"/>
    </row>
    <row r="93" spans="1:12" ht="15.75" x14ac:dyDescent="0.25">
      <c r="A93" s="53" t="s">
        <v>80</v>
      </c>
      <c r="B93" s="47">
        <v>5</v>
      </c>
      <c r="C93" s="25" t="s">
        <v>98</v>
      </c>
      <c r="D93" s="22" t="s">
        <v>42</v>
      </c>
      <c r="E93" s="16"/>
      <c r="F93" s="50" t="s">
        <v>78</v>
      </c>
      <c r="G93" s="50" t="s">
        <v>79</v>
      </c>
      <c r="H93" s="50"/>
      <c r="I93" s="31" t="s">
        <v>24</v>
      </c>
      <c r="J93" s="31" t="s">
        <v>30</v>
      </c>
      <c r="K93" s="101"/>
      <c r="L93" s="105"/>
    </row>
    <row r="94" spans="1:12" ht="15.75" x14ac:dyDescent="0.25">
      <c r="A94" s="53" t="s">
        <v>80</v>
      </c>
      <c r="B94" s="46">
        <v>6</v>
      </c>
      <c r="C94" s="24" t="s">
        <v>77</v>
      </c>
      <c r="D94" s="22" t="s">
        <v>42</v>
      </c>
      <c r="E94" s="16"/>
      <c r="F94" s="50" t="s">
        <v>78</v>
      </c>
      <c r="G94" s="50" t="s">
        <v>79</v>
      </c>
      <c r="H94" s="50"/>
      <c r="I94" s="31" t="s">
        <v>24</v>
      </c>
      <c r="J94" s="31" t="s">
        <v>30</v>
      </c>
      <c r="K94" s="102"/>
      <c r="L94" s="106"/>
    </row>
    <row r="95" spans="1:12" ht="15.75" x14ac:dyDescent="0.25">
      <c r="K95" s="101"/>
      <c r="L95" s="107"/>
    </row>
    <row r="96" spans="1:12" ht="15.75" customHeight="1" x14ac:dyDescent="0.25">
      <c r="K96" s="101"/>
      <c r="L96" s="107"/>
    </row>
    <row r="97" spans="1:12" ht="15.75" x14ac:dyDescent="0.25">
      <c r="K97" s="101"/>
      <c r="L97" s="107"/>
    </row>
    <row r="98" spans="1:12" ht="15.75" x14ac:dyDescent="0.25">
      <c r="K98" s="101"/>
      <c r="L98" s="107"/>
    </row>
    <row r="99" spans="1:12" ht="16.5" x14ac:dyDescent="0.25">
      <c r="B99" s="208"/>
      <c r="C99" s="27"/>
      <c r="E99" s="209"/>
      <c r="F99" s="2"/>
      <c r="G99" s="3"/>
      <c r="H99" s="3"/>
      <c r="I99" s="3"/>
      <c r="J99" s="210"/>
      <c r="K99" s="101"/>
      <c r="L99" s="107"/>
    </row>
    <row r="100" spans="1:12" ht="15.75" x14ac:dyDescent="0.25">
      <c r="B100" s="71" t="s">
        <v>76</v>
      </c>
      <c r="C100" s="72"/>
      <c r="D100" s="73"/>
      <c r="E100" s="74"/>
      <c r="F100" s="74"/>
      <c r="G100" s="293"/>
      <c r="H100" s="293"/>
      <c r="I100" s="294"/>
      <c r="J100" s="132"/>
      <c r="K100" s="295"/>
      <c r="L100" s="107"/>
    </row>
    <row r="101" spans="1:12" ht="15.75" x14ac:dyDescent="0.25">
      <c r="A101" s="63"/>
      <c r="B101" s="64" t="s">
        <v>80</v>
      </c>
      <c r="C101" s="65" t="s">
        <v>0</v>
      </c>
      <c r="D101" s="65" t="s">
        <v>1</v>
      </c>
      <c r="E101" s="69"/>
      <c r="F101" s="292"/>
      <c r="G101" s="101"/>
      <c r="H101" s="107"/>
    </row>
    <row r="102" spans="1:12" ht="15.75" x14ac:dyDescent="0.25">
      <c r="A102" s="53"/>
      <c r="B102" s="45"/>
      <c r="C102" s="21" t="s">
        <v>99</v>
      </c>
      <c r="D102" s="22" t="s">
        <v>42</v>
      </c>
      <c r="E102" s="31" t="s">
        <v>24</v>
      </c>
      <c r="F102" s="31" t="s">
        <v>30</v>
      </c>
      <c r="G102" s="101"/>
      <c r="H102" s="107"/>
      <c r="J102" s="262"/>
      <c r="K102" s="195" t="s">
        <v>144</v>
      </c>
    </row>
    <row r="103" spans="1:12" ht="15.75" x14ac:dyDescent="0.25">
      <c r="A103" s="5"/>
      <c r="B103" s="259">
        <v>1</v>
      </c>
      <c r="C103" s="252"/>
      <c r="D103" s="245"/>
      <c r="E103" s="241"/>
      <c r="F103" s="62">
        <v>30</v>
      </c>
      <c r="G103" s="101"/>
      <c r="H103" s="107"/>
      <c r="J103" s="258"/>
      <c r="K103" s="195" t="s">
        <v>146</v>
      </c>
    </row>
    <row r="104" spans="1:12" ht="15.75" x14ac:dyDescent="0.25">
      <c r="A104" s="5"/>
      <c r="B104" s="260">
        <v>2</v>
      </c>
      <c r="C104" s="253"/>
      <c r="D104" s="245"/>
      <c r="E104" s="240"/>
      <c r="F104" s="62">
        <v>26</v>
      </c>
      <c r="G104" s="101"/>
      <c r="H104" s="107"/>
    </row>
    <row r="105" spans="1:12" ht="15.75" x14ac:dyDescent="0.25">
      <c r="A105" s="5"/>
      <c r="B105" s="261">
        <v>3</v>
      </c>
      <c r="C105" s="254"/>
      <c r="D105" s="245"/>
      <c r="E105" s="241"/>
      <c r="F105" s="62">
        <v>23</v>
      </c>
      <c r="G105" s="101"/>
      <c r="H105" s="107"/>
    </row>
    <row r="106" spans="1:12" ht="15.75" x14ac:dyDescent="0.25">
      <c r="A106" s="5"/>
      <c r="B106" s="43">
        <v>4</v>
      </c>
      <c r="C106" s="253"/>
      <c r="D106" s="245"/>
      <c r="E106" s="240"/>
      <c r="F106" s="62">
        <v>21</v>
      </c>
      <c r="G106" s="101"/>
      <c r="H106" s="107"/>
    </row>
    <row r="107" spans="1:12" ht="15.75" x14ac:dyDescent="0.25">
      <c r="A107" s="5"/>
      <c r="B107" s="43">
        <v>5</v>
      </c>
      <c r="C107" s="253"/>
      <c r="D107" s="247"/>
      <c r="E107" s="279"/>
      <c r="F107" s="62">
        <v>20</v>
      </c>
      <c r="G107" s="257"/>
      <c r="H107" s="107"/>
    </row>
    <row r="108" spans="1:12" ht="21" customHeight="1" x14ac:dyDescent="0.25">
      <c r="A108" s="5"/>
      <c r="B108" s="43">
        <v>6</v>
      </c>
      <c r="C108" s="252"/>
      <c r="D108" s="247"/>
      <c r="E108" s="280"/>
      <c r="F108" s="62">
        <v>19</v>
      </c>
      <c r="G108" s="257"/>
      <c r="H108" s="107"/>
    </row>
    <row r="109" spans="1:12" ht="15.75" x14ac:dyDescent="0.25">
      <c r="A109" s="5"/>
      <c r="B109" s="43">
        <v>7</v>
      </c>
      <c r="C109" s="255"/>
      <c r="D109" s="245"/>
      <c r="E109" s="266"/>
      <c r="F109" s="62">
        <v>18</v>
      </c>
      <c r="G109" s="101"/>
      <c r="H109" s="107"/>
    </row>
    <row r="110" spans="1:12" ht="15.75" x14ac:dyDescent="0.25">
      <c r="A110" s="5"/>
      <c r="B110" s="43">
        <v>8</v>
      </c>
      <c r="C110" s="255"/>
      <c r="D110" s="245"/>
      <c r="E110" s="240"/>
      <c r="F110" s="62">
        <v>17</v>
      </c>
      <c r="G110" s="101"/>
      <c r="H110" s="107"/>
    </row>
    <row r="111" spans="1:12" ht="15.75" x14ac:dyDescent="0.25">
      <c r="A111" s="5"/>
      <c r="B111" s="43">
        <v>9</v>
      </c>
      <c r="C111" s="253"/>
      <c r="D111" s="245"/>
      <c r="E111" s="240"/>
      <c r="F111" s="62">
        <v>16</v>
      </c>
      <c r="G111" s="101"/>
      <c r="H111" s="107"/>
    </row>
    <row r="112" spans="1:12" ht="15.75" x14ac:dyDescent="0.25">
      <c r="A112" s="5"/>
      <c r="B112" s="43">
        <v>10</v>
      </c>
      <c r="C112" s="252"/>
      <c r="D112" s="245"/>
      <c r="E112" s="241"/>
      <c r="F112" s="62">
        <v>15</v>
      </c>
      <c r="G112" s="101"/>
      <c r="H112" s="107"/>
    </row>
    <row r="113" spans="1:8" ht="24.75" customHeight="1" x14ac:dyDescent="0.25">
      <c r="A113" s="5"/>
      <c r="B113" s="43"/>
      <c r="C113" s="239"/>
      <c r="D113" s="245"/>
      <c r="E113" s="246"/>
      <c r="F113" s="62"/>
      <c r="G113" s="101"/>
      <c r="H113" s="107"/>
    </row>
    <row r="114" spans="1:8" ht="18" customHeight="1" x14ac:dyDescent="0.25">
      <c r="A114" s="53"/>
      <c r="B114" s="45"/>
      <c r="C114" s="248" t="s">
        <v>74</v>
      </c>
      <c r="D114" s="249" t="s">
        <v>42</v>
      </c>
      <c r="E114" s="49" t="s">
        <v>24</v>
      </c>
      <c r="F114" s="49" t="s">
        <v>30</v>
      </c>
      <c r="G114" s="101"/>
      <c r="H114" s="107"/>
    </row>
    <row r="115" spans="1:8" ht="21" customHeight="1" x14ac:dyDescent="0.25">
      <c r="A115" s="5"/>
      <c r="B115" s="259">
        <v>1</v>
      </c>
      <c r="C115" s="211"/>
      <c r="D115" s="245"/>
      <c r="E115" s="279"/>
      <c r="F115" s="62">
        <v>30</v>
      </c>
      <c r="G115" s="101"/>
      <c r="H115" s="107"/>
    </row>
    <row r="116" spans="1:8" ht="15.75" x14ac:dyDescent="0.25">
      <c r="A116" s="5"/>
      <c r="B116" s="260">
        <v>2</v>
      </c>
      <c r="C116" s="211"/>
      <c r="D116" s="245"/>
      <c r="E116" s="279"/>
      <c r="F116" s="62">
        <v>26</v>
      </c>
      <c r="G116" s="101"/>
      <c r="H116" s="107"/>
    </row>
    <row r="117" spans="1:8" ht="18.75" customHeight="1" x14ac:dyDescent="0.25">
      <c r="A117" s="5"/>
      <c r="B117" s="261">
        <v>3</v>
      </c>
      <c r="C117" s="211"/>
      <c r="D117" s="245"/>
      <c r="E117" s="265"/>
      <c r="F117" s="62">
        <v>23</v>
      </c>
      <c r="G117" s="101"/>
      <c r="H117" s="107"/>
    </row>
    <row r="118" spans="1:8" ht="19.5" customHeight="1" x14ac:dyDescent="0.25">
      <c r="A118" s="5"/>
      <c r="B118" s="43">
        <v>4</v>
      </c>
      <c r="C118" s="211"/>
      <c r="D118" s="245"/>
      <c r="E118" s="246"/>
      <c r="F118" s="62"/>
      <c r="G118" s="101"/>
      <c r="H118" s="107"/>
    </row>
    <row r="119" spans="1:8" ht="15.75" x14ac:dyDescent="0.25">
      <c r="A119" s="53"/>
      <c r="B119" s="45"/>
      <c r="C119" s="250" t="s">
        <v>75</v>
      </c>
      <c r="D119" s="249" t="s">
        <v>42</v>
      </c>
      <c r="E119" s="49" t="s">
        <v>24</v>
      </c>
      <c r="F119" s="49" t="s">
        <v>30</v>
      </c>
      <c r="G119" s="101"/>
      <c r="H119" s="107"/>
    </row>
    <row r="120" spans="1:8" ht="21.75" customHeight="1" x14ac:dyDescent="0.25">
      <c r="A120" s="5"/>
      <c r="B120" s="259">
        <v>1</v>
      </c>
      <c r="C120" s="211"/>
      <c r="D120" s="245"/>
      <c r="E120" s="241"/>
      <c r="F120" s="62">
        <v>30</v>
      </c>
      <c r="G120" s="101"/>
      <c r="H120" s="107"/>
    </row>
    <row r="121" spans="1:8" ht="24" customHeight="1" x14ac:dyDescent="0.25">
      <c r="A121" s="5"/>
      <c r="B121" s="260">
        <v>2</v>
      </c>
      <c r="C121" s="211"/>
      <c r="D121" s="245"/>
      <c r="E121" s="241"/>
      <c r="F121" s="62">
        <v>26</v>
      </c>
      <c r="G121" s="101"/>
      <c r="H121" s="107"/>
    </row>
    <row r="122" spans="1:8" ht="23.25" customHeight="1" x14ac:dyDescent="0.25">
      <c r="A122" s="5"/>
      <c r="B122" s="261">
        <v>3</v>
      </c>
      <c r="C122" s="211"/>
      <c r="D122" s="245"/>
      <c r="E122" s="241"/>
      <c r="F122" s="62">
        <v>23</v>
      </c>
      <c r="G122" s="101"/>
      <c r="H122" s="107"/>
    </row>
    <row r="123" spans="1:8" ht="20.25" customHeight="1" x14ac:dyDescent="0.25">
      <c r="A123" s="5"/>
      <c r="B123" s="43">
        <v>4</v>
      </c>
      <c r="C123" s="211"/>
      <c r="D123" s="245"/>
      <c r="E123" s="241"/>
      <c r="F123" s="62">
        <v>21</v>
      </c>
      <c r="G123" s="101"/>
      <c r="H123" s="107"/>
    </row>
    <row r="124" spans="1:8" ht="21" customHeight="1" x14ac:dyDescent="0.25">
      <c r="A124" s="5"/>
      <c r="B124" s="43">
        <v>5</v>
      </c>
      <c r="C124" s="211"/>
      <c r="D124" s="245"/>
      <c r="E124" s="241"/>
      <c r="F124" s="62">
        <v>20</v>
      </c>
      <c r="G124" s="101"/>
      <c r="H124" s="107"/>
    </row>
    <row r="125" spans="1:8" ht="21" customHeight="1" x14ac:dyDescent="0.25">
      <c r="A125" s="5"/>
      <c r="B125" s="43">
        <v>6</v>
      </c>
      <c r="C125" s="211"/>
      <c r="D125" s="245"/>
      <c r="E125" s="241"/>
      <c r="F125" s="62">
        <v>19</v>
      </c>
      <c r="G125" s="101"/>
      <c r="H125" s="107"/>
    </row>
    <row r="126" spans="1:8" ht="19.5" customHeight="1" x14ac:dyDescent="0.25">
      <c r="A126" s="5"/>
      <c r="B126" s="43">
        <v>7</v>
      </c>
      <c r="C126" s="211"/>
      <c r="D126" s="245"/>
      <c r="E126" s="241"/>
      <c r="F126" s="62">
        <v>18</v>
      </c>
      <c r="G126" s="101"/>
      <c r="H126" s="107"/>
    </row>
    <row r="127" spans="1:8" ht="19.5" customHeight="1" x14ac:dyDescent="0.25">
      <c r="A127" s="5"/>
      <c r="B127" s="43">
        <v>8</v>
      </c>
      <c r="C127" s="211"/>
      <c r="D127" s="245"/>
      <c r="E127" s="241"/>
      <c r="F127" s="62">
        <v>17</v>
      </c>
      <c r="G127" s="101"/>
      <c r="H127" s="107"/>
    </row>
    <row r="128" spans="1:8" ht="24" customHeight="1" x14ac:dyDescent="0.25">
      <c r="A128" s="5"/>
      <c r="B128" s="43">
        <v>9</v>
      </c>
      <c r="C128" s="239"/>
      <c r="D128" s="245"/>
      <c r="E128" s="241"/>
      <c r="F128" s="62">
        <v>16</v>
      </c>
      <c r="G128" s="101"/>
      <c r="H128" s="107"/>
    </row>
    <row r="129" spans="1:8" ht="24" x14ac:dyDescent="0.25">
      <c r="A129" s="53"/>
      <c r="B129" s="45"/>
      <c r="C129" s="248" t="s">
        <v>97</v>
      </c>
      <c r="D129" s="249" t="s">
        <v>42</v>
      </c>
      <c r="E129" s="49" t="s">
        <v>24</v>
      </c>
      <c r="F129" s="49" t="s">
        <v>30</v>
      </c>
      <c r="G129" s="101"/>
      <c r="H129" s="107"/>
    </row>
    <row r="130" spans="1:8" ht="16.5" customHeight="1" x14ac:dyDescent="0.25">
      <c r="A130" s="5"/>
      <c r="B130" s="259">
        <v>1</v>
      </c>
      <c r="C130" s="211"/>
      <c r="D130" s="245"/>
      <c r="E130" s="241"/>
      <c r="F130" s="62">
        <v>30</v>
      </c>
      <c r="G130" s="101"/>
      <c r="H130" s="107"/>
    </row>
    <row r="131" spans="1:8" ht="18" customHeight="1" x14ac:dyDescent="0.25">
      <c r="A131" s="5"/>
      <c r="B131" s="260">
        <v>2</v>
      </c>
      <c r="C131" s="211"/>
      <c r="D131" s="245"/>
      <c r="E131" s="241"/>
      <c r="F131" s="62">
        <v>26</v>
      </c>
      <c r="G131" s="101"/>
      <c r="H131" s="107"/>
    </row>
    <row r="132" spans="1:8" ht="18" customHeight="1" x14ac:dyDescent="0.25">
      <c r="A132" s="5"/>
      <c r="B132" s="261">
        <v>3</v>
      </c>
      <c r="C132" s="211"/>
      <c r="D132" s="245"/>
      <c r="E132" s="241"/>
      <c r="F132" s="62">
        <v>23</v>
      </c>
      <c r="G132" s="101"/>
      <c r="H132" s="107"/>
    </row>
    <row r="133" spans="1:8" ht="15.75" x14ac:dyDescent="0.25">
      <c r="A133" s="5"/>
      <c r="B133" s="43">
        <v>4</v>
      </c>
      <c r="C133" s="211"/>
      <c r="D133" s="245"/>
      <c r="E133" s="241"/>
      <c r="F133" s="62">
        <v>21</v>
      </c>
      <c r="G133" s="101"/>
      <c r="H133" s="107"/>
    </row>
    <row r="134" spans="1:8" ht="15.75" x14ac:dyDescent="0.25">
      <c r="A134" s="5"/>
      <c r="B134" s="43">
        <v>5</v>
      </c>
      <c r="C134" s="211"/>
      <c r="D134" s="245"/>
      <c r="E134" s="241"/>
      <c r="F134" s="62">
        <v>20</v>
      </c>
      <c r="G134" s="101"/>
      <c r="H134" s="107"/>
    </row>
    <row r="135" spans="1:8" ht="15.75" x14ac:dyDescent="0.25">
      <c r="A135" s="5"/>
      <c r="B135" s="43">
        <v>6</v>
      </c>
      <c r="C135" s="211"/>
      <c r="D135" s="245"/>
      <c r="E135" s="241"/>
      <c r="F135" s="62">
        <v>19</v>
      </c>
      <c r="G135" s="101"/>
      <c r="H135" s="107"/>
    </row>
    <row r="136" spans="1:8" ht="15.75" x14ac:dyDescent="0.25">
      <c r="A136" s="5"/>
      <c r="B136" s="43">
        <v>7</v>
      </c>
      <c r="C136" s="211"/>
      <c r="D136" s="245"/>
      <c r="E136" s="241"/>
      <c r="F136" s="62">
        <v>18</v>
      </c>
      <c r="G136" s="101"/>
      <c r="H136" s="107"/>
    </row>
    <row r="137" spans="1:8" ht="15.75" x14ac:dyDescent="0.25">
      <c r="A137" s="5"/>
      <c r="B137" s="43">
        <v>8</v>
      </c>
      <c r="C137" s="211"/>
      <c r="D137" s="245"/>
      <c r="E137" s="241"/>
      <c r="F137" s="62">
        <v>17</v>
      </c>
      <c r="G137" s="101"/>
      <c r="H137" s="107"/>
    </row>
    <row r="138" spans="1:8" ht="15.75" x14ac:dyDescent="0.25">
      <c r="A138" s="5"/>
      <c r="B138" s="43">
        <v>4.0999999999999996</v>
      </c>
      <c r="C138" s="239"/>
      <c r="D138" s="245" t="s">
        <v>22</v>
      </c>
      <c r="E138" s="246"/>
      <c r="F138" s="62"/>
      <c r="G138" s="101"/>
      <c r="H138" s="107"/>
    </row>
    <row r="139" spans="1:8" ht="24" x14ac:dyDescent="0.25">
      <c r="A139" s="53"/>
      <c r="B139" s="47"/>
      <c r="C139" s="251" t="s">
        <v>98</v>
      </c>
      <c r="D139" s="249" t="s">
        <v>42</v>
      </c>
      <c r="E139" s="49" t="s">
        <v>24</v>
      </c>
      <c r="F139" s="49" t="s">
        <v>30</v>
      </c>
      <c r="G139" s="101"/>
      <c r="H139" s="107"/>
    </row>
    <row r="140" spans="1:8" ht="15.75" x14ac:dyDescent="0.25">
      <c r="A140" s="5"/>
      <c r="B140" s="259">
        <v>1</v>
      </c>
      <c r="C140" s="211"/>
      <c r="D140" s="245"/>
      <c r="E140" s="279"/>
      <c r="F140" s="62">
        <v>30</v>
      </c>
      <c r="G140" s="257"/>
      <c r="H140" s="107"/>
    </row>
    <row r="141" spans="1:8" ht="15.75" x14ac:dyDescent="0.25">
      <c r="A141" s="5"/>
      <c r="B141" s="260">
        <v>2</v>
      </c>
      <c r="C141" s="211"/>
      <c r="D141" s="245"/>
      <c r="E141" s="279"/>
      <c r="F141" s="62">
        <v>26</v>
      </c>
      <c r="G141" s="257"/>
      <c r="H141" s="107"/>
    </row>
    <row r="142" spans="1:8" ht="15.75" x14ac:dyDescent="0.25">
      <c r="A142" s="5"/>
      <c r="B142" s="261">
        <v>3</v>
      </c>
      <c r="C142" s="211"/>
      <c r="D142" s="245"/>
      <c r="E142" s="241"/>
      <c r="F142" s="62">
        <v>23</v>
      </c>
      <c r="G142" s="101"/>
      <c r="H142" s="107"/>
    </row>
    <row r="143" spans="1:8" ht="18" customHeight="1" x14ac:dyDescent="0.25">
      <c r="A143" s="5"/>
      <c r="B143" s="44">
        <v>4</v>
      </c>
      <c r="C143" s="211"/>
      <c r="D143" s="245"/>
      <c r="E143" s="241"/>
      <c r="F143" s="62">
        <v>21</v>
      </c>
      <c r="G143" s="101"/>
      <c r="H143" s="107"/>
    </row>
    <row r="144" spans="1:8" ht="15" customHeight="1" x14ac:dyDescent="0.25">
      <c r="A144" s="5"/>
      <c r="B144" s="43">
        <v>5</v>
      </c>
      <c r="C144" s="211"/>
      <c r="D144" s="245"/>
      <c r="E144" s="241"/>
      <c r="F144" s="62">
        <v>20</v>
      </c>
      <c r="G144" s="101"/>
      <c r="H144" s="107"/>
    </row>
    <row r="145" spans="1:8" ht="20.25" customHeight="1" x14ac:dyDescent="0.25">
      <c r="A145" s="5"/>
      <c r="B145" s="44">
        <v>6</v>
      </c>
      <c r="C145" s="211"/>
      <c r="D145" s="245"/>
      <c r="E145" s="241"/>
      <c r="F145" s="62">
        <v>19</v>
      </c>
      <c r="G145" s="101"/>
      <c r="H145" s="107"/>
    </row>
    <row r="146" spans="1:8" ht="15.75" x14ac:dyDescent="0.25">
      <c r="A146" s="5"/>
      <c r="B146" s="43">
        <v>7</v>
      </c>
      <c r="C146" s="211"/>
      <c r="D146" s="245"/>
      <c r="E146" s="241"/>
      <c r="F146" s="62">
        <v>18</v>
      </c>
      <c r="G146" s="101"/>
      <c r="H146" s="107"/>
    </row>
    <row r="147" spans="1:8" ht="21.75" customHeight="1" x14ac:dyDescent="0.25">
      <c r="A147" s="5"/>
      <c r="B147" s="44">
        <v>8</v>
      </c>
      <c r="C147" s="211"/>
      <c r="D147" s="245"/>
      <c r="E147" s="241"/>
      <c r="F147" s="62">
        <v>17</v>
      </c>
      <c r="G147" s="101"/>
      <c r="H147" s="107"/>
    </row>
    <row r="148" spans="1:8" ht="15.75" x14ac:dyDescent="0.25">
      <c r="A148" s="5"/>
      <c r="B148" s="43">
        <v>9</v>
      </c>
      <c r="C148" s="211"/>
      <c r="D148" s="245"/>
      <c r="E148" s="241"/>
      <c r="F148" s="62">
        <v>16</v>
      </c>
      <c r="G148" s="101"/>
      <c r="H148" s="107"/>
    </row>
    <row r="149" spans="1:8" ht="15.75" x14ac:dyDescent="0.25">
      <c r="A149" s="5"/>
      <c r="B149" s="44">
        <v>10</v>
      </c>
      <c r="C149" s="214"/>
      <c r="D149" s="245"/>
      <c r="E149" s="241"/>
      <c r="F149" s="62">
        <v>15</v>
      </c>
      <c r="G149" s="101"/>
      <c r="H149" s="107"/>
    </row>
    <row r="150" spans="1:8" ht="15.75" x14ac:dyDescent="0.25">
      <c r="A150" s="5"/>
      <c r="B150" s="43">
        <v>11</v>
      </c>
      <c r="C150" s="214"/>
      <c r="D150" s="245"/>
      <c r="E150" s="241"/>
      <c r="F150" s="62">
        <v>14</v>
      </c>
      <c r="G150" s="101"/>
      <c r="H150" s="107"/>
    </row>
    <row r="151" spans="1:8" ht="15.75" x14ac:dyDescent="0.25">
      <c r="A151" s="5"/>
      <c r="B151" s="44">
        <v>12</v>
      </c>
      <c r="C151" s="239"/>
      <c r="D151" s="245"/>
      <c r="E151" s="241"/>
      <c r="F151" s="62">
        <v>13</v>
      </c>
      <c r="G151" s="101"/>
      <c r="H151" s="107"/>
    </row>
    <row r="152" spans="1:8" ht="15.75" x14ac:dyDescent="0.25">
      <c r="A152" s="53"/>
      <c r="B152" s="46"/>
      <c r="C152" s="250" t="s">
        <v>77</v>
      </c>
      <c r="D152" s="249" t="s">
        <v>42</v>
      </c>
      <c r="E152" s="49" t="s">
        <v>24</v>
      </c>
      <c r="F152" s="49" t="s">
        <v>30</v>
      </c>
      <c r="G152" s="101"/>
      <c r="H152" s="107"/>
    </row>
    <row r="153" spans="1:8" ht="15.75" x14ac:dyDescent="0.25">
      <c r="A153" s="5"/>
      <c r="B153" s="259">
        <v>1</v>
      </c>
      <c r="C153" s="211"/>
      <c r="D153" s="245"/>
      <c r="E153" s="241"/>
      <c r="F153" s="62">
        <v>30</v>
      </c>
      <c r="G153" s="101"/>
      <c r="H153" s="107"/>
    </row>
    <row r="154" spans="1:8" ht="15.75" x14ac:dyDescent="0.25">
      <c r="A154" s="5"/>
      <c r="B154" s="260">
        <v>2</v>
      </c>
      <c r="C154" s="211"/>
      <c r="D154" s="245"/>
      <c r="E154" s="241"/>
      <c r="F154" s="62">
        <v>26</v>
      </c>
      <c r="G154" s="101"/>
      <c r="H154" s="107"/>
    </row>
    <row r="155" spans="1:8" ht="15.75" x14ac:dyDescent="0.25">
      <c r="A155" s="5"/>
      <c r="B155" s="261">
        <v>3</v>
      </c>
      <c r="C155" s="211"/>
      <c r="D155" s="245"/>
      <c r="E155" s="241"/>
      <c r="F155" s="62">
        <v>23</v>
      </c>
      <c r="G155" s="101"/>
      <c r="H155" s="107"/>
    </row>
    <row r="156" spans="1:8" ht="15.75" x14ac:dyDescent="0.25">
      <c r="A156" s="5"/>
      <c r="B156" s="43">
        <v>4</v>
      </c>
      <c r="C156" s="211"/>
      <c r="D156" s="13"/>
      <c r="E156" s="241"/>
      <c r="F156" s="62">
        <v>21</v>
      </c>
      <c r="G156" s="101"/>
      <c r="H156" s="107"/>
    </row>
    <row r="157" spans="1:8" ht="15.75" x14ac:dyDescent="0.25">
      <c r="A157" s="5"/>
      <c r="B157" s="44">
        <v>8</v>
      </c>
      <c r="C157" s="211"/>
      <c r="D157" s="245"/>
      <c r="E157" s="265"/>
      <c r="F157" s="62">
        <v>20</v>
      </c>
      <c r="G157" s="101"/>
      <c r="H157" s="107"/>
    </row>
    <row r="158" spans="1:8" ht="15.75" x14ac:dyDescent="0.25">
      <c r="A158" s="5"/>
      <c r="B158" s="43">
        <v>5</v>
      </c>
      <c r="C158" s="211"/>
      <c r="D158" s="245"/>
      <c r="E158" s="279"/>
      <c r="F158" s="62">
        <v>19</v>
      </c>
      <c r="G158" s="101"/>
      <c r="H158" s="107"/>
    </row>
    <row r="159" spans="1:8" ht="15.75" x14ac:dyDescent="0.25">
      <c r="A159" s="5"/>
      <c r="B159" s="43">
        <v>6</v>
      </c>
      <c r="C159" s="211"/>
      <c r="D159" s="245"/>
      <c r="E159" s="279"/>
      <c r="F159" s="32">
        <v>18</v>
      </c>
      <c r="G159" s="101"/>
      <c r="H159" s="107"/>
    </row>
    <row r="160" spans="1:8" ht="15.75" x14ac:dyDescent="0.25">
      <c r="A160" s="5"/>
      <c r="B160" s="43">
        <v>7</v>
      </c>
      <c r="C160" s="211"/>
      <c r="D160" s="13"/>
      <c r="E160" s="212"/>
      <c r="F160" s="32"/>
      <c r="G160" s="101"/>
      <c r="H160" s="107"/>
    </row>
    <row r="161" spans="1:8" ht="15.75" x14ac:dyDescent="0.25">
      <c r="A161" s="33">
        <v>3</v>
      </c>
      <c r="B161" s="42" t="s">
        <v>43</v>
      </c>
      <c r="C161" s="26" t="s">
        <v>44</v>
      </c>
      <c r="D161" s="18" t="s">
        <v>95</v>
      </c>
      <c r="E161" s="52" t="s">
        <v>24</v>
      </c>
      <c r="F161" s="52">
        <v>10.9</v>
      </c>
      <c r="G161" s="101"/>
      <c r="H161" s="107"/>
    </row>
    <row r="162" spans="1:8" ht="15.75" x14ac:dyDescent="0.25">
      <c r="A162" s="33">
        <v>3</v>
      </c>
      <c r="B162" s="42" t="s">
        <v>43</v>
      </c>
      <c r="C162" s="26" t="s">
        <v>44</v>
      </c>
      <c r="D162" s="18" t="s">
        <v>71</v>
      </c>
      <c r="E162" s="52" t="s">
        <v>24</v>
      </c>
      <c r="F162" s="52">
        <v>10.9</v>
      </c>
      <c r="G162" s="101"/>
      <c r="H162" s="107"/>
    </row>
    <row r="163" spans="1:8" ht="15.75" x14ac:dyDescent="0.25">
      <c r="A163" s="33">
        <v>3</v>
      </c>
      <c r="B163" s="42" t="s">
        <v>43</v>
      </c>
      <c r="C163" s="91" t="s">
        <v>44</v>
      </c>
      <c r="D163" s="18" t="s">
        <v>102</v>
      </c>
      <c r="E163" s="52" t="s">
        <v>24</v>
      </c>
      <c r="F163" s="52">
        <v>10.9</v>
      </c>
      <c r="G163" s="101"/>
      <c r="H163" s="107"/>
    </row>
    <row r="164" spans="1:8" ht="15.75" x14ac:dyDescent="0.25">
      <c r="A164" s="33">
        <v>3</v>
      </c>
      <c r="B164" s="42" t="s">
        <v>43</v>
      </c>
      <c r="C164" s="26" t="s">
        <v>44</v>
      </c>
      <c r="D164" s="18" t="s">
        <v>72</v>
      </c>
      <c r="E164" s="52" t="s">
        <v>24</v>
      </c>
      <c r="F164" s="52">
        <v>10.9</v>
      </c>
      <c r="G164" s="101"/>
      <c r="H164" s="107"/>
    </row>
    <row r="165" spans="1:8" ht="15.75" x14ac:dyDescent="0.25">
      <c r="A165" s="33">
        <v>3</v>
      </c>
      <c r="B165" s="42" t="s">
        <v>43</v>
      </c>
      <c r="C165" s="26" t="s">
        <v>44</v>
      </c>
      <c r="D165" s="18" t="s">
        <v>82</v>
      </c>
      <c r="E165" s="52" t="s">
        <v>24</v>
      </c>
      <c r="F165" s="52">
        <v>10.9</v>
      </c>
      <c r="G165" s="101"/>
      <c r="H165" s="107"/>
    </row>
    <row r="166" spans="1:8" ht="15.75" x14ac:dyDescent="0.25">
      <c r="A166" s="33">
        <v>3</v>
      </c>
      <c r="B166" s="42" t="s">
        <v>43</v>
      </c>
      <c r="C166" s="108" t="s">
        <v>44</v>
      </c>
      <c r="D166" s="18" t="s">
        <v>32</v>
      </c>
      <c r="E166" s="52" t="s">
        <v>24</v>
      </c>
      <c r="F166" s="52">
        <v>10.9</v>
      </c>
      <c r="G166" s="101"/>
      <c r="H166" s="107"/>
    </row>
    <row r="167" spans="1:8" ht="15.75" x14ac:dyDescent="0.25">
      <c r="A167" s="33">
        <v>3</v>
      </c>
      <c r="B167" s="42" t="s">
        <v>43</v>
      </c>
      <c r="C167" s="26" t="s">
        <v>44</v>
      </c>
      <c r="D167" s="18" t="s">
        <v>33</v>
      </c>
      <c r="E167" s="52" t="s">
        <v>24</v>
      </c>
      <c r="F167" s="52">
        <v>10.9</v>
      </c>
      <c r="G167" s="101"/>
      <c r="H167" s="107"/>
    </row>
    <row r="168" spans="1:8" ht="15.75" x14ac:dyDescent="0.25">
      <c r="A168" s="33">
        <v>3</v>
      </c>
      <c r="B168" s="42" t="s">
        <v>43</v>
      </c>
      <c r="C168" s="26" t="s">
        <v>44</v>
      </c>
      <c r="D168" s="18" t="s">
        <v>90</v>
      </c>
      <c r="E168" s="52" t="s">
        <v>24</v>
      </c>
      <c r="F168" s="52">
        <v>10.9</v>
      </c>
      <c r="G168" s="101"/>
      <c r="H168" s="107"/>
    </row>
    <row r="169" spans="1:8" ht="15.75" x14ac:dyDescent="0.25">
      <c r="A169" s="33">
        <v>3</v>
      </c>
      <c r="B169" s="42" t="s">
        <v>43</v>
      </c>
      <c r="C169" s="26" t="s">
        <v>44</v>
      </c>
      <c r="D169" s="18" t="s">
        <v>5</v>
      </c>
      <c r="E169" s="52" t="s">
        <v>24</v>
      </c>
      <c r="F169" s="52">
        <v>10.9</v>
      </c>
      <c r="G169" s="101"/>
      <c r="H169" s="107"/>
    </row>
    <row r="170" spans="1:8" ht="15.75" x14ac:dyDescent="0.25">
      <c r="A170" s="33">
        <v>3</v>
      </c>
      <c r="B170" s="42" t="s">
        <v>43</v>
      </c>
      <c r="C170" s="26" t="s">
        <v>44</v>
      </c>
      <c r="D170" s="18" t="s">
        <v>94</v>
      </c>
      <c r="E170" s="52" t="s">
        <v>24</v>
      </c>
      <c r="F170" s="52">
        <v>10.9</v>
      </c>
      <c r="G170" s="101"/>
      <c r="H170" s="107"/>
    </row>
    <row r="171" spans="1:8" ht="15.75" x14ac:dyDescent="0.25">
      <c r="A171" s="33">
        <v>3</v>
      </c>
      <c r="B171" s="42" t="s">
        <v>43</v>
      </c>
      <c r="C171" s="26" t="s">
        <v>44</v>
      </c>
      <c r="D171" s="18" t="s">
        <v>104</v>
      </c>
      <c r="E171" s="52" t="s">
        <v>24</v>
      </c>
      <c r="F171" s="52">
        <v>10.9</v>
      </c>
      <c r="G171" s="101"/>
      <c r="H171" s="107"/>
    </row>
    <row r="172" spans="1:8" ht="15.75" x14ac:dyDescent="0.25">
      <c r="A172" s="33">
        <v>3</v>
      </c>
      <c r="B172" s="42" t="s">
        <v>43</v>
      </c>
      <c r="C172" s="26" t="s">
        <v>44</v>
      </c>
      <c r="D172" s="18" t="s">
        <v>76</v>
      </c>
      <c r="E172" s="52" t="s">
        <v>24</v>
      </c>
      <c r="F172" s="52">
        <v>10.9</v>
      </c>
      <c r="G172" s="101"/>
      <c r="H172" s="107"/>
    </row>
    <row r="173" spans="1:8" ht="15.75" x14ac:dyDescent="0.25">
      <c r="A173" s="33">
        <v>3</v>
      </c>
      <c r="B173" s="42" t="s">
        <v>43</v>
      </c>
      <c r="C173" s="26" t="s">
        <v>44</v>
      </c>
      <c r="D173" s="18" t="s">
        <v>32</v>
      </c>
      <c r="E173" s="52" t="s">
        <v>24</v>
      </c>
      <c r="F173" s="52">
        <v>10.9</v>
      </c>
      <c r="G173" s="101"/>
      <c r="H173" s="107"/>
    </row>
    <row r="174" spans="1:8" ht="15.75" x14ac:dyDescent="0.25">
      <c r="A174" s="33">
        <v>3</v>
      </c>
      <c r="B174" s="42" t="s">
        <v>43</v>
      </c>
      <c r="C174" s="26" t="s">
        <v>44</v>
      </c>
      <c r="D174" s="18" t="s">
        <v>33</v>
      </c>
      <c r="E174" s="52" t="s">
        <v>24</v>
      </c>
      <c r="F174" s="52">
        <v>10.9</v>
      </c>
      <c r="G174" s="101"/>
      <c r="H174" s="107"/>
    </row>
    <row r="175" spans="1:8" ht="15.75" x14ac:dyDescent="0.25">
      <c r="A175" s="33">
        <v>3</v>
      </c>
      <c r="B175" s="42" t="s">
        <v>43</v>
      </c>
      <c r="C175" s="26" t="s">
        <v>44</v>
      </c>
      <c r="D175" s="18" t="s">
        <v>90</v>
      </c>
      <c r="E175" s="52" t="s">
        <v>24</v>
      </c>
      <c r="F175" s="52">
        <v>10.9</v>
      </c>
      <c r="G175" s="101"/>
      <c r="H175" s="107"/>
    </row>
    <row r="176" spans="1:8" ht="15.75" x14ac:dyDescent="0.25">
      <c r="A176" s="33">
        <v>3</v>
      </c>
      <c r="B176" s="42" t="s">
        <v>43</v>
      </c>
      <c r="C176" s="26" t="s">
        <v>44</v>
      </c>
      <c r="D176" s="18" t="s">
        <v>5</v>
      </c>
      <c r="E176" s="52" t="s">
        <v>24</v>
      </c>
      <c r="F176" s="52">
        <v>10.9</v>
      </c>
      <c r="G176" s="101"/>
      <c r="H176" s="107"/>
    </row>
    <row r="177" spans="2:8" ht="15.75" x14ac:dyDescent="0.25">
      <c r="B177" s="42" t="s">
        <v>43</v>
      </c>
      <c r="C177" s="26" t="s">
        <v>44</v>
      </c>
      <c r="D177" s="18" t="s">
        <v>94</v>
      </c>
      <c r="E177" s="52" t="s">
        <v>24</v>
      </c>
      <c r="F177" s="52">
        <v>10.9</v>
      </c>
      <c r="G177" s="101"/>
      <c r="H177" s="107"/>
    </row>
    <row r="178" spans="2:8" ht="15.75" x14ac:dyDescent="0.25">
      <c r="B178" s="42" t="s">
        <v>43</v>
      </c>
      <c r="C178" s="26" t="s">
        <v>44</v>
      </c>
      <c r="D178" s="18" t="s">
        <v>104</v>
      </c>
      <c r="E178" s="52" t="s">
        <v>24</v>
      </c>
      <c r="F178" s="52">
        <v>10.9</v>
      </c>
      <c r="G178" s="101"/>
      <c r="H178" s="107"/>
    </row>
    <row r="179" spans="2:8" ht="15.75" x14ac:dyDescent="0.25">
      <c r="B179" s="42" t="s">
        <v>43</v>
      </c>
      <c r="C179" s="26" t="s">
        <v>44</v>
      </c>
      <c r="D179" s="18" t="s">
        <v>76</v>
      </c>
      <c r="E179" s="52" t="s">
        <v>24</v>
      </c>
      <c r="F179" s="52">
        <v>10.9</v>
      </c>
      <c r="G179" s="101"/>
      <c r="H179" s="107"/>
    </row>
  </sheetData>
  <sortState xmlns:xlrd2="http://schemas.microsoft.com/office/spreadsheetml/2017/richdata2" ref="C141:E146">
    <sortCondition descending="1" ref="E141:E146"/>
  </sortState>
  <phoneticPr fontId="3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Ekipna razvrstitev</vt:lpstr>
      <vt:lpstr>Razvrstitev posamezno</vt:lpstr>
      <vt:lpstr>1. kolo</vt:lpstr>
      <vt:lpstr>2. kolo</vt:lpstr>
      <vt:lpstr>3. kolo</vt:lpstr>
      <vt:lpstr>4. kolo </vt:lpstr>
      <vt:lpstr>5. kolo</vt:lpstr>
      <vt:lpstr>6. kolo</vt:lpstr>
      <vt:lpstr>6. kollo</vt:lpstr>
      <vt:lpstr>'Ekipna razvrstitev'!Print_Titles</vt:lpstr>
      <vt:lpstr>'Razvrstitev posamezno'!Print_Titles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Pokorny</dc:creator>
  <cp:lastModifiedBy>Jan Pokorny</cp:lastModifiedBy>
  <cp:lastPrinted>2017-03-17T06:45:46Z</cp:lastPrinted>
  <dcterms:created xsi:type="dcterms:W3CDTF">2011-11-13T17:49:46Z</dcterms:created>
  <dcterms:modified xsi:type="dcterms:W3CDTF">2023-10-12T17:28:34Z</dcterms:modified>
</cp:coreProperties>
</file>