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Ekipna razvrstitev" sheetId="1" r:id="rId1"/>
    <sheet name="Razvrstitev posamezno" sheetId="2" r:id="rId2"/>
    <sheet name="1. kolo" sheetId="3" r:id="rId3"/>
    <sheet name="2. kolo" sheetId="4" r:id="rId4"/>
    <sheet name="3. kolo" sheetId="5" r:id="rId5"/>
    <sheet name="4. kolo " sheetId="6" r:id="rId6"/>
    <sheet name="5. kolo" sheetId="7" r:id="rId7"/>
    <sheet name="6. kolo" sheetId="8" state="hidden" r:id="rId8"/>
    <sheet name="6. kollo" sheetId="9" r:id="rId9"/>
  </sheets>
  <calcPr calcId="152511"/>
  <extLst>
    <ext uri="GoogleSheetsCustomDataVersion2">
      <go:sheetsCustomData xmlns:go="http://customooxmlschemas.google.com/" r:id="rId13" roundtripDataChecksum="tl+hHtuQvPnOfzPePZ/cUs1VZ2kPtbZu36o9MVRqerM="/>
    </ext>
  </extLst>
</workbook>
</file>

<file path=xl/calcChain.xml><?xml version="1.0" encoding="utf-8"?>
<calcChain xmlns="http://schemas.openxmlformats.org/spreadsheetml/2006/main">
  <c r="G24" i="1" l="1"/>
  <c r="E24" i="1"/>
  <c r="C24" i="1"/>
  <c r="P74" i="2" l="1"/>
  <c r="Q74" i="2"/>
  <c r="P22" i="2"/>
  <c r="Q22" i="2"/>
  <c r="I30" i="5"/>
  <c r="L33" i="5"/>
  <c r="I44" i="5"/>
  <c r="I37" i="5"/>
  <c r="Q18" i="2"/>
  <c r="P18" i="2"/>
  <c r="E23" i="1"/>
  <c r="I73" i="4"/>
  <c r="G73" i="4"/>
  <c r="I65" i="4"/>
  <c r="G65" i="4"/>
  <c r="L33" i="4"/>
  <c r="I44" i="4"/>
  <c r="I37" i="4"/>
  <c r="I30" i="4"/>
  <c r="C23" i="1"/>
  <c r="P79" i="2"/>
  <c r="P85" i="2"/>
  <c r="P80" i="2"/>
  <c r="Q79" i="2"/>
  <c r="Q85" i="2"/>
  <c r="Q80" i="2"/>
  <c r="P41" i="2"/>
  <c r="P44" i="2"/>
  <c r="P45" i="2"/>
  <c r="Q41" i="2"/>
  <c r="Q44" i="2"/>
  <c r="Q45" i="2"/>
  <c r="I49" i="3"/>
  <c r="L33" i="3"/>
  <c r="I37" i="3"/>
  <c r="I143" i="9"/>
  <c r="I142" i="9"/>
  <c r="I141" i="9"/>
  <c r="I140" i="9"/>
  <c r="I139" i="9"/>
  <c r="I138" i="9"/>
  <c r="I136" i="9"/>
  <c r="I135" i="9"/>
  <c r="I134" i="9"/>
  <c r="I133" i="9"/>
  <c r="I132" i="9"/>
  <c r="I131" i="9"/>
  <c r="I129" i="9"/>
  <c r="I128" i="9"/>
  <c r="I127" i="9"/>
  <c r="I126" i="9"/>
  <c r="I125" i="9"/>
  <c r="L124" i="9"/>
  <c r="I124" i="9"/>
  <c r="I122" i="9"/>
  <c r="I121" i="9"/>
  <c r="I120" i="9"/>
  <c r="I119" i="9"/>
  <c r="I118" i="9"/>
  <c r="L117" i="9"/>
  <c r="I117" i="9"/>
  <c r="I114" i="9"/>
  <c r="I113" i="9"/>
  <c r="I112" i="9"/>
  <c r="I111" i="9"/>
  <c r="L110" i="9"/>
  <c r="I110" i="9"/>
  <c r="I107" i="9"/>
  <c r="I106" i="9"/>
  <c r="I105" i="9"/>
  <c r="I104" i="9"/>
  <c r="L103" i="9"/>
  <c r="I103" i="9"/>
  <c r="I101" i="9"/>
  <c r="I100" i="9"/>
  <c r="I99" i="9"/>
  <c r="I98" i="9"/>
  <c r="I97" i="9"/>
  <c r="L96" i="9"/>
  <c r="I96" i="9"/>
  <c r="I94" i="9"/>
  <c r="I93" i="9"/>
  <c r="I92" i="9"/>
  <c r="I91" i="9"/>
  <c r="I90" i="9"/>
  <c r="L89" i="9"/>
  <c r="I89" i="9"/>
  <c r="I87" i="9"/>
  <c r="I86" i="9"/>
  <c r="I85" i="9"/>
  <c r="I84" i="9"/>
  <c r="I83" i="9"/>
  <c r="L82" i="9"/>
  <c r="I82" i="9"/>
  <c r="I80" i="9"/>
  <c r="I79" i="9"/>
  <c r="I78" i="9"/>
  <c r="I77" i="9"/>
  <c r="I76" i="9"/>
  <c r="I75" i="9"/>
  <c r="L74" i="9"/>
  <c r="I72" i="9"/>
  <c r="I71" i="9"/>
  <c r="I70" i="9"/>
  <c r="I69" i="9"/>
  <c r="L68" i="9"/>
  <c r="I68" i="9"/>
  <c r="I66" i="9"/>
  <c r="I65" i="9"/>
  <c r="I64" i="9"/>
  <c r="I63" i="9"/>
  <c r="I62" i="9"/>
  <c r="L61" i="9"/>
  <c r="I61" i="9"/>
  <c r="I59" i="9"/>
  <c r="I58" i="9"/>
  <c r="I57" i="9"/>
  <c r="I56" i="9"/>
  <c r="I55" i="9"/>
  <c r="L54" i="9"/>
  <c r="I54" i="9"/>
  <c r="I52" i="9"/>
  <c r="I51" i="9"/>
  <c r="I50" i="9"/>
  <c r="I49" i="9"/>
  <c r="I48" i="9"/>
  <c r="L47" i="9"/>
  <c r="I47" i="9"/>
  <c r="I45" i="9"/>
  <c r="I43" i="9"/>
  <c r="I42" i="9"/>
  <c r="I41" i="9"/>
  <c r="L40" i="9"/>
  <c r="I40" i="9"/>
  <c r="I36" i="9"/>
  <c r="I35" i="9"/>
  <c r="I34" i="9"/>
  <c r="L33" i="9"/>
  <c r="I33" i="9"/>
  <c r="I31" i="9"/>
  <c r="I29" i="9"/>
  <c r="I28" i="9"/>
  <c r="I27" i="9"/>
  <c r="L26" i="9"/>
  <c r="I26" i="9"/>
  <c r="I24" i="9"/>
  <c r="I23" i="9"/>
  <c r="I22" i="9"/>
  <c r="I21" i="9"/>
  <c r="I20" i="9"/>
  <c r="L19" i="9"/>
  <c r="I19" i="9"/>
  <c r="I17" i="9"/>
  <c r="I16" i="9"/>
  <c r="I15" i="9"/>
  <c r="I14" i="9"/>
  <c r="I13" i="9"/>
  <c r="L12" i="9"/>
  <c r="I12" i="9"/>
  <c r="I143" i="7"/>
  <c r="I142" i="7"/>
  <c r="I141" i="7"/>
  <c r="I140" i="7"/>
  <c r="I139" i="7"/>
  <c r="I138" i="7"/>
  <c r="I136" i="7"/>
  <c r="I135" i="7"/>
  <c r="I134" i="7"/>
  <c r="I133" i="7"/>
  <c r="I132" i="7"/>
  <c r="I131" i="7"/>
  <c r="I129" i="7"/>
  <c r="I128" i="7"/>
  <c r="I127" i="7"/>
  <c r="I126" i="7"/>
  <c r="I125" i="7"/>
  <c r="L124" i="7"/>
  <c r="I124" i="7"/>
  <c r="I122" i="7"/>
  <c r="I121" i="7"/>
  <c r="I120" i="7"/>
  <c r="I119" i="7"/>
  <c r="I118" i="7"/>
  <c r="L117" i="7"/>
  <c r="I117" i="7"/>
  <c r="I114" i="7"/>
  <c r="I113" i="7"/>
  <c r="I112" i="7"/>
  <c r="I111" i="7"/>
  <c r="L110" i="7"/>
  <c r="I110" i="7"/>
  <c r="I107" i="7"/>
  <c r="I106" i="7"/>
  <c r="I105" i="7"/>
  <c r="I104" i="7"/>
  <c r="L103" i="7"/>
  <c r="I103" i="7"/>
  <c r="I101" i="7"/>
  <c r="I100" i="7"/>
  <c r="I99" i="7"/>
  <c r="I98" i="7"/>
  <c r="I97" i="7"/>
  <c r="L96" i="7"/>
  <c r="I96" i="7"/>
  <c r="I94" i="7"/>
  <c r="I93" i="7"/>
  <c r="I92" i="7"/>
  <c r="I91" i="7"/>
  <c r="I90" i="7"/>
  <c r="L89" i="7"/>
  <c r="I89" i="7"/>
  <c r="I87" i="7"/>
  <c r="I86" i="7"/>
  <c r="I85" i="7"/>
  <c r="I84" i="7"/>
  <c r="I83" i="7"/>
  <c r="L82" i="7"/>
  <c r="I82" i="7"/>
  <c r="I80" i="7"/>
  <c r="I79" i="7"/>
  <c r="I78" i="7"/>
  <c r="I77" i="7"/>
  <c r="I76" i="7"/>
  <c r="I75" i="7"/>
  <c r="L74" i="7"/>
  <c r="I72" i="7"/>
  <c r="I71" i="7"/>
  <c r="I70" i="7"/>
  <c r="I69" i="7"/>
  <c r="L68" i="7"/>
  <c r="I68" i="7"/>
  <c r="I66" i="7"/>
  <c r="I65" i="7"/>
  <c r="I64" i="7"/>
  <c r="I63" i="7"/>
  <c r="I62" i="7"/>
  <c r="L61" i="7"/>
  <c r="I61" i="7"/>
  <c r="I59" i="7"/>
  <c r="I58" i="7"/>
  <c r="I57" i="7"/>
  <c r="I56" i="7"/>
  <c r="I55" i="7"/>
  <c r="L54" i="7"/>
  <c r="I54" i="7"/>
  <c r="I52" i="7"/>
  <c r="I51" i="7"/>
  <c r="I50" i="7"/>
  <c r="I49" i="7"/>
  <c r="I48" i="7"/>
  <c r="L47" i="7"/>
  <c r="I47" i="7"/>
  <c r="I45" i="7"/>
  <c r="I43" i="7"/>
  <c r="I42" i="7"/>
  <c r="I41" i="7"/>
  <c r="L40" i="7"/>
  <c r="I40" i="7"/>
  <c r="I36" i="7"/>
  <c r="I35" i="7"/>
  <c r="I34" i="7"/>
  <c r="L33" i="7"/>
  <c r="I33" i="7"/>
  <c r="I31" i="7"/>
  <c r="I29" i="7"/>
  <c r="I28" i="7"/>
  <c r="I27" i="7"/>
  <c r="L26" i="7"/>
  <c r="I26" i="7"/>
  <c r="I24" i="7"/>
  <c r="I23" i="7"/>
  <c r="I22" i="7"/>
  <c r="I21" i="7"/>
  <c r="I20" i="7"/>
  <c r="L19" i="7"/>
  <c r="I19" i="7"/>
  <c r="I17" i="7"/>
  <c r="I16" i="7"/>
  <c r="I15" i="7"/>
  <c r="I14" i="7"/>
  <c r="I13" i="7"/>
  <c r="L12" i="7"/>
  <c r="I12" i="7"/>
  <c r="I143" i="6"/>
  <c r="I142" i="6"/>
  <c r="I141" i="6"/>
  <c r="I140" i="6"/>
  <c r="I139" i="6"/>
  <c r="I138" i="6"/>
  <c r="I136" i="6"/>
  <c r="I135" i="6"/>
  <c r="I134" i="6"/>
  <c r="I133" i="6"/>
  <c r="I132" i="6"/>
  <c r="I131" i="6"/>
  <c r="I129" i="6"/>
  <c r="I128" i="6"/>
  <c r="I127" i="6"/>
  <c r="I126" i="6"/>
  <c r="I125" i="6"/>
  <c r="L124" i="6"/>
  <c r="I124" i="6"/>
  <c r="I122" i="6"/>
  <c r="I121" i="6"/>
  <c r="I120" i="6"/>
  <c r="I119" i="6"/>
  <c r="I118" i="6"/>
  <c r="L117" i="6"/>
  <c r="I117" i="6"/>
  <c r="I114" i="6"/>
  <c r="I113" i="6"/>
  <c r="I112" i="6"/>
  <c r="I111" i="6"/>
  <c r="L110" i="6"/>
  <c r="I110" i="6"/>
  <c r="I107" i="6"/>
  <c r="I106" i="6"/>
  <c r="I105" i="6"/>
  <c r="I104" i="6"/>
  <c r="L103" i="6"/>
  <c r="I103" i="6"/>
  <c r="I101" i="6"/>
  <c r="I100" i="6"/>
  <c r="I99" i="6"/>
  <c r="I98" i="6"/>
  <c r="I97" i="6"/>
  <c r="L96" i="6"/>
  <c r="I96" i="6"/>
  <c r="I94" i="6"/>
  <c r="I93" i="6"/>
  <c r="I92" i="6"/>
  <c r="I91" i="6"/>
  <c r="I90" i="6"/>
  <c r="L89" i="6"/>
  <c r="I89" i="6"/>
  <c r="I87" i="6"/>
  <c r="I86" i="6"/>
  <c r="I85" i="6"/>
  <c r="I84" i="6"/>
  <c r="I83" i="6"/>
  <c r="L82" i="6"/>
  <c r="I82" i="6"/>
  <c r="I80" i="6"/>
  <c r="I79" i="6"/>
  <c r="I78" i="6"/>
  <c r="I77" i="6"/>
  <c r="I76" i="6"/>
  <c r="I75" i="6"/>
  <c r="L74" i="6"/>
  <c r="I72" i="6"/>
  <c r="I71" i="6"/>
  <c r="I70" i="6"/>
  <c r="I69" i="6"/>
  <c r="L68" i="6"/>
  <c r="I68" i="6"/>
  <c r="I66" i="6"/>
  <c r="I65" i="6"/>
  <c r="I64" i="6"/>
  <c r="I63" i="6"/>
  <c r="I62" i="6"/>
  <c r="L61" i="6"/>
  <c r="I61" i="6"/>
  <c r="I59" i="6"/>
  <c r="I58" i="6"/>
  <c r="I57" i="6"/>
  <c r="I56" i="6"/>
  <c r="I55" i="6"/>
  <c r="L54" i="6"/>
  <c r="I54" i="6"/>
  <c r="I52" i="6"/>
  <c r="I51" i="6"/>
  <c r="I50" i="6"/>
  <c r="I49" i="6"/>
  <c r="I48" i="6"/>
  <c r="L47" i="6"/>
  <c r="I47" i="6"/>
  <c r="I45" i="6"/>
  <c r="I43" i="6"/>
  <c r="I42" i="6"/>
  <c r="I41" i="6"/>
  <c r="L40" i="6"/>
  <c r="I40" i="6"/>
  <c r="I36" i="6"/>
  <c r="I35" i="6"/>
  <c r="I34" i="6"/>
  <c r="L33" i="6"/>
  <c r="I33" i="6"/>
  <c r="I31" i="6"/>
  <c r="I29" i="6"/>
  <c r="I28" i="6"/>
  <c r="I27" i="6"/>
  <c r="L26" i="6"/>
  <c r="I26" i="6"/>
  <c r="I24" i="6"/>
  <c r="I23" i="6"/>
  <c r="I22" i="6"/>
  <c r="I21" i="6"/>
  <c r="I20" i="6"/>
  <c r="L19" i="6"/>
  <c r="I19" i="6"/>
  <c r="I17" i="6"/>
  <c r="I16" i="6"/>
  <c r="I15" i="6"/>
  <c r="I14" i="6"/>
  <c r="I13" i="6"/>
  <c r="L12" i="6"/>
  <c r="I12" i="6"/>
  <c r="I143" i="5"/>
  <c r="I142" i="5"/>
  <c r="I141" i="5"/>
  <c r="I140" i="5"/>
  <c r="I139" i="5"/>
  <c r="I138" i="5"/>
  <c r="I136" i="5"/>
  <c r="I135" i="5"/>
  <c r="I134" i="5"/>
  <c r="I133" i="5"/>
  <c r="I132" i="5"/>
  <c r="I131" i="5"/>
  <c r="I129" i="5"/>
  <c r="I128" i="5"/>
  <c r="I127" i="5"/>
  <c r="I126" i="5"/>
  <c r="I125" i="5"/>
  <c r="L124" i="5"/>
  <c r="I124" i="5"/>
  <c r="I122" i="5"/>
  <c r="I121" i="5"/>
  <c r="I120" i="5"/>
  <c r="I119" i="5"/>
  <c r="I118" i="5"/>
  <c r="L117" i="5"/>
  <c r="I117" i="5"/>
  <c r="I114" i="5"/>
  <c r="I113" i="5"/>
  <c r="I112" i="5"/>
  <c r="I111" i="5"/>
  <c r="L110" i="5"/>
  <c r="I110" i="5"/>
  <c r="I107" i="5"/>
  <c r="I106" i="5"/>
  <c r="I105" i="5"/>
  <c r="I104" i="5"/>
  <c r="L103" i="5"/>
  <c r="I103" i="5"/>
  <c r="I101" i="5"/>
  <c r="I100" i="5"/>
  <c r="I99" i="5"/>
  <c r="I98" i="5"/>
  <c r="I97" i="5"/>
  <c r="L96" i="5"/>
  <c r="I96" i="5"/>
  <c r="I94" i="5"/>
  <c r="I93" i="5"/>
  <c r="I92" i="5"/>
  <c r="I91" i="5"/>
  <c r="I90" i="5"/>
  <c r="L89" i="5"/>
  <c r="I89" i="5"/>
  <c r="I87" i="5"/>
  <c r="I86" i="5"/>
  <c r="I85" i="5"/>
  <c r="I84" i="5"/>
  <c r="I83" i="5"/>
  <c r="L82" i="5"/>
  <c r="I82" i="5"/>
  <c r="I80" i="5"/>
  <c r="I79" i="5"/>
  <c r="I78" i="5"/>
  <c r="I77" i="5"/>
  <c r="I76" i="5"/>
  <c r="I75" i="5"/>
  <c r="L74" i="5"/>
  <c r="I72" i="5"/>
  <c r="I71" i="5"/>
  <c r="I70" i="5"/>
  <c r="I69" i="5"/>
  <c r="L68" i="5"/>
  <c r="I68" i="5"/>
  <c r="I66" i="5"/>
  <c r="I65" i="5"/>
  <c r="I64" i="5"/>
  <c r="I63" i="5"/>
  <c r="I62" i="5"/>
  <c r="L61" i="5"/>
  <c r="I61" i="5"/>
  <c r="I59" i="5"/>
  <c r="I58" i="5"/>
  <c r="I57" i="5"/>
  <c r="I56" i="5"/>
  <c r="I55" i="5"/>
  <c r="L54" i="5"/>
  <c r="I54" i="5"/>
  <c r="I52" i="5"/>
  <c r="I51" i="5"/>
  <c r="I50" i="5"/>
  <c r="I49" i="5"/>
  <c r="I48" i="5"/>
  <c r="L47" i="5"/>
  <c r="I47" i="5"/>
  <c r="I45" i="5"/>
  <c r="I43" i="5"/>
  <c r="I42" i="5"/>
  <c r="I41" i="5"/>
  <c r="L40" i="5"/>
  <c r="I40" i="5"/>
  <c r="I36" i="5"/>
  <c r="I35" i="5"/>
  <c r="I34" i="5"/>
  <c r="I33" i="5"/>
  <c r="I31" i="5"/>
  <c r="I29" i="5"/>
  <c r="I28" i="5"/>
  <c r="I27" i="5"/>
  <c r="L26" i="5"/>
  <c r="I26" i="5"/>
  <c r="I24" i="5"/>
  <c r="I23" i="5"/>
  <c r="I22" i="5"/>
  <c r="I21" i="5"/>
  <c r="I20" i="5"/>
  <c r="L19" i="5"/>
  <c r="I19" i="5"/>
  <c r="I17" i="5"/>
  <c r="I16" i="5"/>
  <c r="I15" i="5"/>
  <c r="I14" i="5"/>
  <c r="I13" i="5"/>
  <c r="L12" i="5"/>
  <c r="I12" i="5"/>
  <c r="I143" i="4"/>
  <c r="I142" i="4"/>
  <c r="I141" i="4"/>
  <c r="I140" i="4"/>
  <c r="I139" i="4"/>
  <c r="I138" i="4"/>
  <c r="I136" i="4"/>
  <c r="I135" i="4"/>
  <c r="I134" i="4"/>
  <c r="I133" i="4"/>
  <c r="I132" i="4"/>
  <c r="I131" i="4"/>
  <c r="I129" i="4"/>
  <c r="I128" i="4"/>
  <c r="I127" i="4"/>
  <c r="I126" i="4"/>
  <c r="I125" i="4"/>
  <c r="L124" i="4"/>
  <c r="I124" i="4"/>
  <c r="I122" i="4"/>
  <c r="I121" i="4"/>
  <c r="I120" i="4"/>
  <c r="I119" i="4"/>
  <c r="I118" i="4"/>
  <c r="L117" i="4"/>
  <c r="I117" i="4"/>
  <c r="I114" i="4"/>
  <c r="I113" i="4"/>
  <c r="I112" i="4"/>
  <c r="I111" i="4"/>
  <c r="L110" i="4"/>
  <c r="I110" i="4"/>
  <c r="I107" i="4"/>
  <c r="I106" i="4"/>
  <c r="I105" i="4"/>
  <c r="I104" i="4"/>
  <c r="L103" i="4"/>
  <c r="I103" i="4"/>
  <c r="I101" i="4"/>
  <c r="I100" i="4"/>
  <c r="I99" i="4"/>
  <c r="I98" i="4"/>
  <c r="I97" i="4"/>
  <c r="L96" i="4"/>
  <c r="I96" i="4"/>
  <c r="I94" i="4"/>
  <c r="I93" i="4"/>
  <c r="I92" i="4"/>
  <c r="I91" i="4"/>
  <c r="I90" i="4"/>
  <c r="L89" i="4"/>
  <c r="I89" i="4"/>
  <c r="I87" i="4"/>
  <c r="I86" i="4"/>
  <c r="I85" i="4"/>
  <c r="I84" i="4"/>
  <c r="I83" i="4"/>
  <c r="L82" i="4"/>
  <c r="I82" i="4"/>
  <c r="I80" i="4"/>
  <c r="I79" i="4"/>
  <c r="I78" i="4"/>
  <c r="I77" i="4"/>
  <c r="I76" i="4"/>
  <c r="I75" i="4"/>
  <c r="L74" i="4"/>
  <c r="I72" i="4"/>
  <c r="I71" i="4"/>
  <c r="I70" i="4"/>
  <c r="I69" i="4"/>
  <c r="L68" i="4"/>
  <c r="I68" i="4"/>
  <c r="I64" i="4"/>
  <c r="I63" i="4"/>
  <c r="I62" i="4"/>
  <c r="L61" i="4"/>
  <c r="I61" i="4"/>
  <c r="I59" i="4"/>
  <c r="I58" i="4"/>
  <c r="I57" i="4"/>
  <c r="I56" i="4"/>
  <c r="I55" i="4"/>
  <c r="L54" i="4"/>
  <c r="I54" i="4"/>
  <c r="I52" i="4"/>
  <c r="I51" i="4"/>
  <c r="I50" i="4"/>
  <c r="I49" i="4"/>
  <c r="I48" i="4"/>
  <c r="L47" i="4"/>
  <c r="I47" i="4"/>
  <c r="I45" i="4"/>
  <c r="I43" i="4"/>
  <c r="I42" i="4"/>
  <c r="I41" i="4"/>
  <c r="L40" i="4"/>
  <c r="I40" i="4"/>
  <c r="I36" i="4"/>
  <c r="I35" i="4"/>
  <c r="I34" i="4"/>
  <c r="I33" i="4"/>
  <c r="I31" i="4"/>
  <c r="I29" i="4"/>
  <c r="I28" i="4"/>
  <c r="I27" i="4"/>
  <c r="L26" i="4"/>
  <c r="I26" i="4"/>
  <c r="I24" i="4"/>
  <c r="I23" i="4"/>
  <c r="I22" i="4"/>
  <c r="I21" i="4"/>
  <c r="I20" i="4"/>
  <c r="L19" i="4"/>
  <c r="I19" i="4"/>
  <c r="I17" i="4"/>
  <c r="I16" i="4"/>
  <c r="I15" i="4"/>
  <c r="I14" i="4"/>
  <c r="I13" i="4"/>
  <c r="L12" i="4"/>
  <c r="I12" i="4"/>
  <c r="L61" i="3"/>
  <c r="L54" i="3"/>
  <c r="L47" i="3"/>
  <c r="L40" i="3"/>
  <c r="L26" i="3"/>
  <c r="L19" i="3"/>
  <c r="L12" i="3"/>
  <c r="L124" i="3"/>
  <c r="L117" i="3"/>
  <c r="L110" i="3"/>
  <c r="L103" i="3"/>
  <c r="L96" i="3"/>
  <c r="L89" i="3"/>
  <c r="L82" i="3"/>
  <c r="L74" i="3"/>
  <c r="L68" i="3"/>
  <c r="I80" i="3"/>
  <c r="I79" i="3"/>
  <c r="I78" i="3"/>
  <c r="I77" i="3"/>
  <c r="I76" i="3"/>
  <c r="I75" i="3"/>
  <c r="I82" i="3"/>
  <c r="I83" i="3"/>
  <c r="I84" i="3"/>
  <c r="I85" i="3"/>
  <c r="I86" i="3"/>
  <c r="I87" i="3"/>
  <c r="Q89" i="2"/>
  <c r="Q98" i="2"/>
  <c r="Q91" i="2"/>
  <c r="Q99" i="2"/>
  <c r="Q93" i="2"/>
  <c r="Q92" i="2"/>
  <c r="Q95" i="2"/>
  <c r="Q97" i="2"/>
  <c r="Q96" i="2"/>
  <c r="Q103" i="2"/>
  <c r="Q94" i="2"/>
  <c r="Q101" i="2"/>
  <c r="Q100" i="2"/>
  <c r="P89" i="2"/>
  <c r="P98" i="2"/>
  <c r="P91" i="2"/>
  <c r="P99" i="2"/>
  <c r="P93" i="2"/>
  <c r="P92" i="2"/>
  <c r="P95" i="2"/>
  <c r="P97" i="2"/>
  <c r="P96" i="2"/>
  <c r="P103" i="2"/>
  <c r="P94" i="2"/>
  <c r="P101" i="2"/>
  <c r="P100" i="2"/>
  <c r="Q61" i="2"/>
  <c r="Q73" i="2"/>
  <c r="Q70" i="2"/>
  <c r="Q64" i="2"/>
  <c r="Q71" i="2"/>
  <c r="Q67" i="2"/>
  <c r="Q63" i="2"/>
  <c r="Q68" i="2"/>
  <c r="Q66" i="2"/>
  <c r="Q65" i="2"/>
  <c r="Q69" i="2"/>
  <c r="Q83" i="2"/>
  <c r="Q77" i="2"/>
  <c r="Q75" i="2"/>
  <c r="Q72" i="2"/>
  <c r="Q76" i="2"/>
  <c r="Q82" i="2"/>
  <c r="Q86" i="2"/>
  <c r="Q84" i="2"/>
  <c r="Q78" i="2"/>
  <c r="Q81" i="2"/>
  <c r="P61" i="2"/>
  <c r="P73" i="2"/>
  <c r="P70" i="2"/>
  <c r="P64" i="2"/>
  <c r="P71" i="2"/>
  <c r="P67" i="2"/>
  <c r="P63" i="2"/>
  <c r="P68" i="2"/>
  <c r="P66" i="2"/>
  <c r="P65" i="2"/>
  <c r="P69" i="2"/>
  <c r="P83" i="2"/>
  <c r="P77" i="2"/>
  <c r="P75" i="2"/>
  <c r="P72" i="2"/>
  <c r="P76" i="2"/>
  <c r="P82" i="2"/>
  <c r="P86" i="2"/>
  <c r="P84" i="2"/>
  <c r="P78" i="2"/>
  <c r="P81" i="2"/>
  <c r="P50" i="2"/>
  <c r="P56" i="2"/>
  <c r="P51" i="2"/>
  <c r="P52" i="2"/>
  <c r="P54" i="2"/>
  <c r="P55" i="2"/>
  <c r="P57" i="2"/>
  <c r="P58" i="2"/>
  <c r="Q50" i="2"/>
  <c r="Q56" i="2"/>
  <c r="Q51" i="2"/>
  <c r="Q52" i="2"/>
  <c r="Q54" i="2"/>
  <c r="Q55" i="2"/>
  <c r="Q57" i="2"/>
  <c r="Q58" i="2"/>
  <c r="P42" i="2"/>
  <c r="P43" i="2"/>
  <c r="P46" i="2"/>
  <c r="P47" i="2"/>
  <c r="Q42" i="2"/>
  <c r="Q43" i="2"/>
  <c r="Q46" i="2"/>
  <c r="Q47" i="2"/>
  <c r="P27" i="2"/>
  <c r="P28" i="2"/>
  <c r="P26" i="2"/>
  <c r="P29" i="2"/>
  <c r="P30" i="2"/>
  <c r="P32" i="2"/>
  <c r="P31" i="2"/>
  <c r="P33" i="2"/>
  <c r="P34" i="2"/>
  <c r="Q28" i="2"/>
  <c r="Q26" i="2"/>
  <c r="Q29" i="2"/>
  <c r="Q30" i="2"/>
  <c r="Q32" i="2"/>
  <c r="Q31" i="2"/>
  <c r="Q33" i="2"/>
  <c r="Q34" i="2"/>
  <c r="Q27" i="2"/>
  <c r="P8" i="2"/>
  <c r="P7" i="2"/>
  <c r="P12" i="2"/>
  <c r="P16" i="2"/>
  <c r="P20" i="2"/>
  <c r="P13" i="2"/>
  <c r="P10" i="2"/>
  <c r="P14" i="2"/>
  <c r="P15" i="2"/>
  <c r="P19" i="2"/>
  <c r="P17" i="2"/>
  <c r="P6" i="2"/>
  <c r="P9" i="2"/>
  <c r="P4" i="2"/>
  <c r="P11" i="2"/>
  <c r="Q17" i="2"/>
  <c r="Q19" i="2"/>
  <c r="Q15" i="2"/>
  <c r="Q14" i="2"/>
  <c r="Q10" i="2"/>
  <c r="Q13" i="2"/>
  <c r="Q20" i="2"/>
  <c r="Q16" i="2"/>
  <c r="Q12" i="2"/>
  <c r="Q7" i="2"/>
  <c r="Q8" i="2"/>
  <c r="Q6" i="2"/>
  <c r="Q9" i="2"/>
  <c r="Q4" i="2"/>
  <c r="Q11" i="2"/>
  <c r="M24" i="1" l="1"/>
  <c r="M23" i="1"/>
  <c r="I23" i="1"/>
  <c r="I24" i="1"/>
  <c r="K24" i="1"/>
  <c r="K23" i="1"/>
  <c r="I167" i="8"/>
  <c r="I166" i="8"/>
  <c r="I165" i="8"/>
  <c r="I164" i="8"/>
  <c r="I163" i="8"/>
  <c r="I162" i="8"/>
  <c r="I161" i="8"/>
  <c r="I160" i="8"/>
  <c r="I159" i="8"/>
  <c r="I158" i="8"/>
  <c r="I157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0" i="8"/>
  <c r="I139" i="8"/>
  <c r="I138" i="8"/>
  <c r="I137" i="8"/>
  <c r="I136" i="8"/>
  <c r="I135" i="8"/>
  <c r="I134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5" i="8"/>
  <c r="I114" i="8"/>
  <c r="I113" i="8"/>
  <c r="I112" i="8"/>
  <c r="I111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82" i="8"/>
  <c r="I81" i="8"/>
  <c r="I80" i="8"/>
  <c r="I79" i="8"/>
  <c r="I78" i="8"/>
  <c r="I76" i="8"/>
  <c r="K76" i="8" s="1"/>
  <c r="I75" i="8"/>
  <c r="K75" i="8" s="1"/>
  <c r="I74" i="8"/>
  <c r="I73" i="8"/>
  <c r="K73" i="8" s="1"/>
  <c r="I72" i="8"/>
  <c r="I70" i="8"/>
  <c r="I69" i="8"/>
  <c r="L68" i="8"/>
  <c r="I68" i="8"/>
  <c r="I66" i="8"/>
  <c r="I65" i="8"/>
  <c r="K65" i="8" s="1"/>
  <c r="I64" i="8"/>
  <c r="I63" i="8"/>
  <c r="K63" i="8" s="1"/>
  <c r="I62" i="8"/>
  <c r="I61" i="8"/>
  <c r="K61" i="8" s="1"/>
  <c r="I59" i="8"/>
  <c r="I58" i="8"/>
  <c r="I57" i="8"/>
  <c r="K57" i="8" s="1"/>
  <c r="I56" i="8"/>
  <c r="I55" i="8"/>
  <c r="K55" i="8" s="1"/>
  <c r="I54" i="8"/>
  <c r="I53" i="8"/>
  <c r="K53" i="8" s="1"/>
  <c r="I51" i="8"/>
  <c r="K51" i="8" s="1"/>
  <c r="I50" i="8"/>
  <c r="K50" i="8" s="1"/>
  <c r="I49" i="8"/>
  <c r="I48" i="8"/>
  <c r="I47" i="8"/>
  <c r="K47" i="8" s="1"/>
  <c r="I45" i="8"/>
  <c r="K45" i="8" s="1"/>
  <c r="I44" i="8"/>
  <c r="K44" i="8" s="1"/>
  <c r="I43" i="8"/>
  <c r="K43" i="8" s="1"/>
  <c r="I42" i="8"/>
  <c r="I41" i="8"/>
  <c r="I39" i="8"/>
  <c r="I38" i="8"/>
  <c r="K38" i="8" s="1"/>
  <c r="I37" i="8"/>
  <c r="K37" i="8" s="1"/>
  <c r="I36" i="8"/>
  <c r="K36" i="8" s="1"/>
  <c r="I34" i="8"/>
  <c r="K34" i="8" s="1"/>
  <c r="I33" i="8"/>
  <c r="K33" i="8" s="1"/>
  <c r="I32" i="8"/>
  <c r="I31" i="8"/>
  <c r="I30" i="8"/>
  <c r="K30" i="8" s="1"/>
  <c r="I28" i="8"/>
  <c r="K28" i="8" s="1"/>
  <c r="I27" i="8"/>
  <c r="K27" i="8" s="1"/>
  <c r="I26" i="8"/>
  <c r="I25" i="8"/>
  <c r="I24" i="8"/>
  <c r="I23" i="8"/>
  <c r="K23" i="8" s="1"/>
  <c r="I21" i="8"/>
  <c r="K21" i="8" s="1"/>
  <c r="I20" i="8"/>
  <c r="K20" i="8" s="1"/>
  <c r="I19" i="8"/>
  <c r="K19" i="8" s="1"/>
  <c r="I18" i="8"/>
  <c r="K18" i="8" s="1"/>
  <c r="I17" i="8"/>
  <c r="I15" i="8"/>
  <c r="K15" i="8" s="1"/>
  <c r="I14" i="8"/>
  <c r="K14" i="8" s="1"/>
  <c r="I13" i="8"/>
  <c r="I12" i="8"/>
  <c r="I11" i="8"/>
  <c r="K11" i="8" s="1"/>
  <c r="I9" i="8"/>
  <c r="I8" i="8"/>
  <c r="I7" i="8"/>
  <c r="K7" i="8" s="1"/>
  <c r="I6" i="8"/>
  <c r="K6" i="8" s="1"/>
  <c r="I5" i="8"/>
  <c r="K5" i="8" s="1"/>
  <c r="I143" i="3"/>
  <c r="I142" i="3"/>
  <c r="I141" i="3"/>
  <c r="I140" i="3"/>
  <c r="I139" i="3"/>
  <c r="I138" i="3"/>
  <c r="I136" i="3"/>
  <c r="I135" i="3"/>
  <c r="I134" i="3"/>
  <c r="I133" i="3"/>
  <c r="I132" i="3"/>
  <c r="I131" i="3"/>
  <c r="I129" i="3"/>
  <c r="I128" i="3"/>
  <c r="I127" i="3"/>
  <c r="I126" i="3"/>
  <c r="I125" i="3"/>
  <c r="I124" i="3"/>
  <c r="I122" i="3"/>
  <c r="I121" i="3"/>
  <c r="I120" i="3"/>
  <c r="I119" i="3"/>
  <c r="I118" i="3"/>
  <c r="I117" i="3"/>
  <c r="I114" i="3"/>
  <c r="I113" i="3"/>
  <c r="I112" i="3"/>
  <c r="I111" i="3"/>
  <c r="I110" i="3"/>
  <c r="I107" i="3"/>
  <c r="I106" i="3"/>
  <c r="I105" i="3"/>
  <c r="I104" i="3"/>
  <c r="I103" i="3"/>
  <c r="I101" i="3"/>
  <c r="I100" i="3"/>
  <c r="I99" i="3"/>
  <c r="I98" i="3"/>
  <c r="I97" i="3"/>
  <c r="I96" i="3"/>
  <c r="I94" i="3"/>
  <c r="I93" i="3"/>
  <c r="I92" i="3"/>
  <c r="I91" i="3"/>
  <c r="I90" i="3"/>
  <c r="I89" i="3"/>
  <c r="I72" i="3"/>
  <c r="I71" i="3"/>
  <c r="I70" i="3"/>
  <c r="I69" i="3"/>
  <c r="I68" i="3"/>
  <c r="I66" i="3"/>
  <c r="I65" i="3"/>
  <c r="I64" i="3"/>
  <c r="I63" i="3"/>
  <c r="I62" i="3"/>
  <c r="I61" i="3"/>
  <c r="I59" i="3"/>
  <c r="I58" i="3"/>
  <c r="I57" i="3"/>
  <c r="I56" i="3"/>
  <c r="I55" i="3"/>
  <c r="I54" i="3"/>
  <c r="I52" i="3"/>
  <c r="I51" i="3"/>
  <c r="I50" i="3"/>
  <c r="I48" i="3"/>
  <c r="I47" i="3"/>
  <c r="I45" i="3"/>
  <c r="I43" i="3"/>
  <c r="I42" i="3"/>
  <c r="I41" i="3"/>
  <c r="I40" i="3"/>
  <c r="I36" i="3"/>
  <c r="I35" i="3"/>
  <c r="I34" i="3"/>
  <c r="I33" i="3"/>
  <c r="I29" i="3"/>
  <c r="I28" i="3"/>
  <c r="I27" i="3"/>
  <c r="I26" i="3"/>
  <c r="I24" i="3"/>
  <c r="I23" i="3"/>
  <c r="I22" i="3"/>
  <c r="I21" i="3"/>
  <c r="I20" i="3"/>
  <c r="I19" i="3"/>
  <c r="I17" i="3"/>
  <c r="I16" i="3"/>
  <c r="I15" i="3"/>
  <c r="I14" i="3"/>
  <c r="I13" i="3"/>
  <c r="I12" i="3"/>
  <c r="Q102" i="2"/>
  <c r="P102" i="2"/>
  <c r="Q90" i="2"/>
  <c r="P90" i="2"/>
  <c r="Q62" i="2"/>
  <c r="P62" i="2"/>
  <c r="Q59" i="2"/>
  <c r="P59" i="2"/>
  <c r="Q53" i="2"/>
  <c r="P53" i="2"/>
  <c r="Q48" i="2"/>
  <c r="P48" i="2"/>
  <c r="Q40" i="2"/>
  <c r="P40" i="2"/>
  <c r="Q38" i="2"/>
  <c r="P38" i="2"/>
  <c r="Q37" i="2"/>
  <c r="P37" i="2"/>
  <c r="Q36" i="2"/>
  <c r="P36" i="2"/>
  <c r="Q35" i="2"/>
  <c r="P35" i="2"/>
  <c r="Q25" i="2"/>
  <c r="P25" i="2"/>
  <c r="Q23" i="2"/>
  <c r="P23" i="2"/>
  <c r="Q21" i="2"/>
  <c r="P21" i="2"/>
  <c r="Q5" i="2"/>
  <c r="P5" i="2"/>
  <c r="C91" i="1"/>
  <c r="C81" i="1"/>
  <c r="C71" i="1"/>
  <c r="C61" i="1"/>
  <c r="C51" i="1"/>
  <c r="C41" i="1"/>
  <c r="G23" i="1"/>
  <c r="P22" i="1"/>
  <c r="O22" i="1"/>
  <c r="P16" i="1"/>
  <c r="O16" i="1"/>
  <c r="P20" i="1"/>
  <c r="O20" i="1"/>
  <c r="P12" i="1"/>
  <c r="O12" i="1"/>
  <c r="P14" i="1"/>
  <c r="O14" i="1"/>
  <c r="P15" i="1"/>
  <c r="O15" i="1"/>
  <c r="P19" i="1"/>
  <c r="O19" i="1"/>
  <c r="P9" i="1"/>
  <c r="O9" i="1"/>
  <c r="P21" i="1"/>
  <c r="O21" i="1"/>
  <c r="P17" i="1"/>
  <c r="O17" i="1"/>
  <c r="P18" i="1"/>
  <c r="O18" i="1"/>
  <c r="P6" i="1"/>
  <c r="O6" i="1"/>
  <c r="P10" i="1"/>
  <c r="O10" i="1"/>
  <c r="P13" i="1"/>
  <c r="O13" i="1"/>
  <c r="P5" i="1"/>
  <c r="O5" i="1"/>
  <c r="P8" i="1"/>
  <c r="O8" i="1"/>
  <c r="P7" i="1"/>
  <c r="O7" i="1"/>
  <c r="P11" i="1"/>
  <c r="O11" i="1"/>
  <c r="L36" i="8" l="1"/>
  <c r="L23" i="8"/>
  <c r="L61" i="8"/>
  <c r="L72" i="8"/>
  <c r="L5" i="8"/>
  <c r="L53" i="8"/>
  <c r="L41" i="8"/>
  <c r="L30" i="8"/>
  <c r="L47" i="8"/>
  <c r="L11" i="8"/>
  <c r="L17" i="8"/>
</calcChain>
</file>

<file path=xl/sharedStrings.xml><?xml version="1.0" encoding="utf-8"?>
<sst xmlns="http://schemas.openxmlformats.org/spreadsheetml/2006/main" count="3750" uniqueCount="326">
  <si>
    <t>SKUPNA RAZVRSTITEV:</t>
  </si>
  <si>
    <t>Skupaj</t>
  </si>
  <si>
    <t>Vrstni red</t>
  </si>
  <si>
    <t>Ekipa</t>
  </si>
  <si>
    <t>Krogi</t>
  </si>
  <si>
    <t>Točke</t>
  </si>
  <si>
    <t>DU Novo mesto</t>
  </si>
  <si>
    <t>Pravilo zadnjih serij</t>
  </si>
  <si>
    <t>Pizza PL´C Mirna Peč</t>
  </si>
  <si>
    <t>Pumpabar</t>
  </si>
  <si>
    <t>Trim Klub Krka 1</t>
  </si>
  <si>
    <t>Gorjanci U21</t>
  </si>
  <si>
    <t>Gorjanci 1</t>
  </si>
  <si>
    <t>DU Prečna</t>
  </si>
  <si>
    <t>Veliki Gaber</t>
  </si>
  <si>
    <t>Gorjanci U13</t>
  </si>
  <si>
    <t>Trim Klub Krka 2</t>
  </si>
  <si>
    <t>DU Novo mesto 2</t>
  </si>
  <si>
    <t>DU Uršna Sela</t>
  </si>
  <si>
    <t>Gorjanci U11</t>
  </si>
  <si>
    <t>URSA</t>
  </si>
  <si>
    <t>Gorjanci U15</t>
  </si>
  <si>
    <t>Gorjanci U17</t>
  </si>
  <si>
    <t>povprečni rezultat vseh ekip:</t>
  </si>
  <si>
    <t xml:space="preserve"> </t>
  </si>
  <si>
    <t>povprečni rezultat prvih 10 ekip v kolu:</t>
  </si>
  <si>
    <t xml:space="preserve">                                 </t>
  </si>
  <si>
    <t xml:space="preserve">   </t>
  </si>
  <si>
    <t>1. kolo</t>
  </si>
  <si>
    <t>Število udeležb</t>
  </si>
  <si>
    <t>Kategorija</t>
  </si>
  <si>
    <t>Ž</t>
  </si>
  <si>
    <t>M</t>
  </si>
  <si>
    <t>Serijska pu. mladi (do 18.let)</t>
  </si>
  <si>
    <t>Organizator:</t>
  </si>
  <si>
    <t xml:space="preserve">Sodniki: </t>
  </si>
  <si>
    <t>Člani/ce 18-60 let</t>
  </si>
  <si>
    <t>Zavod za šport in</t>
  </si>
  <si>
    <t>RUS Milan</t>
  </si>
  <si>
    <t>Veterani/ke 60+</t>
  </si>
  <si>
    <t>Strelsko društvo Gorjanci</t>
  </si>
  <si>
    <t>POKORNY Jan</t>
  </si>
  <si>
    <t>STD Pištola</t>
  </si>
  <si>
    <t>HUDOKLIN Srečko</t>
  </si>
  <si>
    <t>STD puška</t>
  </si>
  <si>
    <t>STD pištola do 18 let</t>
  </si>
  <si>
    <t>Pripomb na izvedbo tekmovanja ni bilo.</t>
  </si>
  <si>
    <t>Skupaj:</t>
  </si>
  <si>
    <t>2. kolo</t>
  </si>
  <si>
    <t>Pripomb na izvedbo tekmovanja ni bilo</t>
  </si>
  <si>
    <t>3. kolo</t>
  </si>
  <si>
    <t>4. kolo</t>
  </si>
  <si>
    <t>5. kolo</t>
  </si>
  <si>
    <t xml:space="preserve">
 </t>
  </si>
  <si>
    <t>6. kolo</t>
  </si>
  <si>
    <t>Priimek in ime</t>
  </si>
  <si>
    <t>ekipa</t>
  </si>
  <si>
    <t>1. kolo
Rezultat</t>
  </si>
  <si>
    <t>1. kolo
Točke</t>
  </si>
  <si>
    <t>2. kolo
Rezultat</t>
  </si>
  <si>
    <t>2. kolo
Točke</t>
  </si>
  <si>
    <t>3. kolo
Rezultat</t>
  </si>
  <si>
    <t>3. kolo
Točke</t>
  </si>
  <si>
    <t>4. kolo
Rezultat</t>
  </si>
  <si>
    <t>4. kolo
Točke</t>
  </si>
  <si>
    <t>5. kolo
Rezultat</t>
  </si>
  <si>
    <t>5. kolo
Točke</t>
  </si>
  <si>
    <t>6. kolo
Rezultat</t>
  </si>
  <si>
    <t>6. kolo
Točke</t>
  </si>
  <si>
    <t>Skupaj
Rezultat</t>
  </si>
  <si>
    <t>Skupaj
Točke</t>
  </si>
  <si>
    <t>-krogi</t>
  </si>
  <si>
    <t>-točke</t>
  </si>
  <si>
    <t>Mesto</t>
  </si>
  <si>
    <t>Serijska puška mladi do 18.let</t>
  </si>
  <si>
    <t>zžžž</t>
  </si>
  <si>
    <t>PRAVILO ZADNJIH SERIJ</t>
  </si>
  <si>
    <t>NOTRANJI CENTRI (v primeru izenačenih serij)</t>
  </si>
  <si>
    <t>STD pištola 18+</t>
  </si>
  <si>
    <t>Hudoklin Srečko</t>
  </si>
  <si>
    <t>Bele Mirko</t>
  </si>
  <si>
    <t>Cesar Gregor</t>
  </si>
  <si>
    <t>Uhan Nejc</t>
  </si>
  <si>
    <t>Barbo Denis</t>
  </si>
  <si>
    <t>Piškurič Dušan</t>
  </si>
  <si>
    <t>Pokorny Jan</t>
  </si>
  <si>
    <t>Uhan Blaž</t>
  </si>
  <si>
    <t>STD pištola do 18.let</t>
  </si>
  <si>
    <t>Mohorič Urša</t>
  </si>
  <si>
    <t>Pirc Žiga</t>
  </si>
  <si>
    <t xml:space="preserve">Veterani/ke 60+ </t>
  </si>
  <si>
    <t>Fabian Lidija</t>
  </si>
  <si>
    <t>Goršin Peter</t>
  </si>
  <si>
    <t>Kostrevc Peter</t>
  </si>
  <si>
    <t>Bobnar Simon</t>
  </si>
  <si>
    <t>SIUS Operater: Pokorny J.</t>
  </si>
  <si>
    <t>Ekipno</t>
  </si>
  <si>
    <t>I</t>
  </si>
  <si>
    <t>Ekipni
bonus</t>
  </si>
  <si>
    <t>1--3</t>
  </si>
  <si>
    <t>Posamezno</t>
  </si>
  <si>
    <t>zzzz</t>
  </si>
  <si>
    <t>1-10</t>
  </si>
  <si>
    <t>11-20</t>
  </si>
  <si>
    <t>Rezultat</t>
  </si>
  <si>
    <t>bonus</t>
  </si>
  <si>
    <t>Serijska puška do 18 let</t>
  </si>
  <si>
    <t>notranji centri (v primeru izenačenih serij)</t>
  </si>
  <si>
    <t>serijska puška 18-60</t>
  </si>
  <si>
    <t>Kabur Robert</t>
  </si>
  <si>
    <t>Standardna puška R4</t>
  </si>
  <si>
    <t>IK</t>
  </si>
  <si>
    <t>Sodnik na liniji: Rus M.</t>
  </si>
  <si>
    <t>Trim klub Krka 2</t>
  </si>
  <si>
    <t>aaaaa</t>
  </si>
  <si>
    <t>Pionirke/pionirji R8</t>
  </si>
  <si>
    <t>Članice R8</t>
  </si>
  <si>
    <t>Člani R8</t>
  </si>
  <si>
    <t>Veteranke/ veterani R8</t>
  </si>
  <si>
    <t xml:space="preserve">Standardna pištola </t>
  </si>
  <si>
    <t>Gorjanci 2</t>
  </si>
  <si>
    <t>Gorjanci - mladi</t>
  </si>
  <si>
    <t>REVOZ</t>
  </si>
  <si>
    <t>Telekom</t>
  </si>
  <si>
    <t>Trim klub Krka 1</t>
  </si>
  <si>
    <t>ŠD Novoterm-URSA</t>
  </si>
  <si>
    <t>SD Sagittarius</t>
  </si>
  <si>
    <t>OŠ Center</t>
  </si>
  <si>
    <t>OŠ Drska</t>
  </si>
  <si>
    <t>Občinska rekreacijska liga STRELJANJE  2016/17 - 6. kolo</t>
  </si>
  <si>
    <t>Novo mesto, 16.3. 2017</t>
  </si>
  <si>
    <t xml:space="preserve">Sodniki: Zupančič, Pokorny </t>
  </si>
  <si>
    <t>21-30</t>
  </si>
  <si>
    <t>Stanković Tanja</t>
  </si>
  <si>
    <t>Gregorčič Ula</t>
  </si>
  <si>
    <t>Kovačič Mitja</t>
  </si>
  <si>
    <t>Erenda Daniela</t>
  </si>
  <si>
    <t>Smolič Klara</t>
  </si>
  <si>
    <t>Pavlin Andrej</t>
  </si>
  <si>
    <t>Pintarič Mitja</t>
  </si>
  <si>
    <t>Smrekar Klara</t>
  </si>
  <si>
    <t>Manojlovič  Slobodan</t>
  </si>
  <si>
    <t>Kudić Anes</t>
  </si>
  <si>
    <t>Klobučar Marjan</t>
  </si>
  <si>
    <t>Novak Andrej</t>
  </si>
  <si>
    <t>Brezovar Nuša</t>
  </si>
  <si>
    <t>Perko Bernarda</t>
  </si>
  <si>
    <t>Pavlič Sonja</t>
  </si>
  <si>
    <t>Metež Janja</t>
  </si>
  <si>
    <t>Zorc Nina</t>
  </si>
  <si>
    <t>Vidmar Roman</t>
  </si>
  <si>
    <t>Hrovat Mirko</t>
  </si>
  <si>
    <t>Fink Andraž</t>
  </si>
  <si>
    <t>Hodnik Črt</t>
  </si>
  <si>
    <t>Jarc Nejc</t>
  </si>
  <si>
    <t>Mikec Nejc</t>
  </si>
  <si>
    <t>Jožef Eva</t>
  </si>
  <si>
    <t>Pilić Brigita</t>
  </si>
  <si>
    <t>Vajovič Marko</t>
  </si>
  <si>
    <t>Malnar Darko</t>
  </si>
  <si>
    <t>Kozan Viktorija</t>
  </si>
  <si>
    <t>Mohorič Hanzi</t>
  </si>
  <si>
    <t>Bartolj Bojan</t>
  </si>
  <si>
    <t>Okroglič Marjan</t>
  </si>
  <si>
    <t>Pavlič Alan</t>
  </si>
  <si>
    <t>kj</t>
  </si>
  <si>
    <t>Mašinovič Ramiz</t>
  </si>
  <si>
    <t>Revoz - pos.</t>
  </si>
  <si>
    <t>Hudoklin Nejc</t>
  </si>
  <si>
    <t>Šerbec Timai</t>
  </si>
  <si>
    <t>Conta Klemen</t>
  </si>
  <si>
    <t>Pureber Maja</t>
  </si>
  <si>
    <t xml:space="preserve">Strgar Gašper </t>
  </si>
  <si>
    <t>Kulovec Luka</t>
  </si>
  <si>
    <t>ŠC Grm</t>
  </si>
  <si>
    <t>Solomun Žan Mark</t>
  </si>
  <si>
    <t>Klun Florjan</t>
  </si>
  <si>
    <t>Lenič Aljaž</t>
  </si>
  <si>
    <t>Troha Manca</t>
  </si>
  <si>
    <t>Primc Eva</t>
  </si>
  <si>
    <t>Kacin Jan</t>
  </si>
  <si>
    <t>Župevec Benjamin</t>
  </si>
  <si>
    <t>Bahor Matevž</t>
  </si>
  <si>
    <t>Korelc Peter</t>
  </si>
  <si>
    <t>Dežan Ivan</t>
  </si>
  <si>
    <t>Stanković Anđa</t>
  </si>
  <si>
    <t>REKREACIJSKA STRELSKA LIGA  2024/2025</t>
  </si>
  <si>
    <t>1. kolo
19.11.2024</t>
  </si>
  <si>
    <t>2. kolo
17.12.2024</t>
  </si>
  <si>
    <t>3. kolo
21.01.2025</t>
  </si>
  <si>
    <t>4. kolo
18.02.2025</t>
  </si>
  <si>
    <t>5. kolo
18.03.2025</t>
  </si>
  <si>
    <t>6. kolo
15.04.2025</t>
  </si>
  <si>
    <t>Novo mesto, 19.11.2024</t>
  </si>
  <si>
    <t>DU NOVO MESTO</t>
  </si>
  <si>
    <t>DU NOVO MESTO 2</t>
  </si>
  <si>
    <t>DU PREČNA</t>
  </si>
  <si>
    <t>DU URŠNA SELA</t>
  </si>
  <si>
    <t>VELIKI GABER</t>
  </si>
  <si>
    <t>TK KRKA 1</t>
  </si>
  <si>
    <t>TK KRKA 2</t>
  </si>
  <si>
    <t>PIZZA PL´C</t>
  </si>
  <si>
    <t>JANEŽIČ-KONČINA</t>
  </si>
  <si>
    <t>GORJANCI 1</t>
  </si>
  <si>
    <t>GORJANCI U11</t>
  </si>
  <si>
    <t>GORJANCI U13</t>
  </si>
  <si>
    <t>GORJANCI U15</t>
  </si>
  <si>
    <t>GORJANCI U17</t>
  </si>
  <si>
    <t>GORJANCI U21</t>
  </si>
  <si>
    <t xml:space="preserve">POSAMEZNO </t>
  </si>
  <si>
    <t>PUMPABAR</t>
  </si>
  <si>
    <t>SER.PU</t>
  </si>
  <si>
    <t>STD.PI</t>
  </si>
  <si>
    <t>SER.PI</t>
  </si>
  <si>
    <t>STD.PU</t>
  </si>
  <si>
    <t>?</t>
  </si>
  <si>
    <t>BELE Mirko</t>
  </si>
  <si>
    <t>CELIČ Drago</t>
  </si>
  <si>
    <t>ERPE Janez</t>
  </si>
  <si>
    <t>KRESE Žare</t>
  </si>
  <si>
    <t>FEKONJA Metod</t>
  </si>
  <si>
    <t>PAPEŽ Alenka</t>
  </si>
  <si>
    <t>FABIAN Lidija</t>
  </si>
  <si>
    <t>ČOSIČ Darja</t>
  </si>
  <si>
    <t>KRAVCAR Danica</t>
  </si>
  <si>
    <t>AŠ Štefka</t>
  </si>
  <si>
    <t>BECELE Marjan</t>
  </si>
  <si>
    <t>SIKOŠEK Drago</t>
  </si>
  <si>
    <t>LONGAR Leopold</t>
  </si>
  <si>
    <t>VIDMAR Rudi</t>
  </si>
  <si>
    <t>BERCKO Zvone</t>
  </si>
  <si>
    <t>KAPŠ Franci</t>
  </si>
  <si>
    <t>TURK Igor</t>
  </si>
  <si>
    <t>KONČEK Franc</t>
  </si>
  <si>
    <t>ČELIČ Robert</t>
  </si>
  <si>
    <t>UMEK Drago</t>
  </si>
  <si>
    <t>FORTUNA Anton</t>
  </si>
  <si>
    <t>VERBIČ Jože</t>
  </si>
  <si>
    <t>PRAZNIK Rudi</t>
  </si>
  <si>
    <t>CINCELJ Danilo</t>
  </si>
  <si>
    <t>PIŠKURIČ Duško</t>
  </si>
  <si>
    <t>GROŠIČ ?</t>
  </si>
  <si>
    <t>PILIČ Brigita</t>
  </si>
  <si>
    <t>MUHIČ Zvone</t>
  </si>
  <si>
    <t>ILC Gregor</t>
  </si>
  <si>
    <t>UHAN Blaž</t>
  </si>
  <si>
    <t>FINK Janja</t>
  </si>
  <si>
    <t>ŽURAJ David</t>
  </si>
  <si>
    <t>POKLJUKAR Gašper</t>
  </si>
  <si>
    <t>RAZDEVICH Katsiaryna</t>
  </si>
  <si>
    <t>PREŠEREN Maja</t>
  </si>
  <si>
    <t>OVNIK Krištof</t>
  </si>
  <si>
    <t>RAJŠELJ Mojca</t>
  </si>
  <si>
    <t>BARBO Denis</t>
  </si>
  <si>
    <t>PAVLIN Enej</t>
  </si>
  <si>
    <t>KULOVEC Kristjan</t>
  </si>
  <si>
    <t>KRHIN Gal</t>
  </si>
  <si>
    <t>KONČINA Tilen</t>
  </si>
  <si>
    <t>KONČINA Andraž</t>
  </si>
  <si>
    <t>JANEŽIČ Lija</t>
  </si>
  <si>
    <t>JANEŽIČ Gaja</t>
  </si>
  <si>
    <t>JANEŽIČ Matej Maj</t>
  </si>
  <si>
    <t>ŽUPANC Peter</t>
  </si>
  <si>
    <t>BOBNAR Simon</t>
  </si>
  <si>
    <t>SELJAK Tjaž</t>
  </si>
  <si>
    <t>ŠTANGELJ Žiga</t>
  </si>
  <si>
    <t>ZUPANČIČ Naja</t>
  </si>
  <si>
    <t>JERMAN Jure</t>
  </si>
  <si>
    <t>JERMAN Luka</t>
  </si>
  <si>
    <t>KRALJ Martin</t>
  </si>
  <si>
    <t>NOVAK Vid</t>
  </si>
  <si>
    <t>RADEŽ Janez</t>
  </si>
  <si>
    <t>PINTARIČ Jakob</t>
  </si>
  <si>
    <t>GORŠE Neža</t>
  </si>
  <si>
    <t>JERELE Aja</t>
  </si>
  <si>
    <t>ERENDA Rijana</t>
  </si>
  <si>
    <t>ERENDA Brina</t>
  </si>
  <si>
    <t>JANKO Vesna</t>
  </si>
  <si>
    <t>STRGAR Leja</t>
  </si>
  <si>
    <t>DULAR Ajda</t>
  </si>
  <si>
    <t>ZUPANČIČ Gašper</t>
  </si>
  <si>
    <t>KUM Ana</t>
  </si>
  <si>
    <t>ŠMAJDEK Timotej</t>
  </si>
  <si>
    <t>MUHIČ B. Rok</t>
  </si>
  <si>
    <t>STRGAR Gašper</t>
  </si>
  <si>
    <t>BOJANEC Jure</t>
  </si>
  <si>
    <t>CIMERMAN Jaka</t>
  </si>
  <si>
    <t>BENKIČ KRAMAR Žak</t>
  </si>
  <si>
    <t>PIRC Gal</t>
  </si>
  <si>
    <t>VIZLAR ?</t>
  </si>
  <si>
    <t>ČRNIČ ?</t>
  </si>
  <si>
    <t xml:space="preserve">Novo mesto, </t>
  </si>
  <si>
    <t>VIZLAR Robi</t>
  </si>
  <si>
    <t>ČRNIČ Jana</t>
  </si>
  <si>
    <t>GROŠIČ Marko</t>
  </si>
  <si>
    <t>RADZEVICH Katsiaryna</t>
  </si>
  <si>
    <t>Rekreacijska strelska liga  2024/25 - 1. krog</t>
  </si>
  <si>
    <t>Rekreacijska strelska liga  2024/25 - 2. krog</t>
  </si>
  <si>
    <t>Rekreacijska strelska liga  2024/25 - 3. krog</t>
  </si>
  <si>
    <t>Rekreacijska strelska liga  2024/25 - 4. krog</t>
  </si>
  <si>
    <t>Rekreacijska strelska liga  2024/25 - 5. krog</t>
  </si>
  <si>
    <t>Rekreacijska strelska liga  2024/25 - 6. krog</t>
  </si>
  <si>
    <t>REKREACIJSKA STRELSKA LIGA  2024/25 - POSAMEZNO</t>
  </si>
  <si>
    <r>
      <t>Poročilo o izvedbi tekmovanja:</t>
    </r>
    <r>
      <rPr>
        <u/>
        <sz val="12"/>
        <color theme="1"/>
        <rFont val="Arial"/>
        <family val="2"/>
        <charset val="238"/>
      </rPr>
      <t xml:space="preserve"> REKREACIJSKA STRELSKA LIGA  2024/2025</t>
    </r>
  </si>
  <si>
    <t>STD Pištola 18+</t>
  </si>
  <si>
    <t>GAZVODA Antonija</t>
  </si>
  <si>
    <t>ŽURA Nik</t>
  </si>
  <si>
    <t>ŽEFRAN Vojko</t>
  </si>
  <si>
    <t xml:space="preserve">BERCKO Zvone </t>
  </si>
  <si>
    <t>ERENDA Riana</t>
  </si>
  <si>
    <t>SIUS Operater: ILC Gregor</t>
  </si>
  <si>
    <t>Novo mesto, 17.12.2024</t>
  </si>
  <si>
    <t>JAN-KO TEAM</t>
  </si>
  <si>
    <t>0x</t>
  </si>
  <si>
    <t>17.12.2024</t>
  </si>
  <si>
    <t>JAN.KO TEAM</t>
  </si>
  <si>
    <t>CESAR Gregor</t>
  </si>
  <si>
    <t>OKLEŠEN Nik</t>
  </si>
  <si>
    <t>PIŠKURIČ Dušan</t>
  </si>
  <si>
    <r>
      <t xml:space="preserve">SIUS Operater: </t>
    </r>
    <r>
      <rPr>
        <i/>
        <sz val="10"/>
        <color theme="1"/>
        <rFont val="Arial"/>
        <family val="2"/>
        <charset val="238"/>
      </rPr>
      <t>ILC Gregor, POKORNY Jan</t>
    </r>
  </si>
  <si>
    <r>
      <t xml:space="preserve">Sodnik na liniji: </t>
    </r>
    <r>
      <rPr>
        <i/>
        <sz val="10"/>
        <color theme="1"/>
        <rFont val="Arial"/>
        <family val="2"/>
        <charset val="238"/>
      </rPr>
      <t>RUS Milan</t>
    </r>
  </si>
  <si>
    <t xml:space="preserve">ILC Gregor </t>
  </si>
  <si>
    <t>TK Krka 1</t>
  </si>
  <si>
    <t xml:space="preserve">CELIČ Drago </t>
  </si>
  <si>
    <t>1x</t>
  </si>
  <si>
    <t>Novo mesto,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</si>
</sst>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0" x14ac:knownFonts="1">
    <font>
      <sz val="10"/>
      <color rgb="FF000000"/>
      <name val="Arial"/>
      <scheme val="minor"/>
    </font>
    <font>
      <b/>
      <u/>
      <sz val="14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8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b/>
      <u/>
      <sz val="7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3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sz val="10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6"/>
      <color theme="1"/>
      <name val="Arial"/>
      <family val="2"/>
      <charset val="238"/>
    </font>
    <font>
      <b/>
      <sz val="13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u/>
      <sz val="12"/>
      <color theme="1"/>
      <name val="Arial"/>
      <family val="2"/>
      <charset val="238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2"/>
      <name val="Times New Roman"/>
      <family val="1"/>
      <charset val="238"/>
    </font>
    <font>
      <sz val="9"/>
      <color rgb="FF000000"/>
      <name val="Arial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Times New Roman"/>
      <family val="1"/>
    </font>
    <font>
      <sz val="8"/>
      <name val="Times New Roman"/>
      <family val="1"/>
      <charset val="238"/>
    </font>
    <font>
      <i/>
      <sz val="8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0"/>
      <color rgb="FF00B0F0"/>
      <name val="Arial"/>
      <family val="2"/>
      <scheme val="minor"/>
    </font>
    <font>
      <sz val="9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9"/>
      <name val="Arial"/>
      <family val="2"/>
      <charset val="238"/>
    </font>
    <font>
      <sz val="8"/>
      <color rgb="FF000000"/>
      <name val="Times New Roman"/>
      <family val="1"/>
    </font>
    <font>
      <sz val="9"/>
      <name val="Times New Roman"/>
      <family val="1"/>
      <charset val="238"/>
    </font>
    <font>
      <i/>
      <sz val="10"/>
      <color theme="1"/>
      <name val="Arial"/>
      <family val="2"/>
      <charset val="238"/>
    </font>
    <font>
      <b/>
      <sz val="10"/>
      <color rgb="FF007BB8"/>
      <name val="Arial"/>
      <family val="2"/>
      <charset val="238"/>
      <scheme val="minor"/>
    </font>
    <font>
      <b/>
      <sz val="10"/>
      <color rgb="FF0070C0"/>
      <name val="Arial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974806"/>
        <bgColor rgb="FF974806"/>
      </patternFill>
    </fill>
    <fill>
      <patternFill patternType="solid">
        <fgColor rgb="FFE3E3E3"/>
        <bgColor rgb="FFE3E3E3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6E3BC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rgb="FFD6E3B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rgb="FFFFCC0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rgb="FFFABF8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theme="0"/>
      </patternFill>
    </fill>
    <fill>
      <patternFill patternType="solid">
        <fgColor rgb="FFFFC000"/>
        <bgColor rgb="FF00B0F0"/>
      </patternFill>
    </fill>
    <fill>
      <patternFill patternType="solid">
        <fgColor rgb="FF63A4F7"/>
        <bgColor theme="0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left" vertical="center"/>
    </xf>
    <xf numFmtId="1" fontId="10" fillId="4" borderId="6" xfId="0" applyNumberFormat="1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0" fontId="12" fillId="6" borderId="8" xfId="0" applyFont="1" applyFill="1" applyBorder="1"/>
    <xf numFmtId="0" fontId="12" fillId="0" borderId="0" xfId="0" applyFont="1"/>
    <xf numFmtId="0" fontId="13" fillId="7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0" borderId="0" xfId="0" applyFont="1"/>
    <xf numFmtId="164" fontId="9" fillId="0" borderId="9" xfId="0" applyNumberFormat="1" applyFont="1" applyBorder="1" applyAlignment="1">
      <alignment horizontal="left" vertical="center"/>
    </xf>
    <xf numFmtId="1" fontId="10" fillId="4" borderId="10" xfId="0" applyNumberFormat="1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2" fontId="10" fillId="0" borderId="0" xfId="0" applyNumberFormat="1" applyFont="1"/>
    <xf numFmtId="2" fontId="15" fillId="0" borderId="0" xfId="0" applyNumberFormat="1" applyFont="1"/>
    <xf numFmtId="2" fontId="4" fillId="0" borderId="6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 vertical="center"/>
    </xf>
    <xf numFmtId="0" fontId="16" fillId="4" borderId="8" xfId="0" applyFont="1" applyFill="1" applyBorder="1"/>
    <xf numFmtId="0" fontId="12" fillId="4" borderId="8" xfId="0" applyFont="1" applyFill="1" applyBorder="1"/>
    <xf numFmtId="0" fontId="17" fillId="0" borderId="0" xfId="0" applyFont="1"/>
    <xf numFmtId="0" fontId="18" fillId="0" borderId="0" xfId="0" applyFont="1"/>
    <xf numFmtId="0" fontId="9" fillId="0" borderId="11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/>
    </xf>
    <xf numFmtId="0" fontId="10" fillId="8" borderId="13" xfId="0" applyFont="1" applyFill="1" applyBorder="1" applyAlignment="1">
      <alignment horizontal="left" vertical="center"/>
    </xf>
    <xf numFmtId="0" fontId="12" fillId="8" borderId="14" xfId="0" applyFont="1" applyFill="1" applyBorder="1"/>
    <xf numFmtId="0" fontId="12" fillId="0" borderId="12" xfId="0" applyFont="1" applyBorder="1"/>
    <xf numFmtId="0" fontId="12" fillId="0" borderId="15" xfId="0" applyFont="1" applyBorder="1"/>
    <xf numFmtId="0" fontId="12" fillId="0" borderId="16" xfId="0" applyFont="1" applyBorder="1"/>
    <xf numFmtId="0" fontId="15" fillId="0" borderId="0" xfId="0" applyFont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0" borderId="0" xfId="0" applyFont="1"/>
    <xf numFmtId="0" fontId="12" fillId="0" borderId="19" xfId="0" applyFont="1" applyBorder="1"/>
    <xf numFmtId="0" fontId="12" fillId="8" borderId="20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20" fillId="8" borderId="22" xfId="0" applyFont="1" applyFill="1" applyBorder="1"/>
    <xf numFmtId="0" fontId="12" fillId="8" borderId="23" xfId="0" applyFont="1" applyFill="1" applyBorder="1"/>
    <xf numFmtId="0" fontId="21" fillId="8" borderId="23" xfId="0" applyFont="1" applyFill="1" applyBorder="1"/>
    <xf numFmtId="0" fontId="12" fillId="8" borderId="24" xfId="0" applyFont="1" applyFill="1" applyBorder="1"/>
    <xf numFmtId="0" fontId="10" fillId="8" borderId="8" xfId="0" applyFont="1" applyFill="1" applyBorder="1"/>
    <xf numFmtId="0" fontId="10" fillId="8" borderId="25" xfId="0" applyFont="1" applyFill="1" applyBorder="1"/>
    <xf numFmtId="0" fontId="10" fillId="8" borderId="26" xfId="0" applyFont="1" applyFill="1" applyBorder="1"/>
    <xf numFmtId="0" fontId="10" fillId="8" borderId="27" xfId="0" applyFont="1" applyFill="1" applyBorder="1"/>
    <xf numFmtId="0" fontId="12" fillId="8" borderId="28" xfId="0" applyFont="1" applyFill="1" applyBorder="1"/>
    <xf numFmtId="0" fontId="12" fillId="8" borderId="29" xfId="0" applyFont="1" applyFill="1" applyBorder="1" applyAlignment="1">
      <alignment horizontal="right" vertical="center"/>
    </xf>
    <xf numFmtId="0" fontId="10" fillId="8" borderId="32" xfId="0" applyFont="1" applyFill="1" applyBorder="1"/>
    <xf numFmtId="0" fontId="10" fillId="8" borderId="29" xfId="0" applyFont="1" applyFill="1" applyBorder="1"/>
    <xf numFmtId="0" fontId="10" fillId="8" borderId="33" xfId="0" applyFont="1" applyFill="1" applyBorder="1"/>
    <xf numFmtId="0" fontId="10" fillId="8" borderId="17" xfId="0" applyFont="1" applyFill="1" applyBorder="1"/>
    <xf numFmtId="0" fontId="10" fillId="8" borderId="34" xfId="0" applyFont="1" applyFill="1" applyBorder="1"/>
    <xf numFmtId="0" fontId="10" fillId="8" borderId="35" xfId="0" applyFont="1" applyFill="1" applyBorder="1"/>
    <xf numFmtId="0" fontId="10" fillId="8" borderId="22" xfId="0" applyFont="1" applyFill="1" applyBorder="1"/>
    <xf numFmtId="0" fontId="10" fillId="8" borderId="23" xfId="0" applyFont="1" applyFill="1" applyBorder="1"/>
    <xf numFmtId="0" fontId="10" fillId="8" borderId="24" xfId="0" applyFont="1" applyFill="1" applyBorder="1"/>
    <xf numFmtId="0" fontId="12" fillId="8" borderId="8" xfId="0" applyFont="1" applyFill="1" applyBorder="1"/>
    <xf numFmtId="0" fontId="12" fillId="8" borderId="25" xfId="0" applyFont="1" applyFill="1" applyBorder="1"/>
    <xf numFmtId="0" fontId="22" fillId="0" borderId="3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left" vertical="center"/>
    </xf>
    <xf numFmtId="0" fontId="27" fillId="3" borderId="40" xfId="0" applyFont="1" applyFill="1" applyBorder="1" applyAlignment="1">
      <alignment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9" fillId="3" borderId="40" xfId="0" quotePrefix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left" vertical="center" wrapText="1"/>
    </xf>
    <xf numFmtId="0" fontId="31" fillId="3" borderId="6" xfId="0" applyFont="1" applyFill="1" applyBorder="1" applyAlignment="1">
      <alignment horizontal="left" vertical="center"/>
    </xf>
    <xf numFmtId="0" fontId="32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12" fillId="6" borderId="6" xfId="0" applyFont="1" applyFill="1" applyBorder="1"/>
    <xf numFmtId="0" fontId="9" fillId="0" borderId="0" xfId="0" applyFont="1"/>
    <xf numFmtId="1" fontId="34" fillId="9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0" fontId="16" fillId="0" borderId="6" xfId="0" applyFont="1" applyBorder="1"/>
    <xf numFmtId="0" fontId="16" fillId="4" borderId="6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 vertical="center" wrapText="1"/>
    </xf>
    <xf numFmtId="0" fontId="12" fillId="10" borderId="6" xfId="0" applyFont="1" applyFill="1" applyBorder="1"/>
    <xf numFmtId="1" fontId="34" fillId="6" borderId="6" xfId="0" applyNumberFormat="1" applyFont="1" applyFill="1" applyBorder="1" applyAlignment="1">
      <alignment horizontal="center" vertical="center" wrapText="1"/>
    </xf>
    <xf numFmtId="1" fontId="34" fillId="0" borderId="6" xfId="0" applyNumberFormat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wrapText="1"/>
    </xf>
    <xf numFmtId="0" fontId="16" fillId="0" borderId="6" xfId="0" applyFont="1" applyBorder="1" applyAlignment="1">
      <alignment horizontal="left"/>
    </xf>
    <xf numFmtId="0" fontId="16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" fontId="19" fillId="3" borderId="6" xfId="0" applyNumberFormat="1" applyFont="1" applyFill="1" applyBorder="1" applyAlignment="1">
      <alignment horizontal="center" vertical="center" wrapText="1"/>
    </xf>
    <xf numFmtId="1" fontId="19" fillId="11" borderId="6" xfId="0" applyNumberFormat="1" applyFont="1" applyFill="1" applyBorder="1" applyAlignment="1">
      <alignment horizontal="center" vertical="center" wrapText="1"/>
    </xf>
    <xf numFmtId="1" fontId="19" fillId="6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0" fontId="12" fillId="0" borderId="4" xfId="0" applyFont="1" applyBorder="1"/>
    <xf numFmtId="0" fontId="26" fillId="0" borderId="6" xfId="0" applyFont="1" applyBorder="1" applyAlignment="1">
      <alignment horizontal="left" vertical="center"/>
    </xf>
    <xf numFmtId="0" fontId="34" fillId="0" borderId="6" xfId="0" applyFont="1" applyBorder="1" applyAlignment="1">
      <alignment horizontal="center" vertical="center" wrapText="1"/>
    </xf>
    <xf numFmtId="1" fontId="35" fillId="9" borderId="6" xfId="0" applyNumberFormat="1" applyFont="1" applyFill="1" applyBorder="1" applyAlignment="1">
      <alignment horizontal="center" vertical="center" wrapText="1"/>
    </xf>
    <xf numFmtId="1" fontId="35" fillId="6" borderId="6" xfId="0" applyNumberFormat="1" applyFont="1" applyFill="1" applyBorder="1" applyAlignment="1">
      <alignment horizontal="center" vertical="center" wrapText="1"/>
    </xf>
    <xf numFmtId="1" fontId="35" fillId="0" borderId="6" xfId="0" applyNumberFormat="1" applyFont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47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48" fillId="0" borderId="0" xfId="0" applyFont="1"/>
    <xf numFmtId="0" fontId="12" fillId="0" borderId="0" xfId="0" applyFont="1" applyAlignment="1">
      <alignment vertical="center"/>
    </xf>
    <xf numFmtId="0" fontId="7" fillId="0" borderId="0" xfId="0" applyFont="1"/>
    <xf numFmtId="0" fontId="10" fillId="0" borderId="42" xfId="0" applyFont="1" applyBorder="1" applyAlignment="1">
      <alignment horizontal="center" vertical="center"/>
    </xf>
    <xf numFmtId="1" fontId="12" fillId="0" borderId="43" xfId="0" applyNumberFormat="1" applyFont="1" applyBorder="1" applyAlignment="1">
      <alignment horizontal="center" vertical="center"/>
    </xf>
    <xf numFmtId="0" fontId="12" fillId="0" borderId="43" xfId="0" applyFont="1" applyBorder="1"/>
    <xf numFmtId="0" fontId="49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5" fillId="0" borderId="43" xfId="0" applyFont="1" applyBorder="1"/>
    <xf numFmtId="0" fontId="10" fillId="0" borderId="43" xfId="0" applyFont="1" applyBorder="1"/>
    <xf numFmtId="0" fontId="50" fillId="0" borderId="0" xfId="0" applyFont="1"/>
    <xf numFmtId="0" fontId="10" fillId="0" borderId="44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15" fillId="0" borderId="0" xfId="0" applyFont="1"/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52" fillId="0" borderId="0" xfId="0" applyFont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1" fontId="53" fillId="0" borderId="3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 wrapText="1"/>
    </xf>
    <xf numFmtId="1" fontId="26" fillId="3" borderId="5" xfId="0" applyNumberFormat="1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left" vertical="center"/>
    </xf>
    <xf numFmtId="16" fontId="34" fillId="3" borderId="5" xfId="0" applyNumberFormat="1" applyFont="1" applyFill="1" applyBorder="1" applyAlignment="1">
      <alignment horizontal="center" vertical="center" wrapText="1"/>
    </xf>
    <xf numFmtId="17" fontId="34" fillId="3" borderId="5" xfId="0" applyNumberFormat="1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50" fillId="0" borderId="48" xfId="0" applyFont="1" applyBorder="1"/>
    <xf numFmtId="0" fontId="32" fillId="12" borderId="6" xfId="0" applyFont="1" applyFill="1" applyBorder="1" applyAlignment="1">
      <alignment horizontal="center" vertical="center"/>
    </xf>
    <xf numFmtId="1" fontId="16" fillId="3" borderId="5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1" fontId="46" fillId="3" borderId="6" xfId="0" applyNumberFormat="1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12" fillId="10" borderId="8" xfId="0" applyFont="1" applyFill="1" applyBorder="1"/>
    <xf numFmtId="0" fontId="12" fillId="0" borderId="6" xfId="0" applyFont="1" applyBorder="1"/>
    <xf numFmtId="1" fontId="2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 wrapText="1"/>
    </xf>
    <xf numFmtId="1" fontId="16" fillId="3" borderId="6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1" fontId="19" fillId="9" borderId="6" xfId="0" applyNumberFormat="1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horizontal="center" vertical="center"/>
    </xf>
    <xf numFmtId="0" fontId="32" fillId="12" borderId="6" xfId="0" quotePrefix="1" applyFont="1" applyFill="1" applyBorder="1" applyAlignment="1">
      <alignment horizontal="center" vertical="center"/>
    </xf>
    <xf numFmtId="0" fontId="50" fillId="0" borderId="48" xfId="0" applyFont="1" applyBorder="1" applyAlignment="1">
      <alignment horizontal="center"/>
    </xf>
    <xf numFmtId="1" fontId="26" fillId="0" borderId="9" xfId="0" applyNumberFormat="1" applyFont="1" applyBorder="1" applyAlignment="1">
      <alignment horizontal="center" vertical="center"/>
    </xf>
    <xf numFmtId="1" fontId="38" fillId="3" borderId="6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2" fillId="3" borderId="6" xfId="0" quotePrefix="1" applyFont="1" applyFill="1" applyBorder="1" applyAlignment="1">
      <alignment horizontal="center" vertical="center"/>
    </xf>
    <xf numFmtId="1" fontId="36" fillId="3" borderId="6" xfId="0" applyNumberFormat="1" applyFont="1" applyFill="1" applyBorder="1" applyAlignment="1">
      <alignment horizontal="center" vertical="center" wrapText="1"/>
    </xf>
    <xf numFmtId="1" fontId="38" fillId="3" borderId="6" xfId="0" applyNumberFormat="1" applyFont="1" applyFill="1" applyBorder="1" applyAlignment="1">
      <alignment horizontal="center" vertical="center" wrapText="1"/>
    </xf>
    <xf numFmtId="0" fontId="64" fillId="0" borderId="43" xfId="0" applyFont="1" applyBorder="1" applyAlignment="1">
      <alignment horizontal="left" vertical="center"/>
    </xf>
    <xf numFmtId="0" fontId="16" fillId="0" borderId="43" xfId="0" applyFont="1" applyBorder="1"/>
    <xf numFmtId="0" fontId="18" fillId="0" borderId="43" xfId="0" applyFont="1" applyBorder="1" applyAlignment="1">
      <alignment horizontal="center" vertical="center"/>
    </xf>
    <xf numFmtId="0" fontId="63" fillId="0" borderId="48" xfId="0" applyFont="1" applyBorder="1"/>
    <xf numFmtId="0" fontId="16" fillId="0" borderId="39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61" fillId="3" borderId="5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center" vertical="center" wrapText="1"/>
    </xf>
    <xf numFmtId="1" fontId="26" fillId="12" borderId="6" xfId="0" applyNumberFormat="1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horizontal="left" vertical="center"/>
    </xf>
    <xf numFmtId="0" fontId="40" fillId="12" borderId="6" xfId="0" applyFont="1" applyFill="1" applyBorder="1" applyAlignment="1">
      <alignment horizontal="left" vertical="center"/>
    </xf>
    <xf numFmtId="0" fontId="65" fillId="0" borderId="6" xfId="0" applyFont="1" applyBorder="1"/>
    <xf numFmtId="0" fontId="40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 wrapText="1"/>
    </xf>
    <xf numFmtId="0" fontId="67" fillId="0" borderId="6" xfId="0" applyFont="1" applyBorder="1" applyAlignment="1">
      <alignment horizontal="left" vertical="center" wrapText="1"/>
    </xf>
    <xf numFmtId="0" fontId="67" fillId="13" borderId="7" xfId="0" applyFont="1" applyFill="1" applyBorder="1" applyAlignment="1">
      <alignment horizontal="left" vertical="center" wrapText="1"/>
    </xf>
    <xf numFmtId="0" fontId="40" fillId="0" borderId="49" xfId="0" applyFont="1" applyBorder="1" applyAlignment="1">
      <alignment horizontal="left" vertical="center"/>
    </xf>
    <xf numFmtId="0" fontId="41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68" fillId="0" borderId="6" xfId="0" quotePrefix="1" applyFont="1" applyBorder="1" applyAlignment="1">
      <alignment horizontal="center" vertical="center"/>
    </xf>
    <xf numFmtId="0" fontId="65" fillId="0" borderId="6" xfId="0" applyFont="1" applyBorder="1" applyAlignment="1">
      <alignment horizontal="left" vertical="center"/>
    </xf>
    <xf numFmtId="0" fontId="41" fillId="13" borderId="6" xfId="0" applyFont="1" applyFill="1" applyBorder="1" applyAlignment="1">
      <alignment horizontal="center" vertical="center"/>
    </xf>
    <xf numFmtId="1" fontId="32" fillId="12" borderId="6" xfId="0" applyNumberFormat="1" applyFont="1" applyFill="1" applyBorder="1" applyAlignment="1">
      <alignment horizontal="center" vertical="center"/>
    </xf>
    <xf numFmtId="0" fontId="65" fillId="0" borderId="9" xfId="0" applyFont="1" applyBorder="1" applyAlignment="1">
      <alignment horizontal="left" vertical="center"/>
    </xf>
    <xf numFmtId="0" fontId="69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70" fillId="3" borderId="6" xfId="0" applyFont="1" applyFill="1" applyBorder="1" applyAlignment="1">
      <alignment horizontal="center" vertical="center"/>
    </xf>
    <xf numFmtId="0" fontId="71" fillId="3" borderId="6" xfId="0" applyFont="1" applyFill="1" applyBorder="1" applyAlignment="1">
      <alignment horizontal="left" vertical="center"/>
    </xf>
    <xf numFmtId="0" fontId="16" fillId="0" borderId="0" xfId="0" applyFont="1"/>
    <xf numFmtId="1" fontId="72" fillId="0" borderId="39" xfId="0" applyNumberFormat="1" applyFont="1" applyBorder="1" applyAlignment="1">
      <alignment horizontal="right" vertical="center"/>
    </xf>
    <xf numFmtId="1" fontId="34" fillId="0" borderId="9" xfId="0" applyNumberFormat="1" applyFont="1" applyBorder="1" applyAlignment="1">
      <alignment horizontal="center" vertical="center" wrapText="1"/>
    </xf>
    <xf numFmtId="0" fontId="69" fillId="3" borderId="7" xfId="0" applyFont="1" applyFill="1" applyBorder="1" applyAlignment="1">
      <alignment horizontal="left" vertical="center" wrapText="1"/>
    </xf>
    <xf numFmtId="0" fontId="67" fillId="13" borderId="6" xfId="0" applyFont="1" applyFill="1" applyBorder="1" applyAlignment="1">
      <alignment horizontal="left" vertical="center" wrapText="1"/>
    </xf>
    <xf numFmtId="0" fontId="67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50" fillId="0" borderId="8" xfId="0" applyFont="1" applyBorder="1"/>
    <xf numFmtId="0" fontId="10" fillId="0" borderId="8" xfId="0" applyFont="1" applyBorder="1"/>
    <xf numFmtId="0" fontId="59" fillId="0" borderId="8" xfId="0" applyFont="1" applyBorder="1"/>
    <xf numFmtId="0" fontId="50" fillId="0" borderId="51" xfId="0" applyFont="1" applyBorder="1"/>
    <xf numFmtId="0" fontId="50" fillId="0" borderId="52" xfId="0" applyFont="1" applyBorder="1"/>
    <xf numFmtId="0" fontId="10" fillId="0" borderId="54" xfId="0" applyFont="1" applyBorder="1"/>
    <xf numFmtId="0" fontId="10" fillId="0" borderId="55" xfId="0" applyFont="1" applyBorder="1"/>
    <xf numFmtId="0" fontId="32" fillId="12" borderId="53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50" fillId="0" borderId="50" xfId="0" applyFont="1" applyBorder="1"/>
    <xf numFmtId="0" fontId="60" fillId="0" borderId="51" xfId="0" applyFont="1" applyBorder="1" applyAlignment="1">
      <alignment horizontal="left"/>
    </xf>
    <xf numFmtId="0" fontId="4" fillId="0" borderId="51" xfId="0" applyFont="1" applyBorder="1"/>
    <xf numFmtId="0" fontId="12" fillId="4" borderId="53" xfId="0" applyFont="1" applyFill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12" fillId="14" borderId="5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9" fillId="16" borderId="6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horizontal="left" vertical="center"/>
    </xf>
    <xf numFmtId="1" fontId="10" fillId="17" borderId="6" xfId="0" applyNumberFormat="1" applyFont="1" applyFill="1" applyBorder="1" applyAlignment="1">
      <alignment horizontal="center" vertical="center"/>
    </xf>
    <xf numFmtId="1" fontId="10" fillId="16" borderId="6" xfId="0" applyNumberFormat="1" applyFont="1" applyFill="1" applyBorder="1" applyAlignment="1">
      <alignment horizontal="center" vertical="center"/>
    </xf>
    <xf numFmtId="0" fontId="33" fillId="16" borderId="6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/>
    </xf>
    <xf numFmtId="0" fontId="33" fillId="16" borderId="6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/>
    </xf>
    <xf numFmtId="0" fontId="12" fillId="16" borderId="6" xfId="0" applyFont="1" applyFill="1" applyBorder="1" applyAlignment="1">
      <alignment horizontal="center"/>
    </xf>
    <xf numFmtId="0" fontId="12" fillId="16" borderId="6" xfId="0" applyFont="1" applyFill="1" applyBorder="1" applyAlignment="1">
      <alignment horizontal="center" vertical="center" wrapText="1"/>
    </xf>
    <xf numFmtId="0" fontId="33" fillId="16" borderId="4" xfId="0" applyFont="1" applyFill="1" applyBorder="1" applyAlignment="1">
      <alignment horizontal="center" vertical="center" wrapText="1"/>
    </xf>
    <xf numFmtId="0" fontId="33" fillId="17" borderId="6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6" fillId="16" borderId="4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9" fillId="17" borderId="6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/>
    </xf>
    <xf numFmtId="0" fontId="19" fillId="16" borderId="4" xfId="0" applyFont="1" applyFill="1" applyBorder="1" applyAlignment="1">
      <alignment horizontal="center" vertical="center" wrapText="1"/>
    </xf>
    <xf numFmtId="0" fontId="16" fillId="17" borderId="6" xfId="0" applyFont="1" applyFill="1" applyBorder="1" applyAlignment="1">
      <alignment horizontal="center"/>
    </xf>
    <xf numFmtId="0" fontId="34" fillId="16" borderId="6" xfId="0" applyFont="1" applyFill="1" applyBorder="1" applyAlignment="1">
      <alignment horizontal="center" vertical="center" wrapText="1"/>
    </xf>
    <xf numFmtId="0" fontId="16" fillId="17" borderId="6" xfId="0" applyFont="1" applyFill="1" applyBorder="1" applyAlignment="1">
      <alignment horizontal="center" vertical="center" wrapText="1"/>
    </xf>
    <xf numFmtId="0" fontId="45" fillId="16" borderId="6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16" fillId="17" borderId="6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vertical="center" wrapText="1"/>
    </xf>
    <xf numFmtId="0" fontId="16" fillId="16" borderId="6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19" borderId="8" xfId="0" applyFont="1" applyFill="1" applyBorder="1"/>
    <xf numFmtId="0" fontId="16" fillId="16" borderId="6" xfId="0" applyFont="1" applyFill="1" applyBorder="1"/>
    <xf numFmtId="1" fontId="53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1" fontId="31" fillId="12" borderId="53" xfId="0" applyNumberFormat="1" applyFont="1" applyFill="1" applyBorder="1" applyAlignment="1">
      <alignment horizontal="center" vertical="center"/>
    </xf>
    <xf numFmtId="0" fontId="26" fillId="15" borderId="53" xfId="0" applyFont="1" applyFill="1" applyBorder="1" applyAlignment="1">
      <alignment horizontal="left" vertical="center"/>
    </xf>
    <xf numFmtId="0" fontId="26" fillId="12" borderId="53" xfId="0" applyFont="1" applyFill="1" applyBorder="1" applyAlignment="1">
      <alignment horizontal="center" vertical="center"/>
    </xf>
    <xf numFmtId="0" fontId="40" fillId="12" borderId="53" xfId="0" quotePrefix="1" applyFont="1" applyFill="1" applyBorder="1" applyAlignment="1">
      <alignment horizontal="center" vertical="center"/>
    </xf>
    <xf numFmtId="1" fontId="34" fillId="0" borderId="53" xfId="0" applyNumberFormat="1" applyFont="1" applyBorder="1" applyAlignment="1">
      <alignment horizontal="center" vertical="center" wrapText="1"/>
    </xf>
    <xf numFmtId="0" fontId="74" fillId="0" borderId="53" xfId="0" applyFont="1" applyBorder="1" applyAlignment="1">
      <alignment vertical="center" wrapText="1"/>
    </xf>
    <xf numFmtId="0" fontId="26" fillId="4" borderId="53" xfId="0" applyFont="1" applyFill="1" applyBorder="1" applyAlignment="1">
      <alignment horizontal="left" vertical="center"/>
    </xf>
    <xf numFmtId="0" fontId="26" fillId="4" borderId="53" xfId="0" applyFont="1" applyFill="1" applyBorder="1" applyAlignment="1">
      <alignment horizontal="center" vertical="center"/>
    </xf>
    <xf numFmtId="0" fontId="75" fillId="0" borderId="53" xfId="0" applyFont="1" applyBorder="1" applyAlignment="1">
      <alignment horizontal="center" wrapText="1"/>
    </xf>
    <xf numFmtId="0" fontId="44" fillId="4" borderId="53" xfId="0" applyFont="1" applyFill="1" applyBorder="1" applyAlignment="1">
      <alignment horizontal="center" vertical="center" wrapText="1"/>
    </xf>
    <xf numFmtId="0" fontId="26" fillId="14" borderId="53" xfId="0" applyFont="1" applyFill="1" applyBorder="1" applyAlignment="1">
      <alignment horizontal="center" vertical="center"/>
    </xf>
    <xf numFmtId="0" fontId="44" fillId="14" borderId="53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left" vertical="center"/>
    </xf>
    <xf numFmtId="0" fontId="26" fillId="0" borderId="53" xfId="0" applyFont="1" applyBorder="1" applyAlignment="1">
      <alignment horizontal="center" vertical="center"/>
    </xf>
    <xf numFmtId="1" fontId="26" fillId="0" borderId="53" xfId="0" applyNumberFormat="1" applyFont="1" applyBorder="1" applyAlignment="1">
      <alignment horizontal="center" vertical="center"/>
    </xf>
    <xf numFmtId="0" fontId="76" fillId="0" borderId="53" xfId="0" applyFont="1" applyBorder="1" applyAlignment="1">
      <alignment wrapText="1"/>
    </xf>
    <xf numFmtId="0" fontId="12" fillId="16" borderId="53" xfId="0" applyFont="1" applyFill="1" applyBorder="1" applyAlignment="1">
      <alignment horizontal="center" vertical="center"/>
    </xf>
    <xf numFmtId="0" fontId="44" fillId="0" borderId="53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left" vertical="center" wrapText="1"/>
    </xf>
    <xf numFmtId="0" fontId="42" fillId="0" borderId="53" xfId="0" applyFont="1" applyBorder="1" applyAlignment="1">
      <alignment horizontal="center" vertical="center" wrapText="1"/>
    </xf>
    <xf numFmtId="0" fontId="26" fillId="14" borderId="53" xfId="0" applyFont="1" applyFill="1" applyBorder="1" applyAlignment="1">
      <alignment horizontal="left" vertical="center"/>
    </xf>
    <xf numFmtId="0" fontId="43" fillId="14" borderId="53" xfId="0" applyFont="1" applyFill="1" applyBorder="1" applyAlignment="1">
      <alignment horizontal="center" vertical="center"/>
    </xf>
    <xf numFmtId="0" fontId="42" fillId="4" borderId="53" xfId="0" applyFont="1" applyFill="1" applyBorder="1" applyAlignment="1">
      <alignment horizontal="center" vertical="center" wrapText="1"/>
    </xf>
    <xf numFmtId="0" fontId="56" fillId="4" borderId="53" xfId="0" applyFont="1" applyFill="1" applyBorder="1" applyAlignment="1">
      <alignment horizontal="center" vertical="center" wrapText="1"/>
    </xf>
    <xf numFmtId="0" fontId="57" fillId="0" borderId="53" xfId="0" applyFont="1" applyBorder="1" applyAlignment="1">
      <alignment horizontal="center" vertical="center" wrapText="1"/>
    </xf>
    <xf numFmtId="0" fontId="56" fillId="19" borderId="53" xfId="0" applyFont="1" applyFill="1" applyBorder="1" applyAlignment="1">
      <alignment horizontal="center" vertical="center" wrapText="1"/>
    </xf>
    <xf numFmtId="0" fontId="44" fillId="19" borderId="53" xfId="0" applyFont="1" applyFill="1" applyBorder="1" applyAlignment="1">
      <alignment horizontal="center" vertical="center" wrapText="1"/>
    </xf>
    <xf numFmtId="0" fontId="58" fillId="19" borderId="53" xfId="0" applyFont="1" applyFill="1" applyBorder="1" applyAlignment="1">
      <alignment horizontal="center" vertical="center"/>
    </xf>
    <xf numFmtId="1" fontId="62" fillId="0" borderId="53" xfId="0" applyNumberFormat="1" applyFont="1" applyBorder="1" applyAlignment="1">
      <alignment horizontal="center" vertical="center" wrapText="1"/>
    </xf>
    <xf numFmtId="0" fontId="62" fillId="4" borderId="53" xfId="0" applyFont="1" applyFill="1" applyBorder="1" applyAlignment="1">
      <alignment horizontal="left" vertical="center"/>
    </xf>
    <xf numFmtId="0" fontId="62" fillId="4" borderId="53" xfId="0" applyFont="1" applyFill="1" applyBorder="1" applyAlignment="1">
      <alignment horizontal="center" vertical="center"/>
    </xf>
    <xf numFmtId="0" fontId="61" fillId="14" borderId="53" xfId="0" applyFont="1" applyFill="1" applyBorder="1" applyAlignment="1">
      <alignment horizontal="center" vertical="center"/>
    </xf>
    <xf numFmtId="0" fontId="26" fillId="16" borderId="53" xfId="0" applyFont="1" applyFill="1" applyBorder="1" applyAlignment="1">
      <alignment horizontal="left" vertical="center"/>
    </xf>
    <xf numFmtId="0" fontId="26" fillId="16" borderId="53" xfId="0" applyFont="1" applyFill="1" applyBorder="1" applyAlignment="1">
      <alignment horizontal="center" vertical="center"/>
    </xf>
    <xf numFmtId="0" fontId="44" fillId="16" borderId="53" xfId="0" applyFont="1" applyFill="1" applyBorder="1" applyAlignment="1">
      <alignment horizontal="center" vertical="center" wrapText="1"/>
    </xf>
    <xf numFmtId="0" fontId="43" fillId="4" borderId="53" xfId="0" applyFont="1" applyFill="1" applyBorder="1" applyAlignment="1">
      <alignment horizontal="center" vertical="center"/>
    </xf>
    <xf numFmtId="0" fontId="61" fillId="16" borderId="53" xfId="0" applyFont="1" applyFill="1" applyBorder="1" applyAlignment="1">
      <alignment horizontal="center" vertical="center"/>
    </xf>
    <xf numFmtId="0" fontId="61" fillId="20" borderId="53" xfId="0" applyFont="1" applyFill="1" applyBorder="1" applyAlignment="1">
      <alignment horizontal="center" vertical="center"/>
    </xf>
    <xf numFmtId="0" fontId="43" fillId="20" borderId="53" xfId="0" applyFont="1" applyFill="1" applyBorder="1" applyAlignment="1">
      <alignment horizontal="center" vertical="center"/>
    </xf>
    <xf numFmtId="0" fontId="74" fillId="0" borderId="53" xfId="0" applyFont="1" applyBorder="1" applyAlignment="1">
      <alignment wrapText="1"/>
    </xf>
    <xf numFmtId="0" fontId="74" fillId="0" borderId="53" xfId="0" applyFont="1" applyBorder="1" applyAlignment="1">
      <alignment horizontal="center" wrapText="1"/>
    </xf>
    <xf numFmtId="0" fontId="43" fillId="16" borderId="53" xfId="0" applyFont="1" applyFill="1" applyBorder="1" applyAlignment="1">
      <alignment horizontal="center" vertical="center"/>
    </xf>
    <xf numFmtId="0" fontId="54" fillId="16" borderId="53" xfId="0" applyFont="1" applyFill="1" applyBorder="1" applyAlignment="1">
      <alignment horizontal="center" wrapText="1"/>
    </xf>
    <xf numFmtId="0" fontId="26" fillId="14" borderId="53" xfId="0" applyFont="1" applyFill="1" applyBorder="1"/>
    <xf numFmtId="0" fontId="54" fillId="0" borderId="53" xfId="0" applyFont="1" applyBorder="1" applyAlignment="1">
      <alignment horizontal="center" wrapText="1"/>
    </xf>
    <xf numFmtId="0" fontId="76" fillId="0" borderId="53" xfId="0" applyFont="1" applyBorder="1" applyAlignment="1">
      <alignment vertical="center" wrapText="1"/>
    </xf>
    <xf numFmtId="0" fontId="77" fillId="0" borderId="53" xfId="0" applyFont="1" applyBorder="1" applyAlignment="1">
      <alignment horizontal="center" vertical="center" wrapText="1"/>
    </xf>
    <xf numFmtId="0" fontId="61" fillId="14" borderId="53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vertical="center" wrapText="1"/>
    </xf>
    <xf numFmtId="0" fontId="26" fillId="12" borderId="46" xfId="0" applyFont="1" applyFill="1" applyBorder="1" applyAlignment="1">
      <alignment horizontal="center" vertical="center"/>
    </xf>
    <xf numFmtId="1" fontId="31" fillId="12" borderId="56" xfId="0" applyNumberFormat="1" applyFont="1" applyFill="1" applyBorder="1" applyAlignment="1">
      <alignment horizontal="center" vertical="center"/>
    </xf>
    <xf numFmtId="0" fontId="46" fillId="12" borderId="56" xfId="0" applyFont="1" applyFill="1" applyBorder="1" applyAlignment="1">
      <alignment horizontal="left" vertical="center"/>
    </xf>
    <xf numFmtId="0" fontId="26" fillId="12" borderId="56" xfId="0" applyFont="1" applyFill="1" applyBorder="1" applyAlignment="1">
      <alignment horizontal="center" vertical="center"/>
    </xf>
    <xf numFmtId="0" fontId="32" fillId="12" borderId="56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 wrapText="1"/>
    </xf>
    <xf numFmtId="1" fontId="26" fillId="3" borderId="58" xfId="0" applyNumberFormat="1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left" vertical="center"/>
    </xf>
    <xf numFmtId="0" fontId="25" fillId="3" borderId="58" xfId="0" applyFont="1" applyFill="1" applyBorder="1" applyAlignment="1">
      <alignment horizontal="center" vertical="center" wrapText="1"/>
    </xf>
    <xf numFmtId="16" fontId="34" fillId="3" borderId="58" xfId="0" applyNumberFormat="1" applyFont="1" applyFill="1" applyBorder="1" applyAlignment="1">
      <alignment horizontal="center" vertical="center" wrapText="1"/>
    </xf>
    <xf numFmtId="17" fontId="34" fillId="3" borderId="58" xfId="0" applyNumberFormat="1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16" fontId="12" fillId="3" borderId="58" xfId="0" applyNumberFormat="1" applyFont="1" applyFill="1" applyBorder="1" applyAlignment="1">
      <alignment horizontal="center"/>
    </xf>
    <xf numFmtId="0" fontId="26" fillId="12" borderId="59" xfId="0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2" fillId="0" borderId="61" xfId="0" applyFont="1" applyBorder="1"/>
    <xf numFmtId="0" fontId="26" fillId="0" borderId="61" xfId="0" applyFont="1" applyBorder="1" applyAlignment="1">
      <alignment horizontal="left" vertical="center"/>
    </xf>
    <xf numFmtId="0" fontId="26" fillId="0" borderId="61" xfId="0" applyFont="1" applyBorder="1" applyAlignment="1">
      <alignment horizontal="center" vertical="center"/>
    </xf>
    <xf numFmtId="1" fontId="42" fillId="0" borderId="61" xfId="0" applyNumberFormat="1" applyFont="1" applyBorder="1" applyAlignment="1">
      <alignment horizontal="center" vertical="center" wrapText="1"/>
    </xf>
    <xf numFmtId="1" fontId="34" fillId="0" borderId="61" xfId="0" applyNumberFormat="1" applyFont="1" applyBorder="1" applyAlignment="1">
      <alignment horizontal="center" vertical="center" wrapText="1"/>
    </xf>
    <xf numFmtId="1" fontId="44" fillId="0" borderId="61" xfId="0" applyNumberFormat="1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/>
    </xf>
    <xf numFmtId="0" fontId="26" fillId="12" borderId="57" xfId="0" applyFont="1" applyFill="1" applyBorder="1" applyAlignment="1">
      <alignment horizontal="center" vertical="center"/>
    </xf>
    <xf numFmtId="1" fontId="31" fillId="12" borderId="58" xfId="0" applyNumberFormat="1" applyFont="1" applyFill="1" applyBorder="1" applyAlignment="1">
      <alignment horizontal="center" vertical="center"/>
    </xf>
    <xf numFmtId="0" fontId="26" fillId="15" borderId="58" xfId="0" applyFont="1" applyFill="1" applyBorder="1" applyAlignment="1">
      <alignment horizontal="left" vertical="center"/>
    </xf>
    <xf numFmtId="0" fontId="26" fillId="12" borderId="58" xfId="0" applyFont="1" applyFill="1" applyBorder="1" applyAlignment="1">
      <alignment horizontal="center" vertical="center"/>
    </xf>
    <xf numFmtId="0" fontId="40" fillId="12" borderId="58" xfId="0" quotePrefix="1" applyFont="1" applyFill="1" applyBorder="1" applyAlignment="1">
      <alignment horizontal="center" vertical="center"/>
    </xf>
    <xf numFmtId="0" fontId="32" fillId="12" borderId="58" xfId="0" applyFont="1" applyFill="1" applyBorder="1" applyAlignment="1">
      <alignment horizontal="center" vertical="center"/>
    </xf>
    <xf numFmtId="0" fontId="19" fillId="0" borderId="61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center" vertical="center" wrapText="1"/>
    </xf>
    <xf numFmtId="0" fontId="44" fillId="0" borderId="61" xfId="0" applyFont="1" applyBorder="1" applyAlignment="1">
      <alignment horizontal="center" vertical="center" wrapText="1"/>
    </xf>
    <xf numFmtId="0" fontId="26" fillId="12" borderId="58" xfId="0" applyFont="1" applyFill="1" applyBorder="1" applyAlignment="1">
      <alignment horizontal="left" vertical="center"/>
    </xf>
    <xf numFmtId="0" fontId="10" fillId="0" borderId="61" xfId="0" quotePrefix="1" applyFont="1" applyBorder="1" applyAlignment="1">
      <alignment horizontal="center" vertical="center"/>
    </xf>
    <xf numFmtId="0" fontId="50" fillId="17" borderId="51" xfId="0" applyFont="1" applyFill="1" applyBorder="1"/>
    <xf numFmtId="0" fontId="60" fillId="19" borderId="51" xfId="0" applyFont="1" applyFill="1" applyBorder="1" applyAlignment="1">
      <alignment horizontal="left"/>
    </xf>
    <xf numFmtId="0" fontId="26" fillId="16" borderId="61" xfId="0" applyFont="1" applyFill="1" applyBorder="1" applyAlignment="1">
      <alignment horizontal="left" vertical="center"/>
    </xf>
    <xf numFmtId="0" fontId="26" fillId="16" borderId="61" xfId="0" applyFont="1" applyFill="1" applyBorder="1" applyAlignment="1">
      <alignment horizontal="center" vertical="center"/>
    </xf>
    <xf numFmtId="0" fontId="42" fillId="16" borderId="61" xfId="0" applyFont="1" applyFill="1" applyBorder="1" applyAlignment="1">
      <alignment horizontal="center" vertical="center" wrapText="1"/>
    </xf>
    <xf numFmtId="0" fontId="34" fillId="16" borderId="61" xfId="0" applyFont="1" applyFill="1" applyBorder="1" applyAlignment="1">
      <alignment horizontal="center" vertical="center" wrapText="1"/>
    </xf>
    <xf numFmtId="0" fontId="44" fillId="16" borderId="61" xfId="0" applyFont="1" applyFill="1" applyBorder="1" applyAlignment="1">
      <alignment horizontal="center" vertical="center" wrapText="1"/>
    </xf>
    <xf numFmtId="0" fontId="12" fillId="16" borderId="61" xfId="0" applyFont="1" applyFill="1" applyBorder="1" applyAlignment="1">
      <alignment horizontal="center" vertical="center"/>
    </xf>
    <xf numFmtId="0" fontId="61" fillId="0" borderId="61" xfId="0" applyFont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0" fontId="26" fillId="4" borderId="61" xfId="0" applyFont="1" applyFill="1" applyBorder="1" applyAlignment="1">
      <alignment horizontal="left" vertical="center"/>
    </xf>
    <xf numFmtId="0" fontId="60" fillId="0" borderId="52" xfId="0" applyFont="1" applyBorder="1" applyAlignment="1">
      <alignment horizontal="left"/>
    </xf>
    <xf numFmtId="1" fontId="56" fillId="19" borderId="61" xfId="0" applyNumberFormat="1" applyFont="1" applyFill="1" applyBorder="1" applyAlignment="1">
      <alignment horizontal="center" vertical="center" wrapText="1"/>
    </xf>
    <xf numFmtId="0" fontId="44" fillId="19" borderId="61" xfId="0" applyFont="1" applyFill="1" applyBorder="1" applyAlignment="1">
      <alignment horizontal="center" vertical="center" wrapText="1"/>
    </xf>
    <xf numFmtId="0" fontId="58" fillId="19" borderId="61" xfId="0" applyFont="1" applyFill="1" applyBorder="1" applyAlignment="1">
      <alignment horizontal="center" vertical="center"/>
    </xf>
    <xf numFmtId="0" fontId="10" fillId="19" borderId="55" xfId="0" applyFont="1" applyFill="1" applyBorder="1"/>
    <xf numFmtId="0" fontId="60" fillId="19" borderId="52" xfId="0" applyFont="1" applyFill="1" applyBorder="1" applyAlignment="1">
      <alignment horizontal="left"/>
    </xf>
    <xf numFmtId="0" fontId="26" fillId="6" borderId="56" xfId="0" applyFont="1" applyFill="1" applyBorder="1" applyAlignment="1">
      <alignment horizontal="left" vertical="center"/>
    </xf>
    <xf numFmtId="0" fontId="26" fillId="6" borderId="58" xfId="0" applyFont="1" applyFill="1" applyBorder="1" applyAlignment="1">
      <alignment horizontal="left" vertical="center"/>
    </xf>
    <xf numFmtId="0" fontId="32" fillId="12" borderId="56" xfId="0" quotePrefix="1" applyFont="1" applyFill="1" applyBorder="1" applyAlignment="1">
      <alignment horizontal="center" vertical="center"/>
    </xf>
    <xf numFmtId="0" fontId="50" fillId="0" borderId="53" xfId="0" applyFont="1" applyBorder="1" applyAlignment="1">
      <alignment horizontal="center"/>
    </xf>
    <xf numFmtId="0" fontId="78" fillId="12" borderId="53" xfId="0" applyFont="1" applyFill="1" applyBorder="1" applyAlignment="1">
      <alignment horizontal="left" vertical="center"/>
    </xf>
    <xf numFmtId="0" fontId="79" fillId="0" borderId="61" xfId="0" applyFont="1" applyBorder="1"/>
    <xf numFmtId="0" fontId="78" fillId="12" borderId="58" xfId="0" applyFont="1" applyFill="1" applyBorder="1" applyAlignment="1">
      <alignment horizontal="left" vertical="center"/>
    </xf>
    <xf numFmtId="0" fontId="74" fillId="0" borderId="61" xfId="0" applyFont="1" applyBorder="1" applyAlignment="1">
      <alignment horizontal="left" vertical="center" wrapText="1"/>
    </xf>
    <xf numFmtId="0" fontId="74" fillId="4" borderId="53" xfId="0" applyFont="1" applyFill="1" applyBorder="1" applyAlignment="1">
      <alignment horizontal="left" vertical="center" wrapText="1"/>
    </xf>
    <xf numFmtId="0" fontId="80" fillId="16" borderId="53" xfId="0" applyFont="1" applyFill="1" applyBorder="1" applyAlignment="1">
      <alignment vertical="center" wrapText="1"/>
    </xf>
    <xf numFmtId="0" fontId="79" fillId="14" borderId="53" xfId="0" applyFont="1" applyFill="1" applyBorder="1" applyAlignment="1">
      <alignment vertical="center" wrapText="1"/>
    </xf>
    <xf numFmtId="0" fontId="74" fillId="16" borderId="61" xfId="0" applyFont="1" applyFill="1" applyBorder="1" applyAlignment="1">
      <alignment horizontal="left" vertical="center" wrapText="1"/>
    </xf>
    <xf numFmtId="0" fontId="79" fillId="16" borderId="53" xfId="0" applyFont="1" applyFill="1" applyBorder="1" applyAlignment="1">
      <alignment horizontal="left" vertical="center"/>
    </xf>
    <xf numFmtId="0" fontId="79" fillId="0" borderId="61" xfId="0" applyFont="1" applyBorder="1" applyAlignment="1">
      <alignment horizontal="left" vertical="center"/>
    </xf>
    <xf numFmtId="0" fontId="79" fillId="16" borderId="53" xfId="0" applyFont="1" applyFill="1" applyBorder="1" applyAlignment="1">
      <alignment vertical="center" wrapText="1"/>
    </xf>
    <xf numFmtId="0" fontId="79" fillId="0" borderId="53" xfId="0" applyFont="1" applyBorder="1" applyAlignment="1">
      <alignment wrapText="1"/>
    </xf>
    <xf numFmtId="0" fontId="74" fillId="0" borderId="53" xfId="0" applyFont="1" applyBorder="1" applyAlignment="1">
      <alignment horizontal="left" vertical="center" wrapText="1"/>
    </xf>
    <xf numFmtId="0" fontId="80" fillId="0" borderId="53" xfId="0" applyFont="1" applyBorder="1" applyAlignment="1">
      <alignment wrapText="1"/>
    </xf>
    <xf numFmtId="0" fontId="81" fillId="0" borderId="53" xfId="0" applyFont="1" applyBorder="1" applyAlignment="1">
      <alignment wrapText="1"/>
    </xf>
    <xf numFmtId="1" fontId="34" fillId="21" borderId="53" xfId="0" applyNumberFormat="1" applyFont="1" applyFill="1" applyBorder="1" applyAlignment="1">
      <alignment horizontal="center" vertical="center" wrapText="1"/>
    </xf>
    <xf numFmtId="0" fontId="74" fillId="21" borderId="53" xfId="0" applyFont="1" applyFill="1" applyBorder="1" applyAlignment="1">
      <alignment vertical="center" wrapText="1"/>
    </xf>
    <xf numFmtId="0" fontId="26" fillId="22" borderId="53" xfId="0" applyFont="1" applyFill="1" applyBorder="1" applyAlignment="1">
      <alignment horizontal="left" vertical="center"/>
    </xf>
    <xf numFmtId="0" fontId="26" fillId="23" borderId="53" xfId="0" applyFont="1" applyFill="1" applyBorder="1" applyAlignment="1">
      <alignment horizontal="center" vertical="center"/>
    </xf>
    <xf numFmtId="0" fontId="75" fillId="21" borderId="53" xfId="0" applyFont="1" applyFill="1" applyBorder="1" applyAlignment="1">
      <alignment horizontal="center" wrapText="1"/>
    </xf>
    <xf numFmtId="0" fontId="44" fillId="23" borderId="53" xfId="0" applyFont="1" applyFill="1" applyBorder="1" applyAlignment="1">
      <alignment horizontal="center" vertical="center" wrapText="1"/>
    </xf>
    <xf numFmtId="0" fontId="12" fillId="23" borderId="53" xfId="0" applyFont="1" applyFill="1" applyBorder="1" applyAlignment="1">
      <alignment horizontal="center" vertical="center"/>
    </xf>
    <xf numFmtId="1" fontId="26" fillId="21" borderId="53" xfId="0" applyNumberFormat="1" applyFont="1" applyFill="1" applyBorder="1" applyAlignment="1">
      <alignment horizontal="center" vertical="center"/>
    </xf>
    <xf numFmtId="0" fontId="26" fillId="21" borderId="53" xfId="0" applyFont="1" applyFill="1" applyBorder="1" applyAlignment="1">
      <alignment horizontal="center" vertical="center"/>
    </xf>
    <xf numFmtId="0" fontId="44" fillId="21" borderId="53" xfId="0" applyFont="1" applyFill="1" applyBorder="1" applyAlignment="1">
      <alignment horizontal="center" vertical="center" wrapText="1"/>
    </xf>
    <xf numFmtId="0" fontId="12" fillId="21" borderId="53" xfId="0" applyFont="1" applyFill="1" applyBorder="1" applyAlignment="1">
      <alignment horizontal="center" vertical="center"/>
    </xf>
    <xf numFmtId="0" fontId="26" fillId="23" borderId="53" xfId="0" applyFont="1" applyFill="1" applyBorder="1" applyAlignment="1">
      <alignment horizontal="left" vertical="center"/>
    </xf>
    <xf numFmtId="0" fontId="26" fillId="22" borderId="53" xfId="0" applyFont="1" applyFill="1" applyBorder="1" applyAlignment="1">
      <alignment horizontal="center" vertical="center"/>
    </xf>
    <xf numFmtId="0" fontId="44" fillId="22" borderId="53" xfId="0" applyFont="1" applyFill="1" applyBorder="1" applyAlignment="1">
      <alignment horizontal="center" vertical="center" wrapText="1"/>
    </xf>
    <xf numFmtId="0" fontId="12" fillId="22" borderId="53" xfId="0" applyFont="1" applyFill="1" applyBorder="1" applyAlignment="1">
      <alignment horizontal="center" vertical="center"/>
    </xf>
    <xf numFmtId="0" fontId="43" fillId="23" borderId="53" xfId="0" applyFont="1" applyFill="1" applyBorder="1" applyAlignment="1">
      <alignment horizontal="center" vertical="center"/>
    </xf>
    <xf numFmtId="0" fontId="74" fillId="21" borderId="53" xfId="0" applyFont="1" applyFill="1" applyBorder="1" applyAlignment="1">
      <alignment wrapText="1"/>
    </xf>
    <xf numFmtId="0" fontId="26" fillId="21" borderId="53" xfId="0" applyFont="1" applyFill="1" applyBorder="1" applyAlignment="1">
      <alignment horizontal="left" vertical="center"/>
    </xf>
    <xf numFmtId="0" fontId="57" fillId="21" borderId="53" xfId="0" applyFont="1" applyFill="1" applyBorder="1" applyAlignment="1">
      <alignment horizontal="center" vertical="center" wrapText="1"/>
    </xf>
    <xf numFmtId="0" fontId="82" fillId="21" borderId="53" xfId="0" applyFont="1" applyFill="1" applyBorder="1" applyAlignment="1">
      <alignment horizontal="center" vertical="center" wrapText="1"/>
    </xf>
    <xf numFmtId="0" fontId="5" fillId="21" borderId="53" xfId="0" applyFont="1" applyFill="1" applyBorder="1" applyAlignment="1">
      <alignment horizontal="center" vertical="center"/>
    </xf>
    <xf numFmtId="0" fontId="43" fillId="22" borderId="53" xfId="0" applyFont="1" applyFill="1" applyBorder="1" applyAlignment="1">
      <alignment horizontal="center" vertical="center"/>
    </xf>
    <xf numFmtId="0" fontId="74" fillId="21" borderId="53" xfId="0" applyFont="1" applyFill="1" applyBorder="1" applyAlignment="1">
      <alignment horizontal="center" wrapText="1"/>
    </xf>
    <xf numFmtId="0" fontId="43" fillId="21" borderId="53" xfId="0" applyFont="1" applyFill="1" applyBorder="1" applyAlignment="1">
      <alignment horizontal="center" vertical="center"/>
    </xf>
    <xf numFmtId="0" fontId="81" fillId="21" borderId="53" xfId="0" applyFont="1" applyFill="1" applyBorder="1" applyAlignment="1">
      <alignment wrapText="1"/>
    </xf>
    <xf numFmtId="0" fontId="26" fillId="23" borderId="53" xfId="0" applyFont="1" applyFill="1" applyBorder="1"/>
    <xf numFmtId="0" fontId="77" fillId="21" borderId="53" xfId="0" applyFont="1" applyFill="1" applyBorder="1" applyAlignment="1">
      <alignment horizontal="center" vertical="center" wrapText="1"/>
    </xf>
    <xf numFmtId="0" fontId="42" fillId="21" borderId="53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83" fillId="0" borderId="0" xfId="0" applyFont="1"/>
    <xf numFmtId="1" fontId="16" fillId="0" borderId="21" xfId="0" applyNumberFormat="1" applyFont="1" applyBorder="1" applyAlignment="1">
      <alignment horizontal="center" vertical="center"/>
    </xf>
    <xf numFmtId="0" fontId="55" fillId="3" borderId="5" xfId="0" applyFont="1" applyFill="1" applyBorder="1" applyAlignment="1">
      <alignment horizontal="left" vertical="center" wrapText="1"/>
    </xf>
    <xf numFmtId="0" fontId="74" fillId="16" borderId="53" xfId="0" applyFont="1" applyFill="1" applyBorder="1" applyAlignment="1">
      <alignment vertical="center" wrapText="1"/>
    </xf>
    <xf numFmtId="0" fontId="74" fillId="16" borderId="53" xfId="0" applyFont="1" applyFill="1" applyBorder="1" applyAlignment="1">
      <alignment wrapText="1"/>
    </xf>
    <xf numFmtId="0" fontId="16" fillId="16" borderId="6" xfId="0" applyFont="1" applyFill="1" applyBorder="1" applyAlignment="1">
      <alignment wrapText="1"/>
    </xf>
    <xf numFmtId="0" fontId="16" fillId="24" borderId="6" xfId="0" applyFont="1" applyFill="1" applyBorder="1" applyAlignment="1">
      <alignment horizontal="center"/>
    </xf>
    <xf numFmtId="0" fontId="16" fillId="15" borderId="6" xfId="0" applyFont="1" applyFill="1" applyBorder="1" applyAlignment="1">
      <alignment horizontal="center"/>
    </xf>
    <xf numFmtId="0" fontId="16" fillId="24" borderId="6" xfId="0" applyFont="1" applyFill="1" applyBorder="1" applyAlignment="1">
      <alignment horizontal="center" vertical="center"/>
    </xf>
    <xf numFmtId="0" fontId="19" fillId="24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79" fillId="16" borderId="53" xfId="0" applyFont="1" applyFill="1" applyBorder="1" applyAlignment="1">
      <alignment wrapText="1"/>
    </xf>
    <xf numFmtId="0" fontId="16" fillId="6" borderId="6" xfId="0" applyFont="1" applyFill="1" applyBorder="1" applyAlignment="1">
      <alignment horizontal="center"/>
    </xf>
    <xf numFmtId="0" fontId="81" fillId="16" borderId="53" xfId="0" applyFont="1" applyFill="1" applyBorder="1" applyAlignment="1">
      <alignment wrapText="1"/>
    </xf>
    <xf numFmtId="1" fontId="19" fillId="17" borderId="6" xfId="0" applyNumberFormat="1" applyFont="1" applyFill="1" applyBorder="1" applyAlignment="1">
      <alignment horizontal="center" vertical="center" wrapText="1"/>
    </xf>
    <xf numFmtId="1" fontId="34" fillId="16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1" fontId="35" fillId="9" borderId="6" xfId="0" applyNumberFormat="1" applyFont="1" applyFill="1" applyBorder="1" applyAlignment="1">
      <alignment horizontal="center" wrapText="1"/>
    </xf>
    <xf numFmtId="0" fontId="26" fillId="14" borderId="53" xfId="0" applyFont="1" applyFill="1" applyBorder="1" applyAlignment="1">
      <alignment horizontal="left"/>
    </xf>
    <xf numFmtId="1" fontId="35" fillId="6" borderId="6" xfId="0" applyNumberFormat="1" applyFont="1" applyFill="1" applyBorder="1" applyAlignment="1">
      <alignment horizontal="center" wrapText="1"/>
    </xf>
    <xf numFmtId="1" fontId="10" fillId="0" borderId="6" xfId="0" applyNumberFormat="1" applyFont="1" applyBorder="1" applyAlignment="1">
      <alignment horizontal="center"/>
    </xf>
    <xf numFmtId="0" fontId="26" fillId="4" borderId="53" xfId="0" applyFont="1" applyFill="1" applyBorder="1" applyAlignment="1">
      <alignment horizontal="left"/>
    </xf>
    <xf numFmtId="0" fontId="74" fillId="16" borderId="53" xfId="0" applyFont="1" applyFill="1" applyBorder="1" applyAlignment="1">
      <alignment horizontal="left" wrapText="1"/>
    </xf>
    <xf numFmtId="0" fontId="79" fillId="14" borderId="53" xfId="0" applyFont="1" applyFill="1" applyBorder="1" applyAlignment="1">
      <alignment horizontal="left" wrapText="1"/>
    </xf>
    <xf numFmtId="0" fontId="81" fillId="16" borderId="53" xfId="0" applyFont="1" applyFill="1" applyBorder="1" applyAlignment="1">
      <alignment horizontal="left" wrapText="1"/>
    </xf>
    <xf numFmtId="0" fontId="12" fillId="17" borderId="6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" fontId="34" fillId="16" borderId="53" xfId="0" applyNumberFormat="1" applyFont="1" applyFill="1" applyBorder="1" applyAlignment="1">
      <alignment horizontal="center" vertical="center" wrapText="1"/>
    </xf>
    <xf numFmtId="0" fontId="16" fillId="16" borderId="53" xfId="0" applyFont="1" applyFill="1" applyBorder="1" applyAlignment="1">
      <alignment vertical="center" wrapText="1"/>
    </xf>
    <xf numFmtId="0" fontId="74" fillId="16" borderId="6" xfId="0" applyFont="1" applyFill="1" applyBorder="1" applyAlignment="1">
      <alignment vertical="center" wrapText="1"/>
    </xf>
    <xf numFmtId="0" fontId="26" fillId="12" borderId="62" xfId="0" applyFont="1" applyFill="1" applyBorder="1" applyAlignment="1">
      <alignment horizontal="center" vertical="center"/>
    </xf>
    <xf numFmtId="0" fontId="26" fillId="4" borderId="62" xfId="0" applyFont="1" applyFill="1" applyBorder="1" applyAlignment="1">
      <alignment horizontal="center" vertical="center"/>
    </xf>
    <xf numFmtId="0" fontId="26" fillId="14" borderId="62" xfId="0" applyFont="1" applyFill="1" applyBorder="1" applyAlignment="1">
      <alignment horizontal="center" vertical="center"/>
    </xf>
    <xf numFmtId="0" fontId="32" fillId="12" borderId="63" xfId="0" applyFont="1" applyFill="1" applyBorder="1" applyAlignment="1">
      <alignment horizontal="center" vertical="center"/>
    </xf>
    <xf numFmtId="0" fontId="44" fillId="4" borderId="63" xfId="0" applyFont="1" applyFill="1" applyBorder="1" applyAlignment="1">
      <alignment horizontal="center" vertical="center" wrapText="1"/>
    </xf>
    <xf numFmtId="0" fontId="44" fillId="14" borderId="63" xfId="0" applyFont="1" applyFill="1" applyBorder="1" applyAlignment="1">
      <alignment horizontal="center" vertical="center" wrapText="1"/>
    </xf>
    <xf numFmtId="0" fontId="84" fillId="0" borderId="53" xfId="0" applyFont="1" applyBorder="1" applyAlignment="1">
      <alignment horizontal="center" wrapText="1"/>
    </xf>
    <xf numFmtId="0" fontId="26" fillId="0" borderId="62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 wrapText="1"/>
    </xf>
    <xf numFmtId="0" fontId="44" fillId="0" borderId="65" xfId="0" applyFont="1" applyBorder="1" applyAlignment="1">
      <alignment horizontal="center" vertical="center" wrapText="1"/>
    </xf>
    <xf numFmtId="0" fontId="40" fillId="12" borderId="66" xfId="0" quotePrefix="1" applyFont="1" applyFill="1" applyBorder="1" applyAlignment="1">
      <alignment horizontal="center" vertical="center"/>
    </xf>
    <xf numFmtId="0" fontId="40" fillId="12" borderId="56" xfId="0" quotePrefix="1" applyFont="1" applyFill="1" applyBorder="1" applyAlignment="1">
      <alignment horizontal="center" vertical="center"/>
    </xf>
    <xf numFmtId="0" fontId="76" fillId="0" borderId="67" xfId="0" applyFont="1" applyBorder="1" applyAlignment="1">
      <alignment wrapText="1"/>
    </xf>
    <xf numFmtId="0" fontId="40" fillId="12" borderId="68" xfId="0" quotePrefix="1" applyFont="1" applyFill="1" applyBorder="1" applyAlignment="1">
      <alignment horizontal="center" vertical="center"/>
    </xf>
    <xf numFmtId="0" fontId="42" fillId="0" borderId="69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wrapText="1"/>
    </xf>
    <xf numFmtId="0" fontId="26" fillId="16" borderId="62" xfId="0" applyFont="1" applyFill="1" applyBorder="1" applyAlignment="1">
      <alignment horizontal="center" vertical="center"/>
    </xf>
    <xf numFmtId="0" fontId="43" fillId="4" borderId="63" xfId="0" applyFont="1" applyFill="1" applyBorder="1" applyAlignment="1">
      <alignment horizontal="center" vertical="center"/>
    </xf>
    <xf numFmtId="0" fontId="43" fillId="20" borderId="63" xfId="0" applyFont="1" applyFill="1" applyBorder="1" applyAlignment="1">
      <alignment horizontal="center" vertical="center"/>
    </xf>
    <xf numFmtId="0" fontId="44" fillId="16" borderId="63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wrapText="1"/>
    </xf>
    <xf numFmtId="0" fontId="42" fillId="0" borderId="56" xfId="0" applyFont="1" applyBorder="1" applyAlignment="1">
      <alignment horizontal="center" vertical="center" wrapText="1"/>
    </xf>
    <xf numFmtId="0" fontId="76" fillId="0" borderId="67" xfId="0" applyFont="1" applyBorder="1" applyAlignment="1">
      <alignment vertical="center" wrapText="1"/>
    </xf>
    <xf numFmtId="0" fontId="42" fillId="16" borderId="69" xfId="0" applyFont="1" applyFill="1" applyBorder="1" applyAlignment="1">
      <alignment horizontal="center" vertical="center" wrapText="1"/>
    </xf>
    <xf numFmtId="1" fontId="56" fillId="19" borderId="69" xfId="0" applyNumberFormat="1" applyFont="1" applyFill="1" applyBorder="1" applyAlignment="1">
      <alignment horizontal="center" vertical="center" wrapText="1"/>
    </xf>
    <xf numFmtId="0" fontId="85" fillId="0" borderId="53" xfId="0" applyFont="1" applyBorder="1" applyAlignment="1">
      <alignment wrapText="1"/>
    </xf>
    <xf numFmtId="0" fontId="77" fillId="0" borderId="67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88" fillId="4" borderId="53" xfId="0" applyFont="1" applyFill="1" applyBorder="1" applyAlignment="1">
      <alignment horizontal="center" vertical="center"/>
    </xf>
    <xf numFmtId="0" fontId="89" fillId="4" borderId="56" xfId="0" applyFont="1" applyFill="1" applyBorder="1" applyAlignment="1">
      <alignment horizontal="center" vertical="center" wrapText="1"/>
    </xf>
    <xf numFmtId="0" fontId="90" fillId="4" borderId="53" xfId="0" applyFont="1" applyFill="1" applyBorder="1" applyAlignment="1">
      <alignment horizontal="center" vertical="center" wrapText="1"/>
    </xf>
    <xf numFmtId="0" fontId="50" fillId="24" borderId="51" xfId="0" applyFont="1" applyFill="1" applyBorder="1"/>
    <xf numFmtId="0" fontId="88" fillId="0" borderId="61" xfId="0" applyFont="1" applyBorder="1" applyAlignment="1">
      <alignment horizontal="center" vertical="center"/>
    </xf>
    <xf numFmtId="0" fontId="89" fillId="0" borderId="69" xfId="0" applyFont="1" applyBorder="1" applyAlignment="1">
      <alignment horizontal="center" vertical="center" wrapText="1"/>
    </xf>
    <xf numFmtId="0" fontId="90" fillId="0" borderId="61" xfId="0" applyFont="1" applyBorder="1" applyAlignment="1">
      <alignment horizontal="center" vertical="center" wrapText="1"/>
    </xf>
    <xf numFmtId="0" fontId="26" fillId="12" borderId="66" xfId="0" applyFont="1" applyFill="1" applyBorder="1" applyAlignment="1">
      <alignment horizontal="left" vertical="center"/>
    </xf>
    <xf numFmtId="0" fontId="26" fillId="25" borderId="56" xfId="0" applyFont="1" applyFill="1" applyBorder="1" applyAlignment="1">
      <alignment horizontal="left" vertical="center"/>
    </xf>
    <xf numFmtId="0" fontId="26" fillId="25" borderId="53" xfId="0" applyFont="1" applyFill="1" applyBorder="1" applyAlignment="1">
      <alignment horizontal="left" vertical="center"/>
    </xf>
    <xf numFmtId="1" fontId="34" fillId="26" borderId="53" xfId="0" applyNumberFormat="1" applyFont="1" applyFill="1" applyBorder="1" applyAlignment="1">
      <alignment horizontal="center" vertical="center" wrapText="1"/>
    </xf>
    <xf numFmtId="0" fontId="74" fillId="26" borderId="53" xfId="0" applyFont="1" applyFill="1" applyBorder="1" applyAlignment="1">
      <alignment vertical="center" wrapText="1"/>
    </xf>
    <xf numFmtId="0" fontId="26" fillId="27" borderId="53" xfId="0" applyFont="1" applyFill="1" applyBorder="1" applyAlignment="1">
      <alignment horizontal="left" vertical="center"/>
    </xf>
    <xf numFmtId="0" fontId="26" fillId="27" borderId="62" xfId="0" applyFont="1" applyFill="1" applyBorder="1" applyAlignment="1">
      <alignment horizontal="center" vertical="center"/>
    </xf>
    <xf numFmtId="0" fontId="42" fillId="26" borderId="53" xfId="0" applyFont="1" applyFill="1" applyBorder="1" applyAlignment="1">
      <alignment horizontal="center" vertical="center" wrapText="1"/>
    </xf>
    <xf numFmtId="0" fontId="44" fillId="27" borderId="63" xfId="0" applyFont="1" applyFill="1" applyBorder="1" applyAlignment="1">
      <alignment horizontal="center" vertical="center" wrapText="1"/>
    </xf>
    <xf numFmtId="0" fontId="44" fillId="27" borderId="53" xfId="0" applyFont="1" applyFill="1" applyBorder="1" applyAlignment="1">
      <alignment horizontal="center" vertical="center" wrapText="1"/>
    </xf>
    <xf numFmtId="0" fontId="12" fillId="27" borderId="53" xfId="0" applyFont="1" applyFill="1" applyBorder="1" applyAlignment="1">
      <alignment horizontal="center" vertical="center"/>
    </xf>
    <xf numFmtId="0" fontId="26" fillId="26" borderId="53" xfId="0" applyFont="1" applyFill="1" applyBorder="1" applyAlignment="1">
      <alignment horizontal="left" vertical="center"/>
    </xf>
    <xf numFmtId="0" fontId="26" fillId="26" borderId="62" xfId="0" applyFont="1" applyFill="1" applyBorder="1" applyAlignment="1">
      <alignment horizontal="center" vertical="center"/>
    </xf>
    <xf numFmtId="0" fontId="44" fillId="26" borderId="63" xfId="0" applyFont="1" applyFill="1" applyBorder="1" applyAlignment="1">
      <alignment horizontal="center" vertical="center" wrapText="1"/>
    </xf>
    <xf numFmtId="0" fontId="44" fillId="26" borderId="53" xfId="0" applyFont="1" applyFill="1" applyBorder="1" applyAlignment="1">
      <alignment horizontal="center" vertical="center" wrapText="1"/>
    </xf>
    <xf numFmtId="0" fontId="12" fillId="26" borderId="53" xfId="0" applyFont="1" applyFill="1" applyBorder="1" applyAlignment="1">
      <alignment horizontal="center" vertical="center"/>
    </xf>
    <xf numFmtId="0" fontId="84" fillId="26" borderId="53" xfId="0" applyFont="1" applyFill="1" applyBorder="1" applyAlignment="1">
      <alignment horizontal="center" wrapText="1"/>
    </xf>
    <xf numFmtId="0" fontId="74" fillId="26" borderId="53" xfId="0" applyFont="1" applyFill="1" applyBorder="1" applyAlignment="1">
      <alignment wrapText="1"/>
    </xf>
    <xf numFmtId="0" fontId="26" fillId="27" borderId="53" xfId="0" applyFont="1" applyFill="1" applyBorder="1"/>
    <xf numFmtId="0" fontId="79" fillId="26" borderId="53" xfId="0" applyFont="1" applyFill="1" applyBorder="1" applyAlignment="1">
      <alignment wrapText="1"/>
    </xf>
    <xf numFmtId="0" fontId="26" fillId="28" borderId="53" xfId="0" applyFont="1" applyFill="1" applyBorder="1" applyAlignment="1">
      <alignment horizontal="left" vertical="center"/>
    </xf>
    <xf numFmtId="0" fontId="19" fillId="26" borderId="53" xfId="0" applyFont="1" applyFill="1" applyBorder="1" applyAlignment="1">
      <alignment horizontal="center" wrapText="1"/>
    </xf>
    <xf numFmtId="0" fontId="26" fillId="29" borderId="53" xfId="0" applyFont="1" applyFill="1" applyBorder="1" applyAlignment="1">
      <alignment horizontal="left" vertical="center"/>
    </xf>
    <xf numFmtId="0" fontId="43" fillId="26" borderId="63" xfId="0" applyFont="1" applyFill="1" applyBorder="1" applyAlignment="1">
      <alignment horizontal="center" vertical="center"/>
    </xf>
    <xf numFmtId="0" fontId="81" fillId="26" borderId="53" xfId="0" applyFont="1" applyFill="1" applyBorder="1" applyAlignment="1">
      <alignment wrapText="1"/>
    </xf>
    <xf numFmtId="0" fontId="26" fillId="29" borderId="62" xfId="0" applyFont="1" applyFill="1" applyBorder="1" applyAlignment="1">
      <alignment horizontal="center" vertical="center"/>
    </xf>
    <xf numFmtId="0" fontId="44" fillId="29" borderId="63" xfId="0" applyFont="1" applyFill="1" applyBorder="1" applyAlignment="1">
      <alignment horizontal="center" vertical="center" wrapText="1"/>
    </xf>
    <xf numFmtId="0" fontId="44" fillId="29" borderId="53" xfId="0" applyFont="1" applyFill="1" applyBorder="1" applyAlignment="1">
      <alignment horizontal="center" vertical="center" wrapText="1"/>
    </xf>
    <xf numFmtId="0" fontId="12" fillId="29" borderId="53" xfId="0" applyFont="1" applyFill="1" applyBorder="1" applyAlignment="1">
      <alignment horizontal="center" vertical="center"/>
    </xf>
    <xf numFmtId="0" fontId="43" fillId="27" borderId="63" xfId="0" applyFont="1" applyFill="1" applyBorder="1" applyAlignment="1">
      <alignment horizontal="center" vertical="center"/>
    </xf>
    <xf numFmtId="1" fontId="26" fillId="26" borderId="53" xfId="0" applyNumberFormat="1" applyFont="1" applyFill="1" applyBorder="1" applyAlignment="1">
      <alignment horizontal="center" vertical="center"/>
    </xf>
    <xf numFmtId="0" fontId="74" fillId="29" borderId="53" xfId="0" applyFont="1" applyFill="1" applyBorder="1" applyAlignment="1">
      <alignment horizontal="left" vertical="center" wrapText="1"/>
    </xf>
    <xf numFmtId="0" fontId="26" fillId="29" borderId="53" xfId="0" applyFont="1" applyFill="1" applyBorder="1" applyAlignment="1">
      <alignment horizontal="center" vertical="center"/>
    </xf>
    <xf numFmtId="0" fontId="86" fillId="29" borderId="53" xfId="0" applyFont="1" applyFill="1" applyBorder="1" applyAlignment="1">
      <alignment horizontal="center" vertical="center" wrapText="1"/>
    </xf>
    <xf numFmtId="0" fontId="86" fillId="30" borderId="53" xfId="0" applyFont="1" applyFill="1" applyBorder="1" applyAlignment="1">
      <alignment horizontal="center" vertical="center" wrapText="1"/>
    </xf>
    <xf numFmtId="0" fontId="44" fillId="30" borderId="53" xfId="0" applyFont="1" applyFill="1" applyBorder="1" applyAlignment="1">
      <alignment horizontal="center" vertical="center" wrapText="1"/>
    </xf>
    <xf numFmtId="0" fontId="5" fillId="30" borderId="53" xfId="0" applyFont="1" applyFill="1" applyBorder="1" applyAlignment="1">
      <alignment horizontal="center" vertical="center"/>
    </xf>
    <xf numFmtId="0" fontId="57" fillId="26" borderId="63" xfId="0" applyFont="1" applyFill="1" applyBorder="1" applyAlignment="1">
      <alignment horizontal="center" vertical="center" wrapText="1"/>
    </xf>
    <xf numFmtId="0" fontId="5" fillId="26" borderId="53" xfId="0" applyFont="1" applyFill="1" applyBorder="1" applyAlignment="1">
      <alignment horizontal="center" vertical="center"/>
    </xf>
    <xf numFmtId="0" fontId="45" fillId="31" borderId="6" xfId="0" applyFont="1" applyFill="1" applyBorder="1" applyAlignment="1">
      <alignment horizontal="center"/>
    </xf>
    <xf numFmtId="0" fontId="45" fillId="32" borderId="6" xfId="0" applyFont="1" applyFill="1" applyBorder="1" applyAlignment="1">
      <alignment horizontal="center"/>
    </xf>
    <xf numFmtId="0" fontId="91" fillId="0" borderId="0" xfId="0" applyFont="1"/>
    <xf numFmtId="0" fontId="92" fillId="0" borderId="4" xfId="0" applyFont="1" applyBorder="1" applyAlignment="1">
      <alignment horizontal="center" vertical="center"/>
    </xf>
    <xf numFmtId="0" fontId="93" fillId="0" borderId="6" xfId="0" applyFont="1" applyBorder="1" applyAlignment="1">
      <alignment horizontal="center"/>
    </xf>
    <xf numFmtId="0" fontId="92" fillId="0" borderId="6" xfId="0" applyFont="1" applyBorder="1" applyAlignment="1">
      <alignment horizontal="center" vertical="center"/>
    </xf>
    <xf numFmtId="0" fontId="94" fillId="18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/>
    </xf>
    <xf numFmtId="0" fontId="33" fillId="15" borderId="6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/>
    </xf>
    <xf numFmtId="0" fontId="12" fillId="24" borderId="6" xfId="0" applyFont="1" applyFill="1" applyBorder="1" applyAlignment="1">
      <alignment horizontal="center" vertical="center" wrapText="1"/>
    </xf>
    <xf numFmtId="0" fontId="33" fillId="24" borderId="6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24" borderId="6" xfId="0" applyFont="1" applyFill="1" applyBorder="1" applyAlignment="1">
      <alignment horizontal="center" vertical="center" wrapText="1"/>
    </xf>
    <xf numFmtId="0" fontId="19" fillId="33" borderId="6" xfId="0" applyFont="1" applyFill="1" applyBorder="1" applyAlignment="1">
      <alignment horizontal="center" vertical="center" wrapText="1"/>
    </xf>
    <xf numFmtId="0" fontId="16" fillId="31" borderId="6" xfId="0" applyFont="1" applyFill="1" applyBorder="1" applyAlignment="1">
      <alignment horizontal="center" vertical="center" wrapText="1"/>
    </xf>
    <xf numFmtId="0" fontId="94" fillId="10" borderId="6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6" fillId="32" borderId="6" xfId="0" applyFont="1" applyFill="1" applyBorder="1" applyAlignment="1">
      <alignment horizontal="center" vertical="center" wrapText="1"/>
    </xf>
    <xf numFmtId="0" fontId="16" fillId="33" borderId="6" xfId="0" applyFont="1" applyFill="1" applyBorder="1" applyAlignment="1">
      <alignment horizontal="center" vertical="center" wrapText="1"/>
    </xf>
    <xf numFmtId="1" fontId="95" fillId="3" borderId="6" xfId="0" applyNumberFormat="1" applyFont="1" applyFill="1" applyBorder="1" applyAlignment="1">
      <alignment horizontal="center" vertical="center" wrapText="1"/>
    </xf>
    <xf numFmtId="1" fontId="95" fillId="11" borderId="6" xfId="0" applyNumberFormat="1" applyFont="1" applyFill="1" applyBorder="1" applyAlignment="1">
      <alignment horizontal="center" vertical="center" wrapText="1"/>
    </xf>
    <xf numFmtId="1" fontId="95" fillId="6" borderId="6" xfId="0" applyNumberFormat="1" applyFont="1" applyFill="1" applyBorder="1" applyAlignment="1">
      <alignment horizontal="center" vertical="center" wrapText="1"/>
    </xf>
    <xf numFmtId="1" fontId="95" fillId="17" borderId="6" xfId="0" applyNumberFormat="1" applyFont="1" applyFill="1" applyBorder="1" applyAlignment="1">
      <alignment horizontal="center" vertical="center" wrapText="1"/>
    </xf>
    <xf numFmtId="1" fontId="95" fillId="16" borderId="6" xfId="0" applyNumberFormat="1" applyFont="1" applyFill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1" fontId="42" fillId="0" borderId="69" xfId="0" applyNumberFormat="1" applyFont="1" applyBorder="1" applyAlignment="1">
      <alignment horizontal="center" vertical="center" wrapText="1"/>
    </xf>
    <xf numFmtId="0" fontId="26" fillId="27" borderId="53" xfId="0" applyFont="1" applyFill="1" applyBorder="1" applyAlignment="1">
      <alignment horizontal="center" vertical="center"/>
    </xf>
    <xf numFmtId="0" fontId="26" fillId="12" borderId="66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43" fillId="14" borderId="63" xfId="0" applyFont="1" applyFill="1" applyBorder="1" applyAlignment="1">
      <alignment horizontal="center" vertical="center"/>
    </xf>
    <xf numFmtId="0" fontId="26" fillId="14" borderId="67" xfId="0" applyFont="1" applyFill="1" applyBorder="1" applyAlignment="1">
      <alignment horizontal="center" vertical="center"/>
    </xf>
    <xf numFmtId="0" fontId="61" fillId="16" borderId="56" xfId="0" applyFont="1" applyFill="1" applyBorder="1" applyAlignment="1">
      <alignment horizontal="center" vertical="center"/>
    </xf>
    <xf numFmtId="0" fontId="61" fillId="20" borderId="56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 wrapText="1"/>
    </xf>
    <xf numFmtId="0" fontId="54" fillId="16" borderId="56" xfId="0" applyFont="1" applyFill="1" applyBorder="1" applyAlignment="1">
      <alignment horizontal="center" wrapText="1"/>
    </xf>
    <xf numFmtId="0" fontId="85" fillId="0" borderId="53" xfId="0" applyFont="1" applyBorder="1" applyAlignment="1">
      <alignment vertical="center" wrapText="1"/>
    </xf>
    <xf numFmtId="0" fontId="75" fillId="0" borderId="56" xfId="0" applyFont="1" applyBorder="1" applyAlignment="1">
      <alignment horizontal="center" wrapText="1"/>
    </xf>
    <xf numFmtId="0" fontId="26" fillId="26" borderId="53" xfId="0" applyFont="1" applyFill="1" applyBorder="1" applyAlignment="1">
      <alignment horizontal="center" vertical="center"/>
    </xf>
    <xf numFmtId="0" fontId="85" fillId="26" borderId="53" xfId="0" applyFont="1" applyFill="1" applyBorder="1" applyAlignment="1">
      <alignment horizontal="center" wrapText="1"/>
    </xf>
    <xf numFmtId="0" fontId="43" fillId="29" borderId="63" xfId="0" applyFont="1" applyFill="1" applyBorder="1" applyAlignment="1">
      <alignment horizontal="center" vertical="center"/>
    </xf>
    <xf numFmtId="0" fontId="81" fillId="26" borderId="53" xfId="0" applyFont="1" applyFill="1" applyBorder="1" applyAlignment="1">
      <alignment vertical="center" wrapText="1"/>
    </xf>
    <xf numFmtId="0" fontId="44" fillId="30" borderId="63" xfId="0" applyFont="1" applyFill="1" applyBorder="1" applyAlignment="1">
      <alignment horizontal="center" vertical="center" wrapText="1"/>
    </xf>
    <xf numFmtId="0" fontId="81" fillId="16" borderId="53" xfId="0" applyFont="1" applyFill="1" applyBorder="1" applyAlignment="1">
      <alignment vertical="center" wrapText="1"/>
    </xf>
    <xf numFmtId="0" fontId="74" fillId="16" borderId="8" xfId="0" applyFont="1" applyFill="1" applyBorder="1" applyAlignment="1">
      <alignment vertical="center" wrapText="1"/>
    </xf>
    <xf numFmtId="0" fontId="26" fillId="14" borderId="8" xfId="0" applyFont="1" applyFill="1" applyBorder="1" applyAlignment="1">
      <alignment horizontal="left" vertical="center"/>
    </xf>
    <xf numFmtId="1" fontId="19" fillId="0" borderId="2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16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/>
    </xf>
    <xf numFmtId="0" fontId="16" fillId="17" borderId="10" xfId="0" applyFont="1" applyFill="1" applyBorder="1" applyAlignment="1">
      <alignment horizontal="center"/>
    </xf>
    <xf numFmtId="0" fontId="16" fillId="16" borderId="10" xfId="0" applyFont="1" applyFill="1" applyBorder="1" applyAlignment="1">
      <alignment horizontal="center"/>
    </xf>
    <xf numFmtId="0" fontId="26" fillId="14" borderId="56" xfId="0" applyFont="1" applyFill="1" applyBorder="1" applyAlignment="1">
      <alignment horizontal="left" vertical="center"/>
    </xf>
    <xf numFmtId="0" fontId="16" fillId="31" borderId="6" xfId="0" applyFont="1" applyFill="1" applyBorder="1" applyAlignment="1">
      <alignment horizontal="center"/>
    </xf>
    <xf numFmtId="0" fontId="19" fillId="31" borderId="6" xfId="0" applyFont="1" applyFill="1" applyBorder="1" applyAlignment="1">
      <alignment horizontal="center" vertical="center" wrapText="1"/>
    </xf>
    <xf numFmtId="0" fontId="98" fillId="0" borderId="0" xfId="0" applyFont="1"/>
    <xf numFmtId="0" fontId="99" fillId="0" borderId="0" xfId="0" applyFont="1"/>
    <xf numFmtId="0" fontId="5" fillId="16" borderId="6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26" fillId="14" borderId="8" xfId="0" applyFont="1" applyFill="1" applyBorder="1"/>
    <xf numFmtId="0" fontId="12" fillId="0" borderId="4" xfId="0" applyFont="1" applyBorder="1" applyAlignment="1">
      <alignment horizontal="center" vertical="center"/>
    </xf>
    <xf numFmtId="0" fontId="12" fillId="24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33" fillId="16" borderId="10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4" fillId="16" borderId="6" xfId="0" applyFont="1" applyFill="1" applyBorder="1" applyAlignment="1">
      <alignment horizontal="center" vertical="center" wrapText="1"/>
    </xf>
    <xf numFmtId="0" fontId="94" fillId="16" borderId="6" xfId="0" applyFont="1" applyFill="1" applyBorder="1" applyAlignment="1">
      <alignment horizontal="center" vertical="center"/>
    </xf>
    <xf numFmtId="0" fontId="94" fillId="4" borderId="6" xfId="0" applyFont="1" applyFill="1" applyBorder="1" applyAlignment="1">
      <alignment horizontal="center" vertical="center" wrapText="1"/>
    </xf>
    <xf numFmtId="0" fontId="94" fillId="17" borderId="6" xfId="0" applyFont="1" applyFill="1" applyBorder="1" applyAlignment="1">
      <alignment horizontal="center" vertical="center" wrapText="1"/>
    </xf>
    <xf numFmtId="0" fontId="94" fillId="17" borderId="6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left" vertical="center"/>
    </xf>
    <xf numFmtId="0" fontId="16" fillId="0" borderId="53" xfId="0" applyFont="1" applyBorder="1" applyAlignment="1">
      <alignment wrapText="1"/>
    </xf>
    <xf numFmtId="0" fontId="12" fillId="16" borderId="41" xfId="0" applyFont="1" applyFill="1" applyBorder="1" applyAlignment="1">
      <alignment horizontal="center" vertical="center"/>
    </xf>
    <xf numFmtId="0" fontId="81" fillId="16" borderId="6" xfId="0" applyFont="1" applyFill="1" applyBorder="1" applyAlignment="1">
      <alignment wrapText="1"/>
    </xf>
    <xf numFmtId="0" fontId="16" fillId="0" borderId="53" xfId="0" applyFont="1" applyBorder="1" applyAlignment="1">
      <alignment horizontal="left" wrapText="1"/>
    </xf>
    <xf numFmtId="0" fontId="5" fillId="34" borderId="6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32" borderId="6" xfId="0" applyFont="1" applyFill="1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/>
    </xf>
    <xf numFmtId="0" fontId="33" fillId="35" borderId="6" xfId="0" applyFont="1" applyFill="1" applyBorder="1" applyAlignment="1">
      <alignment horizontal="center" vertical="center" wrapText="1"/>
    </xf>
    <xf numFmtId="0" fontId="94" fillId="6" borderId="6" xfId="0" applyFont="1" applyFill="1" applyBorder="1" applyAlignment="1">
      <alignment horizontal="center" vertical="center" wrapText="1"/>
    </xf>
    <xf numFmtId="0" fontId="94" fillId="3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6" fillId="0" borderId="53" xfId="0" applyFont="1" applyBorder="1" applyAlignment="1">
      <alignment horizontal="left"/>
    </xf>
    <xf numFmtId="0" fontId="74" fillId="16" borderId="6" xfId="0" applyFont="1" applyFill="1" applyBorder="1" applyAlignment="1">
      <alignment horizontal="left" wrapText="1"/>
    </xf>
    <xf numFmtId="0" fontId="26" fillId="4" borderId="6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2" borderId="3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5" fillId="0" borderId="31" xfId="0" applyFont="1" applyBorder="1"/>
    <xf numFmtId="0" fontId="10" fillId="8" borderId="36" xfId="0" applyFont="1" applyFill="1" applyBorder="1" applyAlignment="1">
      <alignment horizontal="center" vertical="top" wrapText="1"/>
    </xf>
    <xf numFmtId="0" fontId="5" fillId="0" borderId="37" xfId="0" applyFont="1" applyBorder="1"/>
    <xf numFmtId="0" fontId="5" fillId="0" borderId="38" xfId="0" applyFont="1" applyBorder="1"/>
    <xf numFmtId="1" fontId="12" fillId="4" borderId="42" xfId="0" applyNumberFormat="1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1" fontId="12" fillId="0" borderId="3" xfId="0" applyNumberFormat="1" applyFont="1" applyBorder="1" applyAlignment="1">
      <alignment horizontal="left" vertical="center"/>
    </xf>
    <xf numFmtId="0" fontId="5" fillId="0" borderId="41" xfId="0" applyFont="1" applyBorder="1"/>
    <xf numFmtId="0" fontId="74" fillId="26" borderId="53" xfId="0" applyFont="1" applyFill="1" applyBorder="1" applyAlignment="1">
      <alignment horizontal="center" wrapText="1"/>
    </xf>
    <xf numFmtId="0" fontId="81" fillId="0" borderId="53" xfId="0" applyFont="1" applyFill="1" applyBorder="1" applyAlignment="1">
      <alignment vertical="center" wrapText="1"/>
    </xf>
    <xf numFmtId="0" fontId="87" fillId="0" borderId="53" xfId="0" applyFont="1" applyFill="1" applyBorder="1" applyAlignment="1">
      <alignment horizontal="left" vertical="center"/>
    </xf>
    <xf numFmtId="0" fontId="87" fillId="0" borderId="53" xfId="0" applyFont="1" applyFill="1" applyBorder="1" applyAlignment="1">
      <alignment horizontal="center" vertical="center"/>
    </xf>
    <xf numFmtId="0" fontId="96" fillId="0" borderId="56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/>
    </xf>
    <xf numFmtId="0" fontId="87" fillId="4" borderId="53" xfId="0" applyFont="1" applyFill="1" applyBorder="1" applyAlignment="1">
      <alignment horizontal="center" vertical="center"/>
    </xf>
    <xf numFmtId="0" fontId="96" fillId="4" borderId="53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276225</xdr:colOff>
      <xdr:row>0</xdr:row>
      <xdr:rowOff>161925</xdr:rowOff>
    </xdr:from>
    <xdr:ext cx="714375" cy="638175"/>
    <xdr:pic>
      <xdr:nvPicPr>
        <xdr:cNvPr id="2" name="image1.jpg" descr="SDG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228600</xdr:rowOff>
    </xdr:from>
    <xdr:ext cx="2238375" cy="609600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228600</xdr:colOff>
      <xdr:row>0</xdr:row>
      <xdr:rowOff>47625</xdr:rowOff>
    </xdr:from>
    <xdr:ext cx="714375" cy="619125"/>
    <xdr:pic>
      <xdr:nvPicPr>
        <xdr:cNvPr id="2" name="image3.jpg" descr="SDG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133350</xdr:rowOff>
    </xdr:from>
    <xdr:ext cx="1838325" cy="50482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285750</xdr:colOff>
      <xdr:row>1</xdr:row>
      <xdr:rowOff>0</xdr:rowOff>
    </xdr:from>
    <xdr:ext cx="1104900" cy="1009650"/>
    <xdr:pic>
      <xdr:nvPicPr>
        <xdr:cNvPr id="2" name="image3.jpg" descr="SDG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91450" y="200025"/>
          <a:ext cx="11049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219075</xdr:colOff>
      <xdr:row>1</xdr:row>
      <xdr:rowOff>190500</xdr:rowOff>
    </xdr:from>
    <xdr:ext cx="2505075" cy="6000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2</xdr:row>
      <xdr:rowOff>28575</xdr:rowOff>
    </xdr:from>
    <xdr:ext cx="2457450" cy="514350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419100</xdr:colOff>
      <xdr:row>0</xdr:row>
      <xdr:rowOff>161925</xdr:rowOff>
    </xdr:from>
    <xdr:ext cx="1104900" cy="1009650"/>
    <xdr:pic>
      <xdr:nvPicPr>
        <xdr:cNvPr id="4" name="image3.jpg" descr="SDG5">
          <a:extLst>
            <a:ext uri="{FF2B5EF4-FFF2-40B4-BE49-F238E27FC236}">
              <a16:creationId xmlns:a16="http://schemas.microsoft.com/office/drawing/2014/main" xmlns="" id="{DBFDA4DF-9F1A-4D29-997B-77B4E26E86E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39025" y="161925"/>
          <a:ext cx="11049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219075</xdr:colOff>
      <xdr:row>1</xdr:row>
      <xdr:rowOff>190500</xdr:rowOff>
    </xdr:from>
    <xdr:ext cx="2505075" cy="600075"/>
    <xdr:pic>
      <xdr:nvPicPr>
        <xdr:cNvPr id="5" name="image2.png">
          <a:extLst>
            <a:ext uri="{FF2B5EF4-FFF2-40B4-BE49-F238E27FC236}">
              <a16:creationId xmlns:a16="http://schemas.microsoft.com/office/drawing/2014/main" xmlns="" id="{EBEE26A8-955C-4BD8-9512-59A50F20F3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390525"/>
          <a:ext cx="2505075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219075</xdr:colOff>
      <xdr:row>1</xdr:row>
      <xdr:rowOff>190500</xdr:rowOff>
    </xdr:from>
    <xdr:ext cx="2505075" cy="600075"/>
    <xdr:pic>
      <xdr:nvPicPr>
        <xdr:cNvPr id="8" name="image2.png">
          <a:extLst>
            <a:ext uri="{FF2B5EF4-FFF2-40B4-BE49-F238E27FC236}">
              <a16:creationId xmlns:a16="http://schemas.microsoft.com/office/drawing/2014/main" xmlns="" id="{C7FE238B-88B9-4335-AE1B-E567D91FC0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390525"/>
          <a:ext cx="250507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1266825</xdr:colOff>
      <xdr:row>1</xdr:row>
      <xdr:rowOff>19050</xdr:rowOff>
    </xdr:from>
    <xdr:ext cx="1133475" cy="1143000"/>
    <xdr:pic>
      <xdr:nvPicPr>
        <xdr:cNvPr id="2" name="image3.jpg" descr="SDG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72525" y="219075"/>
          <a:ext cx="1133475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247651</xdr:colOff>
      <xdr:row>2</xdr:row>
      <xdr:rowOff>0</xdr:rowOff>
    </xdr:from>
    <xdr:ext cx="3219450" cy="7143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5851" y="400050"/>
          <a:ext cx="3219450" cy="7143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</xdr:row>
      <xdr:rowOff>47625</xdr:rowOff>
    </xdr:from>
    <xdr:ext cx="3067050" cy="6667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3300" y="571500"/>
          <a:ext cx="30670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133350</xdr:colOff>
      <xdr:row>1</xdr:row>
      <xdr:rowOff>142875</xdr:rowOff>
    </xdr:from>
    <xdr:ext cx="1085850" cy="1028699"/>
    <xdr:pic>
      <xdr:nvPicPr>
        <xdr:cNvPr id="3" name="image3.jpg" descr="SDG5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43725" y="438150"/>
          <a:ext cx="1085850" cy="1028699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</xdr:row>
      <xdr:rowOff>47625</xdr:rowOff>
    </xdr:from>
    <xdr:ext cx="3067050" cy="6667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16847958-DF2F-45D6-A90A-5BC14410DE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3300" y="571500"/>
          <a:ext cx="30670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133350</xdr:colOff>
      <xdr:row>1</xdr:row>
      <xdr:rowOff>142875</xdr:rowOff>
    </xdr:from>
    <xdr:ext cx="1085850" cy="1028699"/>
    <xdr:pic>
      <xdr:nvPicPr>
        <xdr:cNvPr id="3" name="image3.jpg" descr="SDG5">
          <a:extLst>
            <a:ext uri="{FF2B5EF4-FFF2-40B4-BE49-F238E27FC236}">
              <a16:creationId xmlns:a16="http://schemas.microsoft.com/office/drawing/2014/main" xmlns="" id="{37CB31EE-6555-4E45-8B2E-E96AA5F3B12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43725" y="438150"/>
          <a:ext cx="1085850" cy="1028699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</xdr:row>
      <xdr:rowOff>47625</xdr:rowOff>
    </xdr:from>
    <xdr:ext cx="3067050" cy="6667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4209AC51-EEF3-4943-8D6E-1C99EE7C4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57700" y="371475"/>
          <a:ext cx="30670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133350</xdr:colOff>
      <xdr:row>1</xdr:row>
      <xdr:rowOff>142875</xdr:rowOff>
    </xdr:from>
    <xdr:ext cx="1085850" cy="1028699"/>
    <xdr:pic>
      <xdr:nvPicPr>
        <xdr:cNvPr id="3" name="image3.jpg" descr="SDG5">
          <a:extLst>
            <a:ext uri="{FF2B5EF4-FFF2-40B4-BE49-F238E27FC236}">
              <a16:creationId xmlns:a16="http://schemas.microsoft.com/office/drawing/2014/main" xmlns="" id="{CDFBEA51-C386-4F35-BA63-B9ADC1877DB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0" y="304800"/>
          <a:ext cx="1085850" cy="102869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selection activeCell="W11" sqref="W11"/>
    </sheetView>
  </sheetViews>
  <sheetFormatPr defaultColWidth="12.5703125" defaultRowHeight="15" customHeight="1" x14ac:dyDescent="0.2"/>
  <cols>
    <col min="1" max="1" width="9.28515625" customWidth="1"/>
    <col min="2" max="2" width="24.140625" customWidth="1"/>
    <col min="3" max="3" width="6.28515625" customWidth="1"/>
    <col min="4" max="4" width="5.28515625" customWidth="1"/>
    <col min="5" max="5" width="7.42578125" customWidth="1"/>
    <col min="6" max="6" width="5.140625" customWidth="1"/>
    <col min="7" max="7" width="5.5703125" customWidth="1"/>
    <col min="8" max="8" width="5.140625" customWidth="1"/>
    <col min="9" max="9" width="6" customWidth="1"/>
    <col min="10" max="10" width="5.140625" customWidth="1"/>
    <col min="11" max="11" width="5.5703125" customWidth="1"/>
    <col min="12" max="12" width="5.140625" customWidth="1"/>
    <col min="13" max="13" width="5.85546875" customWidth="1"/>
    <col min="14" max="14" width="5.140625" customWidth="1"/>
    <col min="15" max="16" width="8.5703125" customWidth="1"/>
    <col min="17" max="17" width="7.7109375" customWidth="1"/>
    <col min="18" max="18" width="8.5703125" customWidth="1"/>
    <col min="19" max="19" width="29.28515625" customWidth="1"/>
    <col min="20" max="26" width="8.5703125" customWidth="1"/>
  </cols>
  <sheetData>
    <row r="1" spans="1:19" ht="66.75" customHeight="1" x14ac:dyDescent="0.25">
      <c r="C1" s="653" t="s">
        <v>186</v>
      </c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</row>
    <row r="2" spans="1:19" ht="12" customHeight="1" x14ac:dyDescent="0.2"/>
    <row r="3" spans="1:19" ht="23.25" customHeight="1" x14ac:dyDescent="0.2">
      <c r="A3" s="1"/>
      <c r="B3" s="2" t="s">
        <v>0</v>
      </c>
      <c r="C3" s="655" t="s">
        <v>187</v>
      </c>
      <c r="D3" s="656"/>
      <c r="E3" s="655" t="s">
        <v>188</v>
      </c>
      <c r="F3" s="656"/>
      <c r="G3" s="655" t="s">
        <v>189</v>
      </c>
      <c r="H3" s="656"/>
      <c r="I3" s="655" t="s">
        <v>190</v>
      </c>
      <c r="J3" s="656"/>
      <c r="K3" s="655" t="s">
        <v>191</v>
      </c>
      <c r="L3" s="656"/>
      <c r="M3" s="655" t="s">
        <v>192</v>
      </c>
      <c r="N3" s="656"/>
      <c r="O3" s="657" t="s">
        <v>1</v>
      </c>
      <c r="P3" s="656"/>
    </row>
    <row r="4" spans="1:19" ht="18" customHeight="1" x14ac:dyDescent="0.2">
      <c r="A4" s="3" t="s">
        <v>2</v>
      </c>
      <c r="B4" s="4" t="s">
        <v>3</v>
      </c>
      <c r="C4" s="5" t="s">
        <v>4</v>
      </c>
      <c r="D4" s="5" t="s">
        <v>5</v>
      </c>
      <c r="E4" s="5" t="s">
        <v>4</v>
      </c>
      <c r="F4" s="5" t="s">
        <v>5</v>
      </c>
      <c r="G4" s="5" t="s">
        <v>4</v>
      </c>
      <c r="H4" s="5" t="s">
        <v>5</v>
      </c>
      <c r="I4" s="5" t="s">
        <v>4</v>
      </c>
      <c r="J4" s="5" t="s">
        <v>5</v>
      </c>
      <c r="K4" s="5" t="s">
        <v>4</v>
      </c>
      <c r="L4" s="5" t="s">
        <v>5</v>
      </c>
      <c r="M4" s="5" t="s">
        <v>4</v>
      </c>
      <c r="N4" s="5" t="s">
        <v>5</v>
      </c>
      <c r="O4" s="6" t="s">
        <v>4</v>
      </c>
      <c r="P4" s="6" t="s">
        <v>5</v>
      </c>
    </row>
    <row r="5" spans="1:19" ht="18" customHeight="1" x14ac:dyDescent="0.2">
      <c r="A5" s="7">
        <v>1</v>
      </c>
      <c r="B5" s="8" t="s">
        <v>9</v>
      </c>
      <c r="C5" s="9">
        <v>548</v>
      </c>
      <c r="D5" s="9">
        <v>20</v>
      </c>
      <c r="E5" s="9">
        <v>534</v>
      </c>
      <c r="F5" s="9">
        <v>20</v>
      </c>
      <c r="G5" s="9">
        <v>562</v>
      </c>
      <c r="H5" s="9">
        <v>20</v>
      </c>
      <c r="I5" s="9"/>
      <c r="J5" s="9"/>
      <c r="K5" s="9"/>
      <c r="L5" s="9"/>
      <c r="M5" s="9"/>
      <c r="N5" s="9"/>
      <c r="O5" s="10">
        <f>C5+E5+G5+I5+K5</f>
        <v>1644</v>
      </c>
      <c r="P5" s="10">
        <f>D5+F5+H5+J5+L5+N5</f>
        <v>60</v>
      </c>
    </row>
    <row r="6" spans="1:19" ht="18" customHeight="1" x14ac:dyDescent="0.2">
      <c r="A6" s="11">
        <v>2</v>
      </c>
      <c r="B6" s="8" t="s">
        <v>12</v>
      </c>
      <c r="C6" s="9">
        <v>544</v>
      </c>
      <c r="D6" s="9">
        <v>16</v>
      </c>
      <c r="E6" s="9">
        <v>520</v>
      </c>
      <c r="F6" s="9">
        <v>13</v>
      </c>
      <c r="G6" s="9">
        <v>544</v>
      </c>
      <c r="H6" s="9">
        <v>16</v>
      </c>
      <c r="I6" s="9"/>
      <c r="J6" s="9"/>
      <c r="K6" s="9"/>
      <c r="L6" s="12"/>
      <c r="M6" s="9"/>
      <c r="N6" s="9"/>
      <c r="O6" s="10">
        <f>C6+E6+G6+I6+K6</f>
        <v>1608</v>
      </c>
      <c r="P6" s="10">
        <f>D6+F6+H6+J6+L6+N6</f>
        <v>45</v>
      </c>
      <c r="R6" s="13"/>
      <c r="S6" s="14" t="s">
        <v>7</v>
      </c>
    </row>
    <row r="7" spans="1:19" ht="18" customHeight="1" x14ac:dyDescent="0.2">
      <c r="A7" s="15">
        <v>3</v>
      </c>
      <c r="B7" s="8" t="s">
        <v>6</v>
      </c>
      <c r="C7" s="9">
        <v>527</v>
      </c>
      <c r="D7" s="9">
        <v>11</v>
      </c>
      <c r="E7" s="9">
        <v>527</v>
      </c>
      <c r="F7" s="9">
        <v>16</v>
      </c>
      <c r="G7" s="9">
        <v>532</v>
      </c>
      <c r="H7" s="9">
        <v>11</v>
      </c>
      <c r="I7" s="9"/>
      <c r="J7" s="9"/>
      <c r="K7" s="9"/>
      <c r="L7" s="9"/>
      <c r="M7" s="9"/>
      <c r="N7" s="9"/>
      <c r="O7" s="10">
        <f>C7+E7+G7+I7+K7</f>
        <v>1586</v>
      </c>
      <c r="P7" s="10">
        <f>D7+F7+H7+J7+L7+N7</f>
        <v>38</v>
      </c>
    </row>
    <row r="8" spans="1:19" ht="18" customHeight="1" x14ac:dyDescent="0.2">
      <c r="A8" s="16">
        <v>4</v>
      </c>
      <c r="B8" s="8" t="s">
        <v>8</v>
      </c>
      <c r="C8" s="9">
        <v>526</v>
      </c>
      <c r="D8" s="9">
        <v>10</v>
      </c>
      <c r="E8" s="9">
        <v>512</v>
      </c>
      <c r="F8" s="9">
        <v>10</v>
      </c>
      <c r="G8" s="273">
        <v>540</v>
      </c>
      <c r="H8" s="9">
        <v>13</v>
      </c>
      <c r="I8" s="9"/>
      <c r="J8" s="9"/>
      <c r="K8" s="9"/>
      <c r="L8" s="9"/>
      <c r="M8" s="9"/>
      <c r="N8" s="9"/>
      <c r="O8" s="10">
        <f>C8+E8+G8+I8+K8</f>
        <v>1578</v>
      </c>
      <c r="P8" s="10">
        <f>D8+F8+H8+J8+L8+N8</f>
        <v>33</v>
      </c>
    </row>
    <row r="9" spans="1:19" ht="18" customHeight="1" x14ac:dyDescent="0.2">
      <c r="A9" s="17">
        <v>5</v>
      </c>
      <c r="B9" s="8" t="s">
        <v>16</v>
      </c>
      <c r="C9" s="9">
        <v>508</v>
      </c>
      <c r="D9" s="9">
        <v>7</v>
      </c>
      <c r="E9" s="9">
        <v>512</v>
      </c>
      <c r="F9" s="9">
        <v>9</v>
      </c>
      <c r="G9" s="273">
        <v>529</v>
      </c>
      <c r="H9" s="9">
        <v>10</v>
      </c>
      <c r="I9" s="9"/>
      <c r="J9" s="9"/>
      <c r="K9" s="9"/>
      <c r="L9" s="9"/>
      <c r="M9" s="9"/>
      <c r="N9" s="9"/>
      <c r="O9" s="10">
        <f>C9+E9+G9+I9+K9</f>
        <v>1549</v>
      </c>
      <c r="P9" s="10">
        <f>D9+F9+H9+J9+L9+N9</f>
        <v>26</v>
      </c>
      <c r="S9" s="18"/>
    </row>
    <row r="10" spans="1:19" ht="18" customHeight="1" x14ac:dyDescent="0.2">
      <c r="A10" s="16">
        <v>6</v>
      </c>
      <c r="B10" s="8" t="s">
        <v>11</v>
      </c>
      <c r="C10" s="9">
        <v>543</v>
      </c>
      <c r="D10" s="9">
        <v>13</v>
      </c>
      <c r="E10" s="9">
        <v>518</v>
      </c>
      <c r="F10" s="9">
        <v>11</v>
      </c>
      <c r="G10" s="273">
        <v>370</v>
      </c>
      <c r="H10" s="9">
        <v>0</v>
      </c>
      <c r="I10" s="9"/>
      <c r="J10" s="9"/>
      <c r="K10" s="9"/>
      <c r="L10" s="9"/>
      <c r="M10" s="9"/>
      <c r="N10" s="9"/>
      <c r="O10" s="10">
        <f>C10+E10+G10+I10+K10</f>
        <v>1431</v>
      </c>
      <c r="P10" s="10">
        <f>D10+F10+H10+J10+L10+N10</f>
        <v>24</v>
      </c>
    </row>
    <row r="11" spans="1:19" ht="18" customHeight="1" x14ac:dyDescent="0.2">
      <c r="A11" s="16">
        <v>7</v>
      </c>
      <c r="B11" s="8" t="s">
        <v>315</v>
      </c>
      <c r="C11" s="9">
        <v>509</v>
      </c>
      <c r="D11" s="9">
        <v>8</v>
      </c>
      <c r="E11" s="9">
        <v>507</v>
      </c>
      <c r="F11" s="9">
        <v>6</v>
      </c>
      <c r="G11" s="9">
        <v>520</v>
      </c>
      <c r="H11" s="9">
        <v>9</v>
      </c>
      <c r="I11" s="9"/>
      <c r="J11" s="9"/>
      <c r="K11" s="9"/>
      <c r="L11" s="9"/>
      <c r="M11" s="9"/>
      <c r="N11" s="9"/>
      <c r="O11" s="10">
        <f>C11+E11+G11+I11+K11</f>
        <v>1536</v>
      </c>
      <c r="P11" s="10">
        <f>D11+F11+H11+J11+L11+N11</f>
        <v>23</v>
      </c>
    </row>
    <row r="12" spans="1:19" ht="18" customHeight="1" x14ac:dyDescent="0.2">
      <c r="A12" s="16">
        <v>8</v>
      </c>
      <c r="B12" s="8" t="s">
        <v>20</v>
      </c>
      <c r="C12" s="9">
        <v>507</v>
      </c>
      <c r="D12" s="9">
        <v>6</v>
      </c>
      <c r="E12" s="9">
        <v>510</v>
      </c>
      <c r="F12" s="9">
        <v>8</v>
      </c>
      <c r="G12" s="273">
        <v>508</v>
      </c>
      <c r="H12" s="9">
        <v>7</v>
      </c>
      <c r="I12" s="9"/>
      <c r="J12" s="9"/>
      <c r="K12" s="9"/>
      <c r="L12" s="9"/>
      <c r="M12" s="9"/>
      <c r="N12" s="9"/>
      <c r="O12" s="10">
        <f>C12+E12+G12+I12+K12</f>
        <v>1525</v>
      </c>
      <c r="P12" s="10">
        <f>D12+F12+H12+J12+L12+N12</f>
        <v>21</v>
      </c>
    </row>
    <row r="13" spans="1:19" ht="18" customHeight="1" x14ac:dyDescent="0.2">
      <c r="A13" s="16">
        <v>9</v>
      </c>
      <c r="B13" s="19" t="s">
        <v>10</v>
      </c>
      <c r="C13" s="9">
        <v>485</v>
      </c>
      <c r="D13" s="9">
        <v>2</v>
      </c>
      <c r="E13" s="9">
        <v>501</v>
      </c>
      <c r="F13" s="9">
        <v>5</v>
      </c>
      <c r="G13" s="9">
        <v>510</v>
      </c>
      <c r="H13" s="9">
        <v>8</v>
      </c>
      <c r="I13" s="9"/>
      <c r="J13" s="9"/>
      <c r="K13" s="9"/>
      <c r="L13" s="9"/>
      <c r="M13" s="9"/>
      <c r="N13" s="9"/>
      <c r="O13" s="10">
        <f>C13+E13+G13+I13+K13</f>
        <v>1496</v>
      </c>
      <c r="P13" s="10">
        <f>D13+F13+H13+J13+L13+N13</f>
        <v>15</v>
      </c>
    </row>
    <row r="14" spans="1:19" ht="18" customHeight="1" x14ac:dyDescent="0.2">
      <c r="A14" s="16">
        <v>10</v>
      </c>
      <c r="B14" s="8" t="s">
        <v>19</v>
      </c>
      <c r="C14" s="274">
        <v>520</v>
      </c>
      <c r="D14" s="9">
        <v>9</v>
      </c>
      <c r="E14" s="9">
        <v>441</v>
      </c>
      <c r="F14" s="9">
        <v>0</v>
      </c>
      <c r="G14" s="9">
        <v>502</v>
      </c>
      <c r="H14" s="9">
        <v>6</v>
      </c>
      <c r="I14" s="9"/>
      <c r="J14" s="9"/>
      <c r="K14" s="9"/>
      <c r="L14" s="9"/>
      <c r="M14" s="9"/>
      <c r="N14" s="9"/>
      <c r="O14" s="10">
        <f>C14+E14+G14+I14+K14</f>
        <v>1463</v>
      </c>
      <c r="P14" s="10">
        <f>D14+F14+H14+J14+L14+N14</f>
        <v>15</v>
      </c>
    </row>
    <row r="15" spans="1:19" ht="18" customHeight="1" x14ac:dyDescent="0.2">
      <c r="A15" s="16">
        <v>11</v>
      </c>
      <c r="B15" s="8" t="s">
        <v>18</v>
      </c>
      <c r="C15" s="274">
        <v>479</v>
      </c>
      <c r="D15" s="9">
        <v>0</v>
      </c>
      <c r="E15" s="9">
        <v>509</v>
      </c>
      <c r="F15" s="9">
        <v>7</v>
      </c>
      <c r="G15" s="273">
        <v>497</v>
      </c>
      <c r="H15" s="9">
        <v>5</v>
      </c>
      <c r="I15" s="9"/>
      <c r="J15" s="9"/>
      <c r="K15" s="9"/>
      <c r="L15" s="9"/>
      <c r="M15" s="9"/>
      <c r="N15" s="9"/>
      <c r="O15" s="10">
        <f>C15+E15+G15+I15+K15</f>
        <v>1485</v>
      </c>
      <c r="P15" s="10">
        <f>D15+F15+H15+J15+L15+N15</f>
        <v>12</v>
      </c>
    </row>
    <row r="16" spans="1:19" ht="18" customHeight="1" x14ac:dyDescent="0.2">
      <c r="A16" s="16">
        <v>12</v>
      </c>
      <c r="B16" s="8" t="s">
        <v>22</v>
      </c>
      <c r="C16" s="9">
        <v>491</v>
      </c>
      <c r="D16" s="9">
        <v>4</v>
      </c>
      <c r="E16" s="20">
        <v>494</v>
      </c>
      <c r="F16" s="9">
        <v>3</v>
      </c>
      <c r="G16" s="9">
        <v>487</v>
      </c>
      <c r="H16" s="9">
        <v>4</v>
      </c>
      <c r="I16" s="9"/>
      <c r="J16" s="9"/>
      <c r="K16" s="9"/>
      <c r="L16" s="9"/>
      <c r="M16" s="9"/>
      <c r="N16" s="9"/>
      <c r="O16" s="10">
        <f>C16+E16+G16+I16+K16</f>
        <v>1472</v>
      </c>
      <c r="P16" s="10">
        <f>D16+F16+H16+J16+L16+N16</f>
        <v>11</v>
      </c>
    </row>
    <row r="17" spans="1:19" ht="18" customHeight="1" x14ac:dyDescent="0.2">
      <c r="A17" s="16">
        <v>13</v>
      </c>
      <c r="B17" s="8" t="s">
        <v>14</v>
      </c>
      <c r="C17" s="273">
        <v>493</v>
      </c>
      <c r="D17" s="9">
        <v>5</v>
      </c>
      <c r="E17" s="9">
        <v>495</v>
      </c>
      <c r="F17" s="9">
        <v>4</v>
      </c>
      <c r="G17" s="9">
        <v>445</v>
      </c>
      <c r="H17" s="9">
        <v>2</v>
      </c>
      <c r="I17" s="9"/>
      <c r="J17" s="9"/>
      <c r="K17" s="9"/>
      <c r="L17" s="9"/>
      <c r="M17" s="9"/>
      <c r="N17" s="9"/>
      <c r="O17" s="10">
        <f>C17+E17+G17+I17+K17</f>
        <v>1433</v>
      </c>
      <c r="P17" s="10">
        <f>D17+F17+H17+J17+L17+N17</f>
        <v>11</v>
      </c>
    </row>
    <row r="18" spans="1:19" ht="18.75" customHeight="1" x14ac:dyDescent="0.2">
      <c r="A18" s="16">
        <v>14</v>
      </c>
      <c r="B18" s="19" t="s">
        <v>13</v>
      </c>
      <c r="C18" s="9">
        <v>480</v>
      </c>
      <c r="D18" s="9">
        <v>1</v>
      </c>
      <c r="E18" s="9">
        <v>485</v>
      </c>
      <c r="F18" s="9">
        <v>2</v>
      </c>
      <c r="G18" s="9">
        <v>438</v>
      </c>
      <c r="H18" s="9">
        <v>1</v>
      </c>
      <c r="I18" s="9"/>
      <c r="J18" s="9"/>
      <c r="K18" s="9"/>
      <c r="L18" s="9"/>
      <c r="M18" s="9"/>
      <c r="N18" s="9"/>
      <c r="O18" s="10">
        <f>C18+E18+G18+I18+K18</f>
        <v>1403</v>
      </c>
      <c r="P18" s="10">
        <f>D18+F18+H18+J18+L18+N18</f>
        <v>4</v>
      </c>
      <c r="Q18" s="22"/>
    </row>
    <row r="19" spans="1:19" ht="18.75" customHeight="1" x14ac:dyDescent="0.2">
      <c r="A19" s="16">
        <v>15</v>
      </c>
      <c r="B19" s="8" t="s">
        <v>17</v>
      </c>
      <c r="C19" s="9">
        <v>442</v>
      </c>
      <c r="D19" s="9">
        <v>0</v>
      </c>
      <c r="E19" s="9">
        <v>482</v>
      </c>
      <c r="F19" s="9">
        <v>1</v>
      </c>
      <c r="G19" s="9">
        <v>465</v>
      </c>
      <c r="H19" s="9">
        <v>3</v>
      </c>
      <c r="I19" s="9"/>
      <c r="J19" s="9"/>
      <c r="K19" s="9"/>
      <c r="L19" s="9"/>
      <c r="M19" s="9"/>
      <c r="N19" s="9"/>
      <c r="O19" s="10">
        <f>C19+E19+G19+I19+K19</f>
        <v>1389</v>
      </c>
      <c r="P19" s="10">
        <f>D19+F19+H19+J19+L19+N19</f>
        <v>4</v>
      </c>
      <c r="Q19" s="22"/>
    </row>
    <row r="20" spans="1:19" ht="18.75" customHeight="1" x14ac:dyDescent="0.2">
      <c r="A20" s="16">
        <v>16</v>
      </c>
      <c r="B20" s="8" t="s">
        <v>21</v>
      </c>
      <c r="C20" s="9">
        <v>486</v>
      </c>
      <c r="D20" s="9">
        <v>3</v>
      </c>
      <c r="E20" s="9">
        <v>479</v>
      </c>
      <c r="F20" s="9">
        <v>0</v>
      </c>
      <c r="G20" s="9">
        <v>320</v>
      </c>
      <c r="H20" s="9">
        <v>0</v>
      </c>
      <c r="I20" s="9"/>
      <c r="J20" s="9"/>
      <c r="K20" s="9"/>
      <c r="L20" s="9"/>
      <c r="M20" s="9"/>
      <c r="N20" s="9"/>
      <c r="O20" s="10">
        <f>C20+E20+G20+I20+K20</f>
        <v>1285</v>
      </c>
      <c r="P20" s="10">
        <f>D20+F20+H20+J20+L20+N20</f>
        <v>3</v>
      </c>
      <c r="Q20" s="14"/>
      <c r="R20" s="14"/>
      <c r="S20" s="14"/>
    </row>
    <row r="21" spans="1:19" ht="18.75" customHeight="1" x14ac:dyDescent="0.2">
      <c r="A21" s="16">
        <v>17</v>
      </c>
      <c r="B21" s="8" t="s">
        <v>15</v>
      </c>
      <c r="C21" s="273">
        <v>408</v>
      </c>
      <c r="D21" s="9">
        <v>0</v>
      </c>
      <c r="E21" s="20">
        <v>433</v>
      </c>
      <c r="F21" s="9">
        <v>0</v>
      </c>
      <c r="G21" s="273">
        <v>435</v>
      </c>
      <c r="H21" s="9">
        <v>0</v>
      </c>
      <c r="I21" s="9"/>
      <c r="J21" s="9"/>
      <c r="K21" s="9"/>
      <c r="L21" s="9"/>
      <c r="M21" s="9"/>
      <c r="N21" s="9"/>
      <c r="O21" s="10">
        <f>C21+E21+G21+I21+K21</f>
        <v>1276</v>
      </c>
      <c r="P21" s="10">
        <f>D21+F21+H21+J21+L21+N21</f>
        <v>0</v>
      </c>
      <c r="R21" s="14"/>
      <c r="S21" s="14"/>
    </row>
    <row r="22" spans="1:19" ht="18" customHeight="1" x14ac:dyDescent="0.2">
      <c r="A22" s="16"/>
      <c r="B22" s="23"/>
      <c r="C22" s="9"/>
      <c r="D22" s="9"/>
      <c r="E22" s="20"/>
      <c r="F22" s="9"/>
      <c r="G22" s="9"/>
      <c r="H22" s="9"/>
      <c r="I22" s="9"/>
      <c r="J22" s="9"/>
      <c r="K22" s="9"/>
      <c r="L22" s="9"/>
      <c r="M22" s="9"/>
      <c r="N22" s="9"/>
      <c r="O22" s="10">
        <f t="shared" ref="O22" si="0">C22+E22+G22+I22+K22</f>
        <v>0</v>
      </c>
      <c r="P22" s="10">
        <f t="shared" ref="P22" si="1">D22+F22+H22+J22+L22+N22</f>
        <v>0</v>
      </c>
    </row>
    <row r="23" spans="1:19" ht="17.25" customHeight="1" x14ac:dyDescent="0.2">
      <c r="B23" s="24" t="s">
        <v>23</v>
      </c>
      <c r="C23" s="25">
        <f>SUM(C5:C21)/17</f>
        <v>499.76470588235293</v>
      </c>
      <c r="D23" s="25" t="s">
        <v>24</v>
      </c>
      <c r="E23" s="25">
        <f>SUM(E5:E21)/17</f>
        <v>497.58823529411762</v>
      </c>
      <c r="F23" s="25" t="s">
        <v>24</v>
      </c>
      <c r="G23" s="25">
        <f>SUM(G5:G21)/17</f>
        <v>482.58823529411762</v>
      </c>
      <c r="H23" s="25" t="s">
        <v>24</v>
      </c>
      <c r="I23" s="25">
        <f>SUM(I5:I21)/17</f>
        <v>0</v>
      </c>
      <c r="J23" s="25" t="s">
        <v>24</v>
      </c>
      <c r="K23" s="25">
        <f>SUM(K5:K21)/17</f>
        <v>0</v>
      </c>
      <c r="L23" s="25" t="s">
        <v>24</v>
      </c>
      <c r="M23" s="25">
        <f>SUM(M5:M21)/17</f>
        <v>0</v>
      </c>
      <c r="N23" s="25" t="s">
        <v>24</v>
      </c>
      <c r="O23" s="26" t="s">
        <v>24</v>
      </c>
      <c r="P23" s="27"/>
      <c r="R23" s="14"/>
      <c r="S23" s="14"/>
    </row>
    <row r="24" spans="1:19" ht="12.75" customHeight="1" x14ac:dyDescent="0.2">
      <c r="B24" s="24" t="s">
        <v>25</v>
      </c>
      <c r="C24" s="28">
        <f>SUM(C5,C6,C7,C8,C9,C10,C11,C12,C14,C17)/10</f>
        <v>522.5</v>
      </c>
      <c r="D24" s="28"/>
      <c r="E24" s="28">
        <f>SUM(E5,E6,E7,E8,E9,E10,E11,E12,E13,E15)/10</f>
        <v>515</v>
      </c>
      <c r="F24" s="28"/>
      <c r="G24" s="28">
        <f>SUM(G5,G6,G7,G8,G9,G11,G12,G13,G14,G15)/10</f>
        <v>524.4</v>
      </c>
      <c r="H24" s="28"/>
      <c r="I24" s="28">
        <f>(I5+I7+I6+I9+I11+I8+I10+I13+I16+I12)/10</f>
        <v>0</v>
      </c>
      <c r="J24" s="28"/>
      <c r="K24" s="28">
        <f>(K7+K5+K6+K8+K10+K16+K12+K15+K20+K13)/10</f>
        <v>0</v>
      </c>
      <c r="L24" s="28"/>
      <c r="M24" s="28">
        <f>(M5+M6+M7+M8+M9+M10+M11+M14+M15+M13)/10</f>
        <v>0</v>
      </c>
      <c r="N24" s="29"/>
      <c r="O24" s="30"/>
      <c r="P24" s="27"/>
      <c r="R24" s="14"/>
    </row>
    <row r="25" spans="1:19" ht="12.75" customHeight="1" x14ac:dyDescent="0.2">
      <c r="L25" s="31"/>
      <c r="M25" s="32"/>
      <c r="N25" s="32"/>
      <c r="O25" s="32"/>
      <c r="P25" s="32"/>
      <c r="R25" s="14"/>
    </row>
    <row r="26" spans="1:19" ht="12.75" customHeight="1" x14ac:dyDescent="0.2">
      <c r="R26" s="14"/>
      <c r="S26" s="14"/>
    </row>
    <row r="27" spans="1:19" ht="12.75" customHeight="1" x14ac:dyDescent="0.3">
      <c r="A27" s="33" t="s">
        <v>26</v>
      </c>
    </row>
    <row r="28" spans="1:19" ht="12.75" customHeight="1" x14ac:dyDescent="0.3">
      <c r="A28" s="33" t="s">
        <v>27</v>
      </c>
      <c r="N28" s="14"/>
    </row>
    <row r="29" spans="1:19" ht="12.75" customHeight="1" x14ac:dyDescent="0.2"/>
    <row r="30" spans="1:19" ht="12.75" customHeight="1" x14ac:dyDescent="0.2">
      <c r="A30" s="34" t="s">
        <v>303</v>
      </c>
    </row>
    <row r="31" spans="1:19" ht="12.75" customHeight="1" x14ac:dyDescent="0.2"/>
    <row r="32" spans="1:19" ht="12.75" customHeight="1" x14ac:dyDescent="0.2">
      <c r="A32" s="35" t="s">
        <v>28</v>
      </c>
      <c r="B32" s="36">
        <v>45615</v>
      </c>
      <c r="C32" s="37" t="s">
        <v>29</v>
      </c>
      <c r="D32" s="38"/>
      <c r="E32" s="39"/>
      <c r="F32" s="39"/>
      <c r="G32" s="39"/>
      <c r="H32" s="39"/>
      <c r="I32" s="39"/>
      <c r="J32" s="39"/>
      <c r="K32" s="40"/>
    </row>
    <row r="33" spans="1:11" ht="12.75" customHeight="1" x14ac:dyDescent="0.2">
      <c r="A33" s="41"/>
      <c r="B33" s="42" t="s">
        <v>30</v>
      </c>
      <c r="C33" s="43" t="s">
        <v>31</v>
      </c>
      <c r="D33" s="44" t="s">
        <v>32</v>
      </c>
      <c r="I33" s="45"/>
      <c r="K33" s="46"/>
    </row>
    <row r="34" spans="1:11" ht="12.75" customHeight="1" x14ac:dyDescent="0.2">
      <c r="A34" s="47">
        <v>1</v>
      </c>
      <c r="B34" s="48" t="s">
        <v>33</v>
      </c>
      <c r="C34" s="49">
        <v>4</v>
      </c>
      <c r="D34" s="50">
        <v>10</v>
      </c>
      <c r="E34" s="51" t="s">
        <v>34</v>
      </c>
      <c r="F34" s="52"/>
      <c r="G34" s="52"/>
      <c r="H34" s="52"/>
      <c r="I34" s="53" t="s">
        <v>35</v>
      </c>
      <c r="J34" s="52"/>
      <c r="K34" s="54"/>
    </row>
    <row r="35" spans="1:11" ht="12.75" customHeight="1" x14ac:dyDescent="0.2">
      <c r="A35" s="47">
        <v>2</v>
      </c>
      <c r="B35" s="48" t="s">
        <v>36</v>
      </c>
      <c r="C35" s="49">
        <v>3</v>
      </c>
      <c r="D35" s="50">
        <v>10</v>
      </c>
      <c r="E35" s="55" t="s">
        <v>37</v>
      </c>
      <c r="F35" s="55"/>
      <c r="G35" s="55"/>
      <c r="H35" s="55"/>
      <c r="I35" s="55" t="s">
        <v>38</v>
      </c>
      <c r="J35" s="55"/>
      <c r="K35" s="56"/>
    </row>
    <row r="36" spans="1:11" ht="12.75" customHeight="1" x14ac:dyDescent="0.2">
      <c r="A36" s="47">
        <v>3</v>
      </c>
      <c r="B36" s="50" t="s">
        <v>39</v>
      </c>
      <c r="C36" s="49">
        <v>5</v>
      </c>
      <c r="D36" s="50">
        <v>16</v>
      </c>
      <c r="E36" s="55" t="s">
        <v>40</v>
      </c>
      <c r="F36" s="55"/>
      <c r="G36" s="55"/>
      <c r="H36" s="55"/>
      <c r="I36" s="55" t="s">
        <v>41</v>
      </c>
      <c r="J36" s="55"/>
      <c r="K36" s="56"/>
    </row>
    <row r="37" spans="1:11" ht="12.75" customHeight="1" x14ac:dyDescent="0.2">
      <c r="A37" s="47">
        <v>4</v>
      </c>
      <c r="B37" s="48" t="s">
        <v>304</v>
      </c>
      <c r="C37" s="49">
        <v>1</v>
      </c>
      <c r="D37" s="50">
        <v>7</v>
      </c>
      <c r="E37" s="55"/>
      <c r="F37" s="55"/>
      <c r="G37" s="55"/>
      <c r="H37" s="55"/>
      <c r="I37" s="55"/>
      <c r="J37" s="55"/>
      <c r="K37" s="56"/>
    </row>
    <row r="38" spans="1:11" ht="12.75" customHeight="1" x14ac:dyDescent="0.2">
      <c r="A38" s="47">
        <v>5</v>
      </c>
      <c r="B38" s="48" t="s">
        <v>44</v>
      </c>
      <c r="C38" s="49"/>
      <c r="D38" s="50">
        <v>8</v>
      </c>
      <c r="E38" s="55"/>
      <c r="F38" s="55"/>
      <c r="G38" s="55"/>
      <c r="H38" s="55"/>
      <c r="I38" s="55"/>
      <c r="J38" s="55"/>
      <c r="K38" s="57"/>
    </row>
    <row r="39" spans="1:11" ht="12.75" customHeight="1" x14ac:dyDescent="0.2">
      <c r="A39" s="47">
        <v>6</v>
      </c>
      <c r="B39" s="48" t="s">
        <v>45</v>
      </c>
      <c r="C39" s="49">
        <v>5</v>
      </c>
      <c r="D39" s="50">
        <v>3</v>
      </c>
      <c r="E39" s="55"/>
      <c r="F39" s="55"/>
      <c r="G39" s="55"/>
      <c r="H39" s="55"/>
      <c r="I39" s="55"/>
      <c r="J39" s="55"/>
      <c r="K39" s="57"/>
    </row>
    <row r="40" spans="1:11" ht="12.75" customHeight="1" x14ac:dyDescent="0.2">
      <c r="A40" s="47"/>
      <c r="B40" s="50"/>
      <c r="C40" s="49"/>
      <c r="D40" s="50"/>
      <c r="E40" s="58" t="s">
        <v>46</v>
      </c>
      <c r="F40" s="55"/>
      <c r="G40" s="55"/>
      <c r="H40" s="55"/>
      <c r="I40" s="55"/>
      <c r="J40" s="55"/>
      <c r="K40" s="56"/>
    </row>
    <row r="41" spans="1:11" ht="12.75" customHeight="1" x14ac:dyDescent="0.2">
      <c r="A41" s="59"/>
      <c r="B41" s="60" t="s">
        <v>47</v>
      </c>
      <c r="C41" s="658">
        <f>SUM(C34:D40)</f>
        <v>72</v>
      </c>
      <c r="D41" s="659"/>
      <c r="E41" s="61"/>
      <c r="F41" s="62"/>
      <c r="G41" s="62"/>
      <c r="H41" s="62"/>
      <c r="I41" s="62"/>
      <c r="J41" s="62"/>
      <c r="K41" s="63"/>
    </row>
    <row r="42" spans="1:11" ht="12.75" customHeight="1" x14ac:dyDescent="0.2"/>
    <row r="43" spans="1:11" ht="12.75" customHeight="1" x14ac:dyDescent="0.2">
      <c r="A43" s="35" t="s">
        <v>48</v>
      </c>
      <c r="B43" s="36" t="s">
        <v>314</v>
      </c>
      <c r="C43" s="37" t="s">
        <v>29</v>
      </c>
      <c r="D43" s="38"/>
      <c r="E43" s="39"/>
      <c r="F43" s="39"/>
      <c r="G43" s="39"/>
      <c r="H43" s="39"/>
      <c r="I43" s="39"/>
      <c r="J43" s="39"/>
      <c r="K43" s="40"/>
    </row>
    <row r="44" spans="1:11" ht="12.75" customHeight="1" x14ac:dyDescent="0.2">
      <c r="A44" s="41"/>
      <c r="B44" s="42" t="s">
        <v>30</v>
      </c>
      <c r="C44" s="43" t="s">
        <v>31</v>
      </c>
      <c r="D44" s="44" t="s">
        <v>32</v>
      </c>
      <c r="I44" s="45"/>
      <c r="K44" s="46"/>
    </row>
    <row r="45" spans="1:11" ht="12.75" customHeight="1" x14ac:dyDescent="0.2">
      <c r="A45" s="47">
        <v>1</v>
      </c>
      <c r="B45" s="48" t="s">
        <v>33</v>
      </c>
      <c r="C45" s="49">
        <v>6</v>
      </c>
      <c r="D45" s="50">
        <v>10</v>
      </c>
      <c r="E45" s="51" t="s">
        <v>34</v>
      </c>
      <c r="F45" s="52"/>
      <c r="G45" s="52"/>
      <c r="H45" s="52"/>
      <c r="I45" s="53" t="s">
        <v>35</v>
      </c>
      <c r="J45" s="52"/>
      <c r="K45" s="54"/>
    </row>
    <row r="46" spans="1:11" ht="12.75" customHeight="1" x14ac:dyDescent="0.2">
      <c r="A46" s="47">
        <v>2</v>
      </c>
      <c r="B46" s="48" t="s">
        <v>36</v>
      </c>
      <c r="C46" s="49">
        <v>4</v>
      </c>
      <c r="D46" s="50">
        <v>9</v>
      </c>
      <c r="E46" s="58" t="s">
        <v>37</v>
      </c>
      <c r="F46" s="55"/>
      <c r="G46" s="55"/>
      <c r="H46" s="55"/>
      <c r="I46" s="55" t="s">
        <v>38</v>
      </c>
      <c r="J46" s="55"/>
      <c r="K46" s="56"/>
    </row>
    <row r="47" spans="1:11" ht="12.75" customHeight="1" x14ac:dyDescent="0.2">
      <c r="A47" s="47">
        <v>3</v>
      </c>
      <c r="B47" s="50" t="s">
        <v>39</v>
      </c>
      <c r="C47" s="49">
        <v>7</v>
      </c>
      <c r="D47" s="50">
        <v>17</v>
      </c>
      <c r="E47" s="58" t="s">
        <v>40</v>
      </c>
      <c r="F47" s="55"/>
      <c r="G47" s="55"/>
      <c r="H47" s="55"/>
      <c r="I47" s="55" t="s">
        <v>244</v>
      </c>
      <c r="J47" s="55"/>
      <c r="K47" s="56"/>
    </row>
    <row r="48" spans="1:11" ht="12.75" customHeight="1" x14ac:dyDescent="0.2">
      <c r="A48" s="47">
        <v>4</v>
      </c>
      <c r="B48" s="48" t="s">
        <v>42</v>
      </c>
      <c r="C48" s="49">
        <v>1</v>
      </c>
      <c r="D48" s="50">
        <v>7</v>
      </c>
      <c r="E48" s="58"/>
      <c r="F48" s="55"/>
      <c r="G48" s="55"/>
      <c r="H48" s="55"/>
      <c r="I48" s="55"/>
      <c r="J48" s="55"/>
      <c r="K48" s="56"/>
    </row>
    <row r="49" spans="1:11" ht="12.75" customHeight="1" x14ac:dyDescent="0.2">
      <c r="A49" s="47">
        <v>5</v>
      </c>
      <c r="B49" s="48" t="s">
        <v>44</v>
      </c>
      <c r="C49" s="49"/>
      <c r="D49" s="50">
        <v>7</v>
      </c>
      <c r="E49" s="64"/>
      <c r="F49" s="65"/>
      <c r="G49" s="65"/>
      <c r="H49" s="65"/>
      <c r="I49" s="65"/>
      <c r="J49" s="65"/>
      <c r="K49" s="66"/>
    </row>
    <row r="50" spans="1:11" ht="12.75" customHeight="1" x14ac:dyDescent="0.2">
      <c r="A50" s="47">
        <v>6</v>
      </c>
      <c r="B50" s="48" t="s">
        <v>45</v>
      </c>
      <c r="C50" s="49">
        <v>4</v>
      </c>
      <c r="D50" s="50">
        <v>2</v>
      </c>
      <c r="E50" s="67" t="s">
        <v>49</v>
      </c>
      <c r="F50" s="68"/>
      <c r="G50" s="68"/>
      <c r="H50" s="68"/>
      <c r="I50" s="68"/>
      <c r="J50" s="68"/>
      <c r="K50" s="69"/>
    </row>
    <row r="51" spans="1:11" ht="12.75" customHeight="1" x14ac:dyDescent="0.2">
      <c r="A51" s="59"/>
      <c r="B51" s="60" t="s">
        <v>47</v>
      </c>
      <c r="C51" s="658">
        <f>SUM(C45:D50)</f>
        <v>74</v>
      </c>
      <c r="D51" s="659"/>
      <c r="E51" s="61"/>
      <c r="F51" s="62"/>
      <c r="G51" s="62"/>
      <c r="H51" s="62"/>
      <c r="I51" s="62"/>
      <c r="J51" s="62"/>
      <c r="K51" s="63"/>
    </row>
    <row r="52" spans="1:11" ht="12.75" customHeight="1" x14ac:dyDescent="0.2"/>
    <row r="53" spans="1:11" ht="12.75" customHeight="1" x14ac:dyDescent="0.2">
      <c r="A53" s="35" t="s">
        <v>50</v>
      </c>
      <c r="B53" s="36">
        <v>45678</v>
      </c>
      <c r="C53" s="37" t="s">
        <v>29</v>
      </c>
      <c r="D53" s="38"/>
      <c r="E53" s="39"/>
      <c r="F53" s="39"/>
      <c r="G53" s="39"/>
      <c r="H53" s="39"/>
      <c r="I53" s="39"/>
      <c r="J53" s="39"/>
      <c r="K53" s="40"/>
    </row>
    <row r="54" spans="1:11" ht="12.75" customHeight="1" x14ac:dyDescent="0.2">
      <c r="A54" s="41"/>
      <c r="B54" s="42" t="s">
        <v>30</v>
      </c>
      <c r="C54" s="43" t="s">
        <v>31</v>
      </c>
      <c r="D54" s="44" t="s">
        <v>32</v>
      </c>
      <c r="I54" s="45"/>
      <c r="K54" s="46"/>
    </row>
    <row r="55" spans="1:11" ht="12.75" customHeight="1" x14ac:dyDescent="0.2">
      <c r="A55" s="47">
        <v>1</v>
      </c>
      <c r="B55" s="48" t="s">
        <v>33</v>
      </c>
      <c r="C55" s="49">
        <v>3</v>
      </c>
      <c r="D55" s="50">
        <v>11</v>
      </c>
      <c r="E55" s="51" t="s">
        <v>34</v>
      </c>
      <c r="F55" s="52"/>
      <c r="G55" s="52"/>
      <c r="H55" s="52"/>
      <c r="I55" s="53" t="s">
        <v>35</v>
      </c>
      <c r="J55" s="52"/>
      <c r="K55" s="54"/>
    </row>
    <row r="56" spans="1:11" ht="12.75" customHeight="1" x14ac:dyDescent="0.2">
      <c r="A56" s="47">
        <v>2</v>
      </c>
      <c r="B56" s="48" t="s">
        <v>36</v>
      </c>
      <c r="C56" s="49">
        <v>3</v>
      </c>
      <c r="D56" s="50">
        <v>9</v>
      </c>
      <c r="E56" s="58" t="s">
        <v>37</v>
      </c>
      <c r="F56" s="55"/>
      <c r="G56" s="55"/>
      <c r="H56" s="55"/>
      <c r="I56" s="55" t="s">
        <v>38</v>
      </c>
      <c r="J56" s="55"/>
      <c r="K56" s="56"/>
    </row>
    <row r="57" spans="1:11" ht="12.75" customHeight="1" x14ac:dyDescent="0.2">
      <c r="A57" s="47">
        <v>3</v>
      </c>
      <c r="B57" s="50" t="s">
        <v>39</v>
      </c>
      <c r="C57" s="49">
        <v>6</v>
      </c>
      <c r="D57" s="50">
        <v>18</v>
      </c>
      <c r="E57" s="58" t="s">
        <v>40</v>
      </c>
      <c r="F57" s="55"/>
      <c r="G57" s="55"/>
      <c r="H57" s="55"/>
      <c r="I57" s="55" t="s">
        <v>244</v>
      </c>
      <c r="J57" s="55"/>
      <c r="K57" s="56"/>
    </row>
    <row r="58" spans="1:11" ht="17.25" customHeight="1" x14ac:dyDescent="0.2">
      <c r="A58" s="47">
        <v>4</v>
      </c>
      <c r="B58" s="48" t="s">
        <v>42</v>
      </c>
      <c r="C58" s="49"/>
      <c r="D58" s="50">
        <v>8</v>
      </c>
      <c r="E58" s="58"/>
      <c r="F58" s="55"/>
      <c r="G58" s="55"/>
      <c r="H58" s="55"/>
      <c r="I58" s="55" t="s">
        <v>41</v>
      </c>
      <c r="J58" s="55"/>
      <c r="K58" s="56"/>
    </row>
    <row r="59" spans="1:11" ht="12.75" customHeight="1" x14ac:dyDescent="0.2">
      <c r="A59" s="47">
        <v>5</v>
      </c>
      <c r="B59" s="48" t="s">
        <v>44</v>
      </c>
      <c r="C59" s="49"/>
      <c r="D59" s="50">
        <v>7</v>
      </c>
      <c r="E59" s="64"/>
      <c r="F59" s="65"/>
      <c r="G59" s="65"/>
      <c r="H59" s="65"/>
      <c r="I59" s="65"/>
      <c r="J59" s="65"/>
      <c r="K59" s="66"/>
    </row>
    <row r="60" spans="1:11" ht="12.75" customHeight="1" x14ac:dyDescent="0.2">
      <c r="A60" s="47">
        <v>6</v>
      </c>
      <c r="B60" s="48" t="s">
        <v>45</v>
      </c>
      <c r="C60" s="49">
        <v>5</v>
      </c>
      <c r="D60" s="50">
        <v>2</v>
      </c>
      <c r="E60" s="67" t="s">
        <v>49</v>
      </c>
      <c r="F60" s="68"/>
      <c r="G60" s="68"/>
      <c r="H60" s="68"/>
      <c r="I60" s="68"/>
      <c r="J60" s="68"/>
      <c r="K60" s="69"/>
    </row>
    <row r="61" spans="1:11" ht="12.75" customHeight="1" x14ac:dyDescent="0.2">
      <c r="A61" s="59"/>
      <c r="B61" s="60" t="s">
        <v>47</v>
      </c>
      <c r="C61" s="658">
        <f>SUM(C55:D60)</f>
        <v>72</v>
      </c>
      <c r="D61" s="659"/>
      <c r="E61" s="61"/>
      <c r="F61" s="62"/>
      <c r="G61" s="62"/>
      <c r="H61" s="62"/>
      <c r="I61" s="62"/>
      <c r="J61" s="62"/>
      <c r="K61" s="63"/>
    </row>
    <row r="62" spans="1:11" ht="12.75" customHeight="1" x14ac:dyDescent="0.2"/>
    <row r="63" spans="1:11" ht="12.75" customHeight="1" x14ac:dyDescent="0.2">
      <c r="A63" s="35" t="s">
        <v>51</v>
      </c>
      <c r="B63" s="36"/>
      <c r="C63" s="37" t="s">
        <v>29</v>
      </c>
      <c r="D63" s="38"/>
      <c r="E63" s="660"/>
      <c r="F63" s="661"/>
      <c r="G63" s="661"/>
      <c r="H63" s="661"/>
      <c r="I63" s="661"/>
      <c r="J63" s="661"/>
      <c r="K63" s="662"/>
    </row>
    <row r="64" spans="1:11" ht="12.75" customHeight="1" x14ac:dyDescent="0.2">
      <c r="A64" s="41"/>
      <c r="B64" s="42" t="s">
        <v>30</v>
      </c>
      <c r="C64" s="43" t="s">
        <v>31</v>
      </c>
      <c r="D64" s="44" t="s">
        <v>32</v>
      </c>
      <c r="E64" s="58" t="s">
        <v>24</v>
      </c>
      <c r="F64" s="65"/>
      <c r="G64" s="65"/>
      <c r="H64" s="65"/>
      <c r="I64" s="65"/>
      <c r="J64" s="65"/>
      <c r="K64" s="66"/>
    </row>
    <row r="65" spans="1:11" ht="12.75" customHeight="1" x14ac:dyDescent="0.2">
      <c r="A65" s="47">
        <v>1</v>
      </c>
      <c r="B65" s="48" t="s">
        <v>33</v>
      </c>
      <c r="C65" s="49"/>
      <c r="D65" s="50"/>
      <c r="E65" s="51" t="s">
        <v>34</v>
      </c>
      <c r="F65" s="52"/>
      <c r="G65" s="52"/>
      <c r="H65" s="52"/>
      <c r="I65" s="53" t="s">
        <v>35</v>
      </c>
      <c r="J65" s="52"/>
      <c r="K65" s="54"/>
    </row>
    <row r="66" spans="1:11" ht="12.75" customHeight="1" x14ac:dyDescent="0.2">
      <c r="A66" s="47">
        <v>2</v>
      </c>
      <c r="B66" s="48" t="s">
        <v>36</v>
      </c>
      <c r="C66" s="49"/>
      <c r="D66" s="50"/>
      <c r="E66" s="58" t="s">
        <v>37</v>
      </c>
      <c r="F66" s="55"/>
      <c r="G66" s="55"/>
      <c r="H66" s="55"/>
      <c r="I66" s="55"/>
      <c r="J66" s="55"/>
      <c r="K66" s="56"/>
    </row>
    <row r="67" spans="1:11" ht="12.75" customHeight="1" x14ac:dyDescent="0.2">
      <c r="A67" s="47">
        <v>3</v>
      </c>
      <c r="B67" s="50" t="s">
        <v>39</v>
      </c>
      <c r="C67" s="49"/>
      <c r="D67" s="50"/>
      <c r="E67" s="58" t="s">
        <v>40</v>
      </c>
      <c r="F67" s="55"/>
      <c r="G67" s="55"/>
      <c r="H67" s="55"/>
      <c r="I67" s="55"/>
      <c r="J67" s="55"/>
      <c r="K67" s="56"/>
    </row>
    <row r="68" spans="1:11" ht="20.25" customHeight="1" x14ac:dyDescent="0.2">
      <c r="A68" s="47">
        <v>4</v>
      </c>
      <c r="B68" s="48" t="s">
        <v>42</v>
      </c>
      <c r="C68" s="49"/>
      <c r="D68" s="50"/>
      <c r="E68" s="58"/>
      <c r="F68" s="55"/>
      <c r="G68" s="55"/>
      <c r="H68" s="55"/>
      <c r="I68" s="55"/>
      <c r="J68" s="55"/>
      <c r="K68" s="56"/>
    </row>
    <row r="69" spans="1:11" ht="12.75" customHeight="1" x14ac:dyDescent="0.2">
      <c r="A69" s="47">
        <v>5</v>
      </c>
      <c r="B69" s="48" t="s">
        <v>44</v>
      </c>
      <c r="C69" s="49"/>
      <c r="D69" s="50"/>
      <c r="E69" s="64"/>
      <c r="F69" s="65"/>
      <c r="G69" s="65"/>
      <c r="H69" s="65"/>
      <c r="I69" s="65"/>
      <c r="J69" s="65"/>
      <c r="K69" s="66"/>
    </row>
    <row r="70" spans="1:11" ht="12.75" customHeight="1" x14ac:dyDescent="0.2">
      <c r="A70" s="47">
        <v>6</v>
      </c>
      <c r="B70" s="48" t="s">
        <v>45</v>
      </c>
      <c r="C70" s="49"/>
      <c r="D70" s="50"/>
      <c r="E70" s="67" t="s">
        <v>49</v>
      </c>
      <c r="F70" s="68"/>
      <c r="G70" s="68"/>
      <c r="H70" s="68"/>
      <c r="I70" s="68"/>
      <c r="J70" s="68"/>
      <c r="K70" s="69"/>
    </row>
    <row r="71" spans="1:11" ht="12.75" customHeight="1" x14ac:dyDescent="0.2">
      <c r="A71" s="59"/>
      <c r="B71" s="60" t="s">
        <v>47</v>
      </c>
      <c r="C71" s="658">
        <f>SUM(C65:D70)</f>
        <v>0</v>
      </c>
      <c r="D71" s="659"/>
      <c r="E71" s="61"/>
      <c r="F71" s="62"/>
      <c r="G71" s="62"/>
      <c r="H71" s="62"/>
      <c r="I71" s="62"/>
      <c r="J71" s="62"/>
      <c r="K71" s="63"/>
    </row>
    <row r="72" spans="1:11" ht="12.75" customHeight="1" x14ac:dyDescent="0.2"/>
    <row r="73" spans="1:11" ht="12.75" customHeight="1" x14ac:dyDescent="0.2">
      <c r="A73" s="35" t="s">
        <v>52</v>
      </c>
      <c r="B73" s="36"/>
      <c r="C73" s="37" t="s">
        <v>29</v>
      </c>
      <c r="D73" s="38"/>
      <c r="E73" s="660" t="s">
        <v>53</v>
      </c>
      <c r="F73" s="661"/>
      <c r="G73" s="661"/>
      <c r="H73" s="661"/>
      <c r="I73" s="661"/>
      <c r="J73" s="661"/>
      <c r="K73" s="662"/>
    </row>
    <row r="74" spans="1:11" ht="12.75" customHeight="1" x14ac:dyDescent="0.2">
      <c r="A74" s="41"/>
      <c r="B74" s="42" t="s">
        <v>30</v>
      </c>
      <c r="C74" s="43" t="s">
        <v>31</v>
      </c>
      <c r="D74" s="44" t="s">
        <v>32</v>
      </c>
      <c r="E74" s="58" t="s">
        <v>24</v>
      </c>
      <c r="F74" s="65"/>
      <c r="G74" s="65"/>
      <c r="H74" s="65"/>
      <c r="I74" s="65"/>
      <c r="J74" s="65"/>
      <c r="K74" s="66"/>
    </row>
    <row r="75" spans="1:11" ht="12.75" customHeight="1" x14ac:dyDescent="0.2">
      <c r="A75" s="47">
        <v>1</v>
      </c>
      <c r="B75" s="48" t="s">
        <v>33</v>
      </c>
      <c r="C75" s="49"/>
      <c r="D75" s="50"/>
      <c r="E75" s="51" t="s">
        <v>34</v>
      </c>
      <c r="F75" s="52"/>
      <c r="G75" s="52"/>
      <c r="H75" s="52"/>
      <c r="I75" s="53" t="s">
        <v>35</v>
      </c>
      <c r="J75" s="70"/>
      <c r="K75" s="71"/>
    </row>
    <row r="76" spans="1:11" ht="12.75" customHeight="1" x14ac:dyDescent="0.2">
      <c r="A76" s="47">
        <v>2</v>
      </c>
      <c r="B76" s="48" t="s">
        <v>36</v>
      </c>
      <c r="C76" s="49"/>
      <c r="D76" s="50"/>
      <c r="E76" s="58" t="s">
        <v>37</v>
      </c>
      <c r="F76" s="55"/>
      <c r="G76" s="55"/>
      <c r="H76" s="55"/>
      <c r="I76" s="55"/>
      <c r="J76" s="55"/>
      <c r="K76" s="56"/>
    </row>
    <row r="77" spans="1:11" ht="12.75" customHeight="1" x14ac:dyDescent="0.2">
      <c r="A77" s="47">
        <v>3</v>
      </c>
      <c r="B77" s="50" t="s">
        <v>39</v>
      </c>
      <c r="C77" s="49"/>
      <c r="D77" s="50"/>
      <c r="E77" s="58" t="s">
        <v>40</v>
      </c>
      <c r="F77" s="55"/>
      <c r="G77" s="55"/>
      <c r="H77" s="55"/>
      <c r="I77" s="55"/>
      <c r="J77" s="55"/>
      <c r="K77" s="56"/>
    </row>
    <row r="78" spans="1:11" ht="12.75" customHeight="1" x14ac:dyDescent="0.2">
      <c r="A78" s="47">
        <v>4</v>
      </c>
      <c r="B78" s="48" t="s">
        <v>42</v>
      </c>
      <c r="C78" s="49"/>
      <c r="D78" s="50"/>
      <c r="E78" s="58"/>
      <c r="F78" s="55"/>
      <c r="G78" s="55"/>
      <c r="H78" s="55"/>
      <c r="I78" s="55"/>
      <c r="J78" s="55"/>
      <c r="K78" s="56"/>
    </row>
    <row r="79" spans="1:11" ht="17.25" customHeight="1" x14ac:dyDescent="0.2">
      <c r="A79" s="47">
        <v>5</v>
      </c>
      <c r="B79" s="48" t="s">
        <v>44</v>
      </c>
      <c r="C79" s="49"/>
      <c r="D79" s="50"/>
      <c r="E79" s="64"/>
      <c r="F79" s="55"/>
      <c r="G79" s="65"/>
      <c r="H79" s="65"/>
      <c r="I79" s="55"/>
      <c r="J79" s="65"/>
      <c r="K79" s="66"/>
    </row>
    <row r="80" spans="1:11" ht="12.75" customHeight="1" x14ac:dyDescent="0.2">
      <c r="A80" s="47">
        <v>6</v>
      </c>
      <c r="B80" s="48" t="s">
        <v>45</v>
      </c>
      <c r="C80" s="49"/>
      <c r="D80" s="50"/>
      <c r="E80" s="67"/>
      <c r="F80" s="68"/>
      <c r="G80" s="68"/>
      <c r="H80" s="68"/>
      <c r="I80" s="68"/>
      <c r="J80" s="68"/>
      <c r="K80" s="69"/>
    </row>
    <row r="81" spans="1:11" ht="12.75" customHeight="1" x14ac:dyDescent="0.2">
      <c r="A81" s="59"/>
      <c r="B81" s="60" t="s">
        <v>47</v>
      </c>
      <c r="C81" s="658">
        <f>SUM(C75:D80)</f>
        <v>0</v>
      </c>
      <c r="D81" s="659"/>
      <c r="E81" s="61"/>
      <c r="F81" s="62"/>
      <c r="G81" s="62"/>
      <c r="H81" s="62"/>
      <c r="I81" s="62"/>
      <c r="J81" s="62"/>
      <c r="K81" s="63"/>
    </row>
    <row r="82" spans="1:11" ht="12.75" customHeight="1" x14ac:dyDescent="0.2"/>
    <row r="83" spans="1:11" ht="12.75" customHeight="1" x14ac:dyDescent="0.2">
      <c r="A83" s="35" t="s">
        <v>54</v>
      </c>
      <c r="B83" s="36"/>
      <c r="C83" s="37" t="s">
        <v>29</v>
      </c>
      <c r="D83" s="38"/>
      <c r="E83" s="660" t="s">
        <v>53</v>
      </c>
      <c r="F83" s="661"/>
      <c r="G83" s="661"/>
      <c r="H83" s="661"/>
      <c r="I83" s="661"/>
      <c r="J83" s="661"/>
      <c r="K83" s="662"/>
    </row>
    <row r="84" spans="1:11" ht="12.75" customHeight="1" x14ac:dyDescent="0.2">
      <c r="A84" s="41"/>
      <c r="B84" s="42" t="s">
        <v>30</v>
      </c>
      <c r="C84" s="43" t="s">
        <v>31</v>
      </c>
      <c r="D84" s="44" t="s">
        <v>32</v>
      </c>
      <c r="E84" s="58" t="s">
        <v>24</v>
      </c>
      <c r="F84" s="65"/>
      <c r="G84" s="65"/>
      <c r="H84" s="65"/>
      <c r="I84" s="65"/>
      <c r="J84" s="65"/>
      <c r="K84" s="66"/>
    </row>
    <row r="85" spans="1:11" ht="12.75" customHeight="1" x14ac:dyDescent="0.2">
      <c r="A85" s="47">
        <v>1</v>
      </c>
      <c r="B85" s="48" t="s">
        <v>33</v>
      </c>
      <c r="C85" s="49"/>
      <c r="D85" s="50"/>
      <c r="E85" s="51" t="s">
        <v>34</v>
      </c>
      <c r="F85" s="52"/>
      <c r="G85" s="52"/>
      <c r="H85" s="52"/>
      <c r="I85" s="53" t="s">
        <v>35</v>
      </c>
      <c r="J85" s="70"/>
      <c r="K85" s="71"/>
    </row>
    <row r="86" spans="1:11" ht="12.75" customHeight="1" x14ac:dyDescent="0.2">
      <c r="A86" s="47">
        <v>2</v>
      </c>
      <c r="B86" s="48" t="s">
        <v>36</v>
      </c>
      <c r="C86" s="49"/>
      <c r="D86" s="50"/>
      <c r="E86" s="58" t="s">
        <v>37</v>
      </c>
      <c r="F86" s="55"/>
      <c r="G86" s="55"/>
      <c r="H86" s="55"/>
      <c r="I86" s="55"/>
      <c r="J86" s="55"/>
      <c r="K86" s="56"/>
    </row>
    <row r="87" spans="1:11" ht="12.75" customHeight="1" x14ac:dyDescent="0.2">
      <c r="A87" s="47">
        <v>3</v>
      </c>
      <c r="B87" s="50" t="s">
        <v>39</v>
      </c>
      <c r="C87" s="49"/>
      <c r="D87" s="50"/>
      <c r="E87" s="58" t="s">
        <v>40</v>
      </c>
      <c r="F87" s="55"/>
      <c r="G87" s="55"/>
      <c r="H87" s="55"/>
      <c r="I87" s="55"/>
      <c r="J87" s="55"/>
      <c r="K87" s="56"/>
    </row>
    <row r="88" spans="1:11" ht="12.75" customHeight="1" x14ac:dyDescent="0.2">
      <c r="A88" s="47">
        <v>4</v>
      </c>
      <c r="B88" s="48" t="s">
        <v>42</v>
      </c>
      <c r="C88" s="49"/>
      <c r="D88" s="50"/>
      <c r="E88" s="58"/>
      <c r="F88" s="55"/>
      <c r="G88" s="55"/>
      <c r="H88" s="55"/>
      <c r="I88" s="55"/>
      <c r="J88" s="55"/>
      <c r="K88" s="56"/>
    </row>
    <row r="89" spans="1:11" ht="12.75" customHeight="1" x14ac:dyDescent="0.2">
      <c r="A89" s="47">
        <v>5</v>
      </c>
      <c r="B89" s="48" t="s">
        <v>44</v>
      </c>
      <c r="C89" s="49"/>
      <c r="D89" s="50"/>
      <c r="E89" s="64"/>
      <c r="F89" s="65"/>
      <c r="G89" s="65"/>
      <c r="H89" s="65"/>
      <c r="I89" s="55"/>
      <c r="J89" s="65"/>
      <c r="K89" s="66"/>
    </row>
    <row r="90" spans="1:11" ht="12.75" customHeight="1" x14ac:dyDescent="0.2">
      <c r="A90" s="47">
        <v>6</v>
      </c>
      <c r="B90" s="48" t="s">
        <v>45</v>
      </c>
      <c r="C90" s="49"/>
      <c r="D90" s="50"/>
      <c r="E90" s="67" t="s">
        <v>24</v>
      </c>
      <c r="F90" s="68"/>
      <c r="G90" s="68"/>
      <c r="H90" s="68"/>
      <c r="I90" s="68"/>
      <c r="J90" s="68"/>
      <c r="K90" s="69"/>
    </row>
    <row r="91" spans="1:11" ht="12.75" customHeight="1" x14ac:dyDescent="0.2">
      <c r="A91" s="59"/>
      <c r="B91" s="60" t="s">
        <v>47</v>
      </c>
      <c r="C91" s="658">
        <f>SUM(C85:D90)</f>
        <v>0</v>
      </c>
      <c r="D91" s="659"/>
      <c r="E91" s="61"/>
      <c r="F91" s="62"/>
      <c r="G91" s="62"/>
      <c r="H91" s="62"/>
      <c r="I91" s="62"/>
      <c r="J91" s="62"/>
      <c r="K91" s="63"/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spans="17:17" ht="12.75" customHeight="1" x14ac:dyDescent="0.2"/>
    <row r="98" spans="17:17" ht="12.75" customHeight="1" x14ac:dyDescent="0.2">
      <c r="Q98" s="22"/>
    </row>
    <row r="99" spans="17:17" ht="12.75" customHeight="1" x14ac:dyDescent="0.2"/>
    <row r="100" spans="17:17" ht="12.75" customHeight="1" x14ac:dyDescent="0.2"/>
    <row r="101" spans="17:17" ht="12.75" customHeight="1" x14ac:dyDescent="0.2"/>
    <row r="102" spans="17:17" ht="12.75" customHeight="1" x14ac:dyDescent="0.2"/>
    <row r="103" spans="17:17" ht="12.75" customHeight="1" x14ac:dyDescent="0.2"/>
    <row r="104" spans="17:17" ht="12.75" customHeight="1" x14ac:dyDescent="0.2"/>
    <row r="105" spans="17:17" ht="12.75" customHeight="1" x14ac:dyDescent="0.2"/>
    <row r="106" spans="17:17" ht="12.75" customHeight="1" x14ac:dyDescent="0.2"/>
    <row r="107" spans="17:17" ht="12.75" customHeight="1" x14ac:dyDescent="0.2"/>
    <row r="108" spans="17:17" ht="12.75" customHeight="1" x14ac:dyDescent="0.2"/>
    <row r="109" spans="17:17" ht="12.75" customHeight="1" x14ac:dyDescent="0.2"/>
    <row r="110" spans="17:17" ht="12.75" customHeight="1" x14ac:dyDescent="0.2"/>
    <row r="111" spans="17:17" ht="12.75" customHeight="1" x14ac:dyDescent="0.2"/>
    <row r="112" spans="17:17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B5:P21">
    <sortCondition descending="1" ref="P5:P21"/>
    <sortCondition descending="1" ref="O5:O21"/>
  </sortState>
  <mergeCells count="17">
    <mergeCell ref="C81:D81"/>
    <mergeCell ref="E83:K83"/>
    <mergeCell ref="C91:D91"/>
    <mergeCell ref="C3:D3"/>
    <mergeCell ref="C41:D41"/>
    <mergeCell ref="C51:D51"/>
    <mergeCell ref="C61:D61"/>
    <mergeCell ref="E63:K63"/>
    <mergeCell ref="C71:D71"/>
    <mergeCell ref="E73:K73"/>
    <mergeCell ref="C1:P1"/>
    <mergeCell ref="E3:F3"/>
    <mergeCell ref="G3:H3"/>
    <mergeCell ref="I3:J3"/>
    <mergeCell ref="K3:L3"/>
    <mergeCell ref="M3:N3"/>
    <mergeCell ref="O3:P3"/>
  </mergeCells>
  <pageMargins left="0.74803149606299213" right="0.74803149606299213" top="0.39" bottom="0.59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9"/>
  <sheetViews>
    <sheetView zoomScaleNormal="100" workbookViewId="0">
      <selection activeCell="C106" sqref="C106"/>
    </sheetView>
  </sheetViews>
  <sheetFormatPr defaultColWidth="12.5703125" defaultRowHeight="15" customHeight="1" x14ac:dyDescent="0.2"/>
  <cols>
    <col min="1" max="1" width="7.42578125" customWidth="1"/>
    <col min="2" max="2" width="19.7109375" customWidth="1"/>
    <col min="3" max="3" width="19.140625" customWidth="1"/>
    <col min="4" max="4" width="5.140625" customWidth="1"/>
    <col min="5" max="5" width="4.5703125" customWidth="1"/>
    <col min="6" max="6" width="5.140625" customWidth="1"/>
    <col min="7" max="7" width="4.7109375" customWidth="1"/>
    <col min="8" max="8" width="5.140625" customWidth="1"/>
    <col min="9" max="9" width="4.7109375" customWidth="1"/>
    <col min="10" max="10" width="5" customWidth="1"/>
    <col min="11" max="11" width="4.7109375" customWidth="1"/>
    <col min="12" max="12" width="5" customWidth="1"/>
    <col min="13" max="13" width="4.7109375" customWidth="1"/>
    <col min="14" max="14" width="5" customWidth="1"/>
    <col min="15" max="15" width="4.7109375" customWidth="1"/>
    <col min="16" max="17" width="5.28515625" customWidth="1"/>
    <col min="18" max="19" width="5.5703125" customWidth="1"/>
    <col min="20" max="20" width="8.5703125" customWidth="1"/>
    <col min="21" max="21" width="7.140625" customWidth="1"/>
    <col min="22" max="22" width="8.5703125" customWidth="1"/>
    <col min="23" max="23" width="12.28515625" customWidth="1"/>
    <col min="24" max="27" width="8.5703125" customWidth="1"/>
    <col min="28" max="28" width="12.28515625" customWidth="1"/>
    <col min="29" max="30" width="8.5703125" customWidth="1"/>
  </cols>
  <sheetData>
    <row r="1" spans="1:30" ht="58.5" customHeight="1" x14ac:dyDescent="0.25">
      <c r="A1" s="72"/>
      <c r="B1" s="73"/>
      <c r="C1" s="74" t="s">
        <v>302</v>
      </c>
      <c r="D1" s="75"/>
      <c r="E1" s="75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25.5" customHeight="1" x14ac:dyDescent="0.2">
      <c r="A2" s="78" t="s">
        <v>2</v>
      </c>
      <c r="B2" s="79" t="s">
        <v>55</v>
      </c>
      <c r="C2" s="80" t="s">
        <v>56</v>
      </c>
      <c r="D2" s="81" t="s">
        <v>57</v>
      </c>
      <c r="E2" s="81" t="s">
        <v>58</v>
      </c>
      <c r="F2" s="82" t="s">
        <v>59</v>
      </c>
      <c r="G2" s="82" t="s">
        <v>60</v>
      </c>
      <c r="H2" s="82" t="s">
        <v>61</v>
      </c>
      <c r="I2" s="82" t="s">
        <v>62</v>
      </c>
      <c r="J2" s="82" t="s">
        <v>63</v>
      </c>
      <c r="K2" s="82" t="s">
        <v>64</v>
      </c>
      <c r="L2" s="82" t="s">
        <v>65</v>
      </c>
      <c r="M2" s="82" t="s">
        <v>66</v>
      </c>
      <c r="N2" s="82" t="s">
        <v>67</v>
      </c>
      <c r="O2" s="82" t="s">
        <v>68</v>
      </c>
      <c r="P2" s="82" t="s">
        <v>69</v>
      </c>
      <c r="Q2" s="83" t="s">
        <v>70</v>
      </c>
      <c r="R2" s="84" t="s">
        <v>71</v>
      </c>
      <c r="S2" s="84" t="s">
        <v>72</v>
      </c>
    </row>
    <row r="3" spans="1:30" ht="25.5" customHeight="1" x14ac:dyDescent="0.2">
      <c r="A3" s="85" t="s">
        <v>73</v>
      </c>
      <c r="B3" s="86" t="s">
        <v>74</v>
      </c>
      <c r="C3" s="87" t="s">
        <v>75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30" ht="14.25" customHeight="1" x14ac:dyDescent="0.2">
      <c r="A4" s="85">
        <v>1</v>
      </c>
      <c r="B4" s="457" t="s">
        <v>251</v>
      </c>
      <c r="C4" s="325" t="s">
        <v>201</v>
      </c>
      <c r="D4" s="116">
        <v>166</v>
      </c>
      <c r="E4" s="92">
        <v>23</v>
      </c>
      <c r="F4" s="566">
        <v>160</v>
      </c>
      <c r="G4" s="636">
        <v>23</v>
      </c>
      <c r="H4" s="618">
        <v>174</v>
      </c>
      <c r="I4" s="617">
        <v>30</v>
      </c>
      <c r="J4" s="278"/>
      <c r="K4" s="277"/>
      <c r="L4" s="278"/>
      <c r="M4" s="277"/>
      <c r="N4" s="278"/>
      <c r="O4" s="93"/>
      <c r="P4" s="88">
        <f t="shared" ref="P4:P23" si="0">D4+F4+H4+J4+L4+N4+-R4</f>
        <v>500</v>
      </c>
      <c r="Q4" s="88">
        <f t="shared" ref="Q4:Q23" si="1">E4+G4+I4+K4+M4+O4+-S4</f>
        <v>76</v>
      </c>
      <c r="R4" s="95"/>
      <c r="S4" s="95"/>
      <c r="U4" s="96"/>
      <c r="V4" s="97" t="s">
        <v>76</v>
      </c>
    </row>
    <row r="5" spans="1:30" ht="14.25" customHeight="1" x14ac:dyDescent="0.2">
      <c r="A5" s="98">
        <v>2</v>
      </c>
      <c r="B5" s="456" t="s">
        <v>276</v>
      </c>
      <c r="C5" s="325" t="s">
        <v>206</v>
      </c>
      <c r="D5" s="101">
        <v>170</v>
      </c>
      <c r="E5" s="92">
        <v>30</v>
      </c>
      <c r="F5" s="567">
        <v>160</v>
      </c>
      <c r="G5" s="622">
        <v>26</v>
      </c>
      <c r="H5" s="567">
        <v>162</v>
      </c>
      <c r="I5" s="93">
        <v>20</v>
      </c>
      <c r="J5" s="94"/>
      <c r="K5" s="93"/>
      <c r="L5" s="94"/>
      <c r="M5" s="93"/>
      <c r="N5" s="94"/>
      <c r="O5" s="93"/>
      <c r="P5" s="88">
        <f t="shared" si="0"/>
        <v>492</v>
      </c>
      <c r="Q5" s="88">
        <f t="shared" si="1"/>
        <v>76</v>
      </c>
      <c r="R5" s="95"/>
      <c r="S5" s="95"/>
      <c r="U5" s="103"/>
      <c r="V5" s="97" t="s">
        <v>77</v>
      </c>
    </row>
    <row r="6" spans="1:30" ht="14.25" customHeight="1" x14ac:dyDescent="0.2">
      <c r="A6" s="104">
        <v>3</v>
      </c>
      <c r="B6" s="456" t="s">
        <v>265</v>
      </c>
      <c r="C6" s="325" t="s">
        <v>204</v>
      </c>
      <c r="D6" s="101">
        <v>164</v>
      </c>
      <c r="E6" s="92">
        <v>20</v>
      </c>
      <c r="F6" s="570">
        <v>149</v>
      </c>
      <c r="G6" s="276">
        <v>18</v>
      </c>
      <c r="H6" s="639">
        <v>163</v>
      </c>
      <c r="I6" s="619">
        <v>26</v>
      </c>
      <c r="J6" s="278"/>
      <c r="K6" s="277"/>
      <c r="L6" s="278"/>
      <c r="M6" s="277"/>
      <c r="N6" s="278"/>
      <c r="O6" s="93"/>
      <c r="P6" s="88">
        <f t="shared" si="0"/>
        <v>476</v>
      </c>
      <c r="Q6" s="88">
        <f t="shared" si="1"/>
        <v>64</v>
      </c>
      <c r="R6" s="95"/>
      <c r="S6" s="95"/>
    </row>
    <row r="7" spans="1:30" ht="14.25" customHeight="1" x14ac:dyDescent="0.2">
      <c r="A7" s="105">
        <v>4</v>
      </c>
      <c r="B7" s="456" t="s">
        <v>282</v>
      </c>
      <c r="C7" s="337" t="s">
        <v>207</v>
      </c>
      <c r="D7" s="91">
        <v>153</v>
      </c>
      <c r="E7" s="92">
        <v>18</v>
      </c>
      <c r="F7" s="569">
        <v>157</v>
      </c>
      <c r="G7" s="276">
        <v>20</v>
      </c>
      <c r="H7" s="640">
        <v>163</v>
      </c>
      <c r="I7" s="617">
        <v>23</v>
      </c>
      <c r="J7" s="277"/>
      <c r="K7" s="277"/>
      <c r="L7" s="277"/>
      <c r="M7" s="277"/>
      <c r="N7" s="277"/>
      <c r="O7" s="93"/>
      <c r="P7" s="88">
        <f t="shared" si="0"/>
        <v>473</v>
      </c>
      <c r="Q7" s="88">
        <f t="shared" si="1"/>
        <v>61</v>
      </c>
      <c r="R7" s="95"/>
      <c r="S7" s="95"/>
    </row>
    <row r="8" spans="1:30" ht="14.25" customHeight="1" x14ac:dyDescent="0.2">
      <c r="A8" s="105">
        <v>5</v>
      </c>
      <c r="B8" s="456" t="s">
        <v>280</v>
      </c>
      <c r="C8" s="325" t="s">
        <v>207</v>
      </c>
      <c r="D8" s="91">
        <v>162</v>
      </c>
      <c r="E8" s="92">
        <v>19</v>
      </c>
      <c r="F8" s="568">
        <v>157</v>
      </c>
      <c r="G8" s="276">
        <v>21</v>
      </c>
      <c r="H8" s="642">
        <v>153</v>
      </c>
      <c r="I8" s="617">
        <v>18</v>
      </c>
      <c r="J8" s="278"/>
      <c r="K8" s="277"/>
      <c r="L8" s="278"/>
      <c r="M8" s="277"/>
      <c r="N8" s="278"/>
      <c r="O8" s="93"/>
      <c r="P8" s="88">
        <f t="shared" si="0"/>
        <v>472</v>
      </c>
      <c r="Q8" s="88">
        <f t="shared" si="1"/>
        <v>58</v>
      </c>
      <c r="R8" s="95"/>
      <c r="S8" s="95"/>
    </row>
    <row r="9" spans="1:30" ht="14.25" customHeight="1" x14ac:dyDescent="0.2">
      <c r="A9" s="105">
        <v>6</v>
      </c>
      <c r="B9" s="456" t="s">
        <v>278</v>
      </c>
      <c r="C9" s="337" t="s">
        <v>206</v>
      </c>
      <c r="D9" s="91">
        <v>165</v>
      </c>
      <c r="E9" s="92">
        <v>21</v>
      </c>
      <c r="F9" s="280">
        <v>163</v>
      </c>
      <c r="G9" s="276">
        <v>30</v>
      </c>
      <c r="H9" s="616">
        <v>0</v>
      </c>
      <c r="I9" s="617">
        <v>0</v>
      </c>
      <c r="J9" s="278"/>
      <c r="K9" s="277"/>
      <c r="L9" s="277"/>
      <c r="M9" s="277"/>
      <c r="N9" s="278"/>
      <c r="O9" s="93"/>
      <c r="P9" s="88">
        <f t="shared" si="0"/>
        <v>328</v>
      </c>
      <c r="Q9" s="88">
        <f t="shared" si="1"/>
        <v>51</v>
      </c>
      <c r="R9" s="95"/>
      <c r="S9" s="95"/>
    </row>
    <row r="10" spans="1:30" ht="14.25" customHeight="1" x14ac:dyDescent="0.2">
      <c r="A10" s="105">
        <v>7</v>
      </c>
      <c r="B10" s="456" t="s">
        <v>271</v>
      </c>
      <c r="C10" s="337" t="s">
        <v>205</v>
      </c>
      <c r="D10" s="101">
        <v>133</v>
      </c>
      <c r="E10" s="92">
        <v>15</v>
      </c>
      <c r="F10" s="279">
        <v>130</v>
      </c>
      <c r="G10" s="276">
        <v>14</v>
      </c>
      <c r="H10" s="643">
        <v>153</v>
      </c>
      <c r="I10" s="617">
        <v>19</v>
      </c>
      <c r="J10" s="278"/>
      <c r="K10" s="277"/>
      <c r="L10" s="278"/>
      <c r="M10" s="277"/>
      <c r="N10" s="278"/>
      <c r="O10" s="93"/>
      <c r="P10" s="88">
        <f t="shared" si="0"/>
        <v>416</v>
      </c>
      <c r="Q10" s="88">
        <f t="shared" si="1"/>
        <v>48</v>
      </c>
      <c r="R10" s="95"/>
      <c r="S10" s="95"/>
    </row>
    <row r="11" spans="1:30" ht="14.25" customHeight="1" x14ac:dyDescent="0.2">
      <c r="A11" s="105">
        <v>8</v>
      </c>
      <c r="B11" s="456" t="s">
        <v>267</v>
      </c>
      <c r="C11" s="337" t="s">
        <v>204</v>
      </c>
      <c r="D11" s="107">
        <v>169</v>
      </c>
      <c r="E11" s="622">
        <v>26</v>
      </c>
      <c r="F11" s="275">
        <v>0</v>
      </c>
      <c r="G11" s="276">
        <v>0</v>
      </c>
      <c r="H11" s="641">
        <v>162</v>
      </c>
      <c r="I11" s="617">
        <v>21</v>
      </c>
      <c r="J11" s="278"/>
      <c r="K11" s="277"/>
      <c r="L11" s="278"/>
      <c r="M11" s="277"/>
      <c r="N11" s="278"/>
      <c r="O11" s="93"/>
      <c r="P11" s="88">
        <f t="shared" si="0"/>
        <v>331</v>
      </c>
      <c r="Q11" s="88">
        <f t="shared" si="1"/>
        <v>47</v>
      </c>
      <c r="R11" s="95"/>
      <c r="S11" s="95"/>
    </row>
    <row r="12" spans="1:30" ht="14.25" customHeight="1" x14ac:dyDescent="0.2">
      <c r="A12" s="105">
        <v>9</v>
      </c>
      <c r="B12" s="456" t="s">
        <v>272</v>
      </c>
      <c r="C12" s="325" t="s">
        <v>205</v>
      </c>
      <c r="D12" s="91">
        <v>126</v>
      </c>
      <c r="E12" s="92">
        <v>14</v>
      </c>
      <c r="F12" s="570">
        <v>149</v>
      </c>
      <c r="G12" s="282">
        <v>19</v>
      </c>
      <c r="H12" s="640">
        <v>128</v>
      </c>
      <c r="I12" s="619">
        <v>13</v>
      </c>
      <c r="J12" s="278"/>
      <c r="K12" s="278"/>
      <c r="L12" s="278"/>
      <c r="M12" s="278"/>
      <c r="N12" s="278"/>
      <c r="O12" s="93"/>
      <c r="P12" s="88">
        <f t="shared" si="0"/>
        <v>403</v>
      </c>
      <c r="Q12" s="88">
        <f t="shared" si="1"/>
        <v>46</v>
      </c>
      <c r="R12" s="95"/>
      <c r="S12" s="95"/>
    </row>
    <row r="13" spans="1:30" ht="14.25" customHeight="1" x14ac:dyDescent="0.2">
      <c r="A13" s="105">
        <v>10</v>
      </c>
      <c r="B13" s="457" t="s">
        <v>273</v>
      </c>
      <c r="C13" s="337" t="s">
        <v>205</v>
      </c>
      <c r="D13" s="106">
        <v>119</v>
      </c>
      <c r="E13" s="622">
        <v>12</v>
      </c>
      <c r="F13" s="278">
        <v>139</v>
      </c>
      <c r="G13" s="282">
        <v>16</v>
      </c>
      <c r="H13" s="619">
        <v>139</v>
      </c>
      <c r="I13" s="619">
        <v>15</v>
      </c>
      <c r="J13" s="278"/>
      <c r="K13" s="278"/>
      <c r="L13" s="278"/>
      <c r="M13" s="278"/>
      <c r="N13" s="278"/>
      <c r="O13" s="93"/>
      <c r="P13" s="88">
        <f t="shared" si="0"/>
        <v>397</v>
      </c>
      <c r="Q13" s="88">
        <f t="shared" si="1"/>
        <v>43</v>
      </c>
      <c r="R13" s="95"/>
      <c r="S13" s="95"/>
    </row>
    <row r="14" spans="1:30" ht="14.25" customHeight="1" x14ac:dyDescent="0.2">
      <c r="A14" s="105">
        <v>11</v>
      </c>
      <c r="B14" s="456" t="s">
        <v>264</v>
      </c>
      <c r="C14" s="325" t="s">
        <v>204</v>
      </c>
      <c r="D14" s="107">
        <v>121</v>
      </c>
      <c r="E14" s="622">
        <v>13</v>
      </c>
      <c r="F14" s="106">
        <v>111</v>
      </c>
      <c r="G14" s="276">
        <v>11</v>
      </c>
      <c r="H14" s="620">
        <v>144</v>
      </c>
      <c r="I14" s="617">
        <v>16</v>
      </c>
      <c r="J14" s="278"/>
      <c r="K14" s="277"/>
      <c r="L14" s="278"/>
      <c r="M14" s="277"/>
      <c r="N14" s="278"/>
      <c r="O14" s="93"/>
      <c r="P14" s="88">
        <f t="shared" si="0"/>
        <v>376</v>
      </c>
      <c r="Q14" s="88">
        <f t="shared" si="1"/>
        <v>40</v>
      </c>
      <c r="R14" s="95"/>
      <c r="S14" s="95"/>
    </row>
    <row r="15" spans="1:30" ht="14.25" customHeight="1" x14ac:dyDescent="0.2">
      <c r="A15" s="105">
        <v>12</v>
      </c>
      <c r="B15" s="456" t="s">
        <v>270</v>
      </c>
      <c r="C15" s="325" t="s">
        <v>205</v>
      </c>
      <c r="D15" s="623">
        <v>111</v>
      </c>
      <c r="E15" s="622">
        <v>11</v>
      </c>
      <c r="F15" s="284">
        <v>118</v>
      </c>
      <c r="G15" s="276">
        <v>12</v>
      </c>
      <c r="H15" s="619">
        <v>106</v>
      </c>
      <c r="I15" s="617">
        <v>11</v>
      </c>
      <c r="J15" s="278"/>
      <c r="K15" s="277"/>
      <c r="L15" s="278"/>
      <c r="M15" s="277"/>
      <c r="N15" s="278"/>
      <c r="O15" s="93"/>
      <c r="P15" s="88">
        <f t="shared" si="0"/>
        <v>335</v>
      </c>
      <c r="Q15" s="88">
        <f t="shared" si="1"/>
        <v>34</v>
      </c>
      <c r="R15" s="95"/>
      <c r="S15" s="95"/>
    </row>
    <row r="16" spans="1:30" ht="14.25" customHeight="1" x14ac:dyDescent="0.2">
      <c r="A16" s="105">
        <v>13</v>
      </c>
      <c r="B16" s="456" t="s">
        <v>277</v>
      </c>
      <c r="C16" s="325" t="s">
        <v>206</v>
      </c>
      <c r="D16" s="91">
        <v>136</v>
      </c>
      <c r="E16" s="92">
        <v>17</v>
      </c>
      <c r="F16" s="278">
        <v>141</v>
      </c>
      <c r="G16" s="282">
        <v>17</v>
      </c>
      <c r="H16" s="619">
        <v>0</v>
      </c>
      <c r="I16" s="619">
        <v>0</v>
      </c>
      <c r="J16" s="278"/>
      <c r="K16" s="277"/>
      <c r="L16" s="278"/>
      <c r="M16" s="278"/>
      <c r="N16" s="278"/>
      <c r="O16" s="93"/>
      <c r="P16" s="88">
        <f t="shared" si="0"/>
        <v>277</v>
      </c>
      <c r="Q16" s="88">
        <f t="shared" si="1"/>
        <v>34</v>
      </c>
      <c r="R16" s="95"/>
      <c r="S16" s="95"/>
    </row>
    <row r="17" spans="1:28" ht="14.25" customHeight="1" x14ac:dyDescent="0.2">
      <c r="A17" s="105">
        <v>14</v>
      </c>
      <c r="B17" s="353" t="s">
        <v>274</v>
      </c>
      <c r="C17" s="325" t="s">
        <v>205</v>
      </c>
      <c r="D17" s="106">
        <v>0</v>
      </c>
      <c r="E17" s="622">
        <v>0</v>
      </c>
      <c r="F17" s="278">
        <v>136</v>
      </c>
      <c r="G17" s="282">
        <v>15</v>
      </c>
      <c r="H17" s="619">
        <v>148</v>
      </c>
      <c r="I17" s="619">
        <v>17</v>
      </c>
      <c r="J17" s="278"/>
      <c r="K17" s="278"/>
      <c r="L17" s="278"/>
      <c r="M17" s="278"/>
      <c r="N17" s="278"/>
      <c r="O17" s="93"/>
      <c r="P17" s="88">
        <f t="shared" si="0"/>
        <v>284</v>
      </c>
      <c r="Q17" s="88">
        <f t="shared" si="1"/>
        <v>32</v>
      </c>
      <c r="R17" s="95"/>
      <c r="S17" s="95"/>
    </row>
    <row r="18" spans="1:28" ht="14.25" customHeight="1" x14ac:dyDescent="0.2">
      <c r="A18" s="105">
        <v>15</v>
      </c>
      <c r="B18" s="635" t="s">
        <v>306</v>
      </c>
      <c r="C18" s="348" t="s">
        <v>203</v>
      </c>
      <c r="D18" s="107">
        <v>0</v>
      </c>
      <c r="E18" s="622">
        <v>0</v>
      </c>
      <c r="F18" s="278">
        <v>99</v>
      </c>
      <c r="G18" s="282">
        <v>9</v>
      </c>
      <c r="H18" s="640">
        <v>128</v>
      </c>
      <c r="I18" s="619">
        <v>14</v>
      </c>
      <c r="J18" s="278"/>
      <c r="K18" s="278"/>
      <c r="L18" s="278"/>
      <c r="M18" s="278"/>
      <c r="N18" s="278"/>
      <c r="O18" s="93"/>
      <c r="P18" s="109">
        <f t="shared" si="0"/>
        <v>227</v>
      </c>
      <c r="Q18" s="109">
        <f t="shared" si="1"/>
        <v>23</v>
      </c>
      <c r="R18" s="95"/>
      <c r="S18" s="95"/>
    </row>
    <row r="19" spans="1:28" ht="14.25" customHeight="1" x14ac:dyDescent="0.2">
      <c r="A19" s="105">
        <v>16</v>
      </c>
      <c r="B19" s="483" t="s">
        <v>283</v>
      </c>
      <c r="C19" s="337" t="s">
        <v>207</v>
      </c>
      <c r="D19" s="624">
        <v>111</v>
      </c>
      <c r="E19" s="622">
        <v>10</v>
      </c>
      <c r="F19" s="278">
        <v>109</v>
      </c>
      <c r="G19" s="282">
        <v>10</v>
      </c>
      <c r="H19" s="619">
        <v>0</v>
      </c>
      <c r="I19" s="619">
        <v>0</v>
      </c>
      <c r="J19" s="278"/>
      <c r="K19" s="278"/>
      <c r="L19" s="278"/>
      <c r="M19" s="278"/>
      <c r="N19" s="278"/>
      <c r="O19" s="93"/>
      <c r="P19" s="88">
        <f t="shared" si="0"/>
        <v>220</v>
      </c>
      <c r="Q19" s="88">
        <f t="shared" si="1"/>
        <v>20</v>
      </c>
      <c r="R19" s="95"/>
      <c r="S19" s="95"/>
    </row>
    <row r="20" spans="1:28" ht="14.25" customHeight="1" x14ac:dyDescent="0.2">
      <c r="A20" s="105">
        <v>17</v>
      </c>
      <c r="B20" s="483" t="s">
        <v>269</v>
      </c>
      <c r="C20" s="325" t="s">
        <v>205</v>
      </c>
      <c r="D20" s="107">
        <v>134</v>
      </c>
      <c r="E20" s="622">
        <v>16</v>
      </c>
      <c r="F20" s="278">
        <v>0</v>
      </c>
      <c r="G20" s="282">
        <v>0</v>
      </c>
      <c r="H20" s="619">
        <v>0</v>
      </c>
      <c r="I20" s="619">
        <v>0</v>
      </c>
      <c r="J20" s="278"/>
      <c r="K20" s="278"/>
      <c r="L20" s="278"/>
      <c r="M20" s="278"/>
      <c r="N20" s="278"/>
      <c r="O20" s="93"/>
      <c r="P20" s="88">
        <f t="shared" si="0"/>
        <v>134</v>
      </c>
      <c r="Q20" s="88">
        <f t="shared" si="1"/>
        <v>16</v>
      </c>
      <c r="R20" s="95"/>
      <c r="S20" s="95"/>
    </row>
    <row r="21" spans="1:28" ht="14.25" customHeight="1" x14ac:dyDescent="0.2">
      <c r="A21" s="105">
        <v>18</v>
      </c>
      <c r="B21" s="99" t="s">
        <v>309</v>
      </c>
      <c r="C21" s="337" t="s">
        <v>206</v>
      </c>
      <c r="D21" s="107">
        <v>0</v>
      </c>
      <c r="E21" s="625">
        <v>0</v>
      </c>
      <c r="F21" s="278">
        <v>124</v>
      </c>
      <c r="G21" s="626">
        <v>13</v>
      </c>
      <c r="H21" s="619">
        <v>0</v>
      </c>
      <c r="I21" s="619">
        <v>0</v>
      </c>
      <c r="J21" s="278"/>
      <c r="K21" s="278"/>
      <c r="L21" s="278"/>
      <c r="M21" s="278"/>
      <c r="N21" s="278"/>
      <c r="O21" s="93"/>
      <c r="P21" s="109">
        <f t="shared" si="0"/>
        <v>124</v>
      </c>
      <c r="Q21" s="109">
        <f t="shared" si="1"/>
        <v>13</v>
      </c>
      <c r="R21" s="95"/>
      <c r="S21" s="95"/>
    </row>
    <row r="22" spans="1:28" ht="14.25" customHeight="1" x14ac:dyDescent="0.2">
      <c r="A22" s="105">
        <v>19</v>
      </c>
      <c r="B22" s="99" t="s">
        <v>317</v>
      </c>
      <c r="C22" s="621" t="s">
        <v>210</v>
      </c>
      <c r="D22" s="107">
        <v>0</v>
      </c>
      <c r="E22" s="625">
        <v>0</v>
      </c>
      <c r="F22" s="278">
        <v>0</v>
      </c>
      <c r="G22" s="626">
        <v>0</v>
      </c>
      <c r="H22" s="619">
        <v>127</v>
      </c>
      <c r="I22" s="619">
        <v>12</v>
      </c>
      <c r="J22" s="278"/>
      <c r="K22" s="278"/>
      <c r="L22" s="278"/>
      <c r="M22" s="278"/>
      <c r="N22" s="278"/>
      <c r="O22" s="93"/>
      <c r="P22" s="109">
        <f t="shared" si="0"/>
        <v>127</v>
      </c>
      <c r="Q22" s="109">
        <f t="shared" si="1"/>
        <v>12</v>
      </c>
      <c r="R22" s="95"/>
      <c r="S22" s="95"/>
    </row>
    <row r="23" spans="1:28" ht="14.25" customHeight="1" x14ac:dyDescent="0.2">
      <c r="A23" s="105"/>
      <c r="B23" s="99"/>
      <c r="C23" s="90"/>
      <c r="D23" s="107"/>
      <c r="E23" s="622"/>
      <c r="F23" s="94"/>
      <c r="G23" s="627"/>
      <c r="H23" s="628"/>
      <c r="I23" s="628"/>
      <c r="J23" s="94"/>
      <c r="K23" s="94"/>
      <c r="L23" s="94"/>
      <c r="M23" s="94"/>
      <c r="N23" s="94"/>
      <c r="O23" s="93"/>
      <c r="P23" s="109">
        <f t="shared" si="0"/>
        <v>0</v>
      </c>
      <c r="Q23" s="109">
        <f t="shared" si="1"/>
        <v>0</v>
      </c>
      <c r="R23" s="95"/>
      <c r="S23" s="95"/>
      <c r="U23" s="111"/>
      <c r="V23" s="112"/>
      <c r="W23" s="113"/>
      <c r="X23" s="114"/>
      <c r="Y23" s="114"/>
      <c r="Z23" s="114"/>
      <c r="AA23" s="114"/>
      <c r="AB23" s="114"/>
    </row>
    <row r="24" spans="1:28" ht="14.25" customHeight="1" x14ac:dyDescent="0.2">
      <c r="A24" s="85" t="s">
        <v>73</v>
      </c>
      <c r="B24" s="86" t="s">
        <v>78</v>
      </c>
      <c r="C24" s="87" t="s">
        <v>75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U24" s="119"/>
      <c r="V24" s="112"/>
      <c r="W24" s="113"/>
      <c r="X24" s="120"/>
      <c r="Y24" s="120"/>
      <c r="Z24" s="120"/>
      <c r="AA24" s="120"/>
      <c r="AB24" s="77"/>
    </row>
    <row r="25" spans="1:28" ht="14.25" customHeight="1" x14ac:dyDescent="0.2">
      <c r="A25" s="85">
        <v>1</v>
      </c>
      <c r="B25" s="456" t="s">
        <v>43</v>
      </c>
      <c r="C25" s="325" t="s">
        <v>210</v>
      </c>
      <c r="D25" s="116">
        <v>181</v>
      </c>
      <c r="E25" s="92">
        <v>30</v>
      </c>
      <c r="F25" s="117">
        <v>181</v>
      </c>
      <c r="G25" s="118">
        <v>26</v>
      </c>
      <c r="H25" s="122">
        <v>187</v>
      </c>
      <c r="I25" s="93">
        <v>30</v>
      </c>
      <c r="J25" s="93"/>
      <c r="K25" s="93"/>
      <c r="L25" s="93"/>
      <c r="M25" s="93"/>
      <c r="N25" s="93"/>
      <c r="O25" s="93"/>
      <c r="P25" s="88">
        <f t="shared" ref="P25:P33" si="2">D25+F25+H25+J25+L25+N25+-R25</f>
        <v>549</v>
      </c>
      <c r="Q25" s="88">
        <f t="shared" ref="Q25:Q33" si="3">E25+G25+I25+K25+M25+O25+-S25</f>
        <v>86</v>
      </c>
      <c r="R25" s="95"/>
      <c r="S25" s="95"/>
      <c r="U25" s="119"/>
      <c r="V25" s="112"/>
      <c r="W25" s="113"/>
      <c r="X25" s="120"/>
      <c r="Y25" s="120"/>
      <c r="Z25" s="120"/>
      <c r="AA25" s="120"/>
      <c r="AB25" s="77"/>
    </row>
    <row r="26" spans="1:28" ht="14.25" customHeight="1" x14ac:dyDescent="0.2">
      <c r="A26" s="98">
        <v>2</v>
      </c>
      <c r="B26" s="456" t="s">
        <v>216</v>
      </c>
      <c r="C26" s="348" t="s">
        <v>203</v>
      </c>
      <c r="D26" s="116">
        <v>173</v>
      </c>
      <c r="E26" s="92">
        <v>21</v>
      </c>
      <c r="F26" s="269">
        <v>187</v>
      </c>
      <c r="G26" s="286">
        <v>30</v>
      </c>
      <c r="H26" s="283">
        <v>183</v>
      </c>
      <c r="I26" s="277">
        <v>26</v>
      </c>
      <c r="J26" s="278"/>
      <c r="K26" s="277"/>
      <c r="L26" s="278"/>
      <c r="M26" s="277"/>
      <c r="N26" s="278"/>
      <c r="O26" s="93"/>
      <c r="P26" s="88">
        <f t="shared" si="2"/>
        <v>543</v>
      </c>
      <c r="Q26" s="88">
        <f t="shared" si="3"/>
        <v>77</v>
      </c>
      <c r="R26" s="95"/>
      <c r="S26" s="95"/>
      <c r="U26" s="119"/>
      <c r="V26" s="112"/>
      <c r="W26" s="113"/>
      <c r="X26" s="120"/>
      <c r="Y26" s="120"/>
      <c r="Z26" s="120"/>
      <c r="AA26" s="120"/>
      <c r="AB26" s="77"/>
    </row>
    <row r="27" spans="1:28" ht="14.25" customHeight="1" x14ac:dyDescent="0.2">
      <c r="A27" s="104">
        <v>3</v>
      </c>
      <c r="B27" s="457" t="s">
        <v>253</v>
      </c>
      <c r="C27" s="311" t="s">
        <v>201</v>
      </c>
      <c r="D27" s="126">
        <v>180</v>
      </c>
      <c r="E27" s="92">
        <v>26</v>
      </c>
      <c r="F27" s="117">
        <v>172</v>
      </c>
      <c r="G27" s="286">
        <v>23</v>
      </c>
      <c r="H27" s="284">
        <v>176</v>
      </c>
      <c r="I27" s="277">
        <v>21</v>
      </c>
      <c r="J27" s="278"/>
      <c r="K27" s="277"/>
      <c r="L27" s="278"/>
      <c r="M27" s="277"/>
      <c r="N27" s="278"/>
      <c r="O27" s="93"/>
      <c r="P27" s="88">
        <f t="shared" si="2"/>
        <v>528</v>
      </c>
      <c r="Q27" s="88">
        <f t="shared" si="3"/>
        <v>70</v>
      </c>
      <c r="R27" s="95"/>
      <c r="S27" s="95"/>
      <c r="U27" s="119"/>
      <c r="V27" s="112"/>
      <c r="W27" s="113"/>
      <c r="X27" s="120"/>
      <c r="Y27" s="120"/>
      <c r="Z27" s="120"/>
      <c r="AA27" s="120"/>
      <c r="AB27" s="77"/>
    </row>
    <row r="28" spans="1:28" ht="14.25" customHeight="1" x14ac:dyDescent="0.2">
      <c r="A28" s="105">
        <v>4</v>
      </c>
      <c r="B28" s="456" t="s">
        <v>294</v>
      </c>
      <c r="C28" s="311" t="s">
        <v>20</v>
      </c>
      <c r="D28" s="116">
        <v>178</v>
      </c>
      <c r="E28" s="92">
        <v>23</v>
      </c>
      <c r="F28" s="462">
        <v>171</v>
      </c>
      <c r="G28" s="286">
        <v>21</v>
      </c>
      <c r="H28" s="278">
        <v>172</v>
      </c>
      <c r="I28" s="277">
        <v>20</v>
      </c>
      <c r="J28" s="278"/>
      <c r="K28" s="277"/>
      <c r="L28" s="278"/>
      <c r="M28" s="277"/>
      <c r="N28" s="278"/>
      <c r="O28" s="93"/>
      <c r="P28" s="88">
        <f t="shared" si="2"/>
        <v>521</v>
      </c>
      <c r="Q28" s="88">
        <f t="shared" si="3"/>
        <v>64</v>
      </c>
      <c r="R28" s="95"/>
      <c r="S28" s="95"/>
    </row>
    <row r="29" spans="1:28" ht="14.25" customHeight="1" x14ac:dyDescent="0.2">
      <c r="A29" s="105">
        <v>5</v>
      </c>
      <c r="B29" s="456" t="s">
        <v>41</v>
      </c>
      <c r="C29" s="325" t="s">
        <v>200</v>
      </c>
      <c r="D29" s="462">
        <v>169</v>
      </c>
      <c r="E29" s="92">
        <v>20</v>
      </c>
      <c r="F29" s="571">
        <v>171</v>
      </c>
      <c r="G29" s="286">
        <v>20</v>
      </c>
      <c r="H29" s="278">
        <v>169</v>
      </c>
      <c r="I29" s="277">
        <v>19</v>
      </c>
      <c r="J29" s="278"/>
      <c r="K29" s="277"/>
      <c r="L29" s="278"/>
      <c r="M29" s="277"/>
      <c r="N29" s="278"/>
      <c r="O29" s="93"/>
      <c r="P29" s="88">
        <f t="shared" si="2"/>
        <v>509</v>
      </c>
      <c r="Q29" s="88">
        <f t="shared" si="3"/>
        <v>59</v>
      </c>
      <c r="R29" s="95"/>
      <c r="S29" s="95"/>
    </row>
    <row r="30" spans="1:28" ht="14.25" customHeight="1" x14ac:dyDescent="0.2">
      <c r="A30" s="105">
        <v>6</v>
      </c>
      <c r="B30" s="456" t="s">
        <v>240</v>
      </c>
      <c r="C30" s="325" t="s">
        <v>20</v>
      </c>
      <c r="D30" s="463">
        <v>169</v>
      </c>
      <c r="E30" s="92">
        <v>19</v>
      </c>
      <c r="F30" s="269">
        <v>162</v>
      </c>
      <c r="G30" s="286">
        <v>17</v>
      </c>
      <c r="H30" s="283">
        <v>167</v>
      </c>
      <c r="I30" s="277">
        <v>17</v>
      </c>
      <c r="J30" s="277"/>
      <c r="K30" s="277"/>
      <c r="L30" s="277"/>
      <c r="M30" s="277"/>
      <c r="N30" s="277"/>
      <c r="O30" s="93"/>
      <c r="P30" s="88">
        <f t="shared" si="2"/>
        <v>498</v>
      </c>
      <c r="Q30" s="88">
        <f t="shared" si="3"/>
        <v>53</v>
      </c>
      <c r="R30" s="95"/>
      <c r="S30" s="95"/>
    </row>
    <row r="31" spans="1:28" ht="14.25" customHeight="1" x14ac:dyDescent="0.2">
      <c r="A31" s="105">
        <v>7</v>
      </c>
      <c r="B31" s="456" t="s">
        <v>245</v>
      </c>
      <c r="C31" s="325" t="s">
        <v>199</v>
      </c>
      <c r="D31" s="269">
        <v>166</v>
      </c>
      <c r="E31" s="92">
        <v>17</v>
      </c>
      <c r="F31" s="269">
        <v>163</v>
      </c>
      <c r="G31" s="286">
        <v>18</v>
      </c>
      <c r="H31" s="283">
        <v>168</v>
      </c>
      <c r="I31" s="277">
        <v>18</v>
      </c>
      <c r="J31" s="277"/>
      <c r="K31" s="277"/>
      <c r="L31" s="277"/>
      <c r="M31" s="277"/>
      <c r="N31" s="277"/>
      <c r="O31" s="93"/>
      <c r="P31" s="88">
        <f t="shared" si="2"/>
        <v>497</v>
      </c>
      <c r="Q31" s="88">
        <f t="shared" si="3"/>
        <v>53</v>
      </c>
      <c r="R31" s="95"/>
      <c r="S31" s="95"/>
    </row>
    <row r="32" spans="1:28" ht="14.25" customHeight="1" x14ac:dyDescent="0.2">
      <c r="A32" s="105">
        <v>8</v>
      </c>
      <c r="B32" s="457" t="s">
        <v>252</v>
      </c>
      <c r="C32" s="325" t="s">
        <v>201</v>
      </c>
      <c r="D32" s="287">
        <v>168</v>
      </c>
      <c r="E32" s="92">
        <v>18</v>
      </c>
      <c r="F32" s="269">
        <v>164</v>
      </c>
      <c r="G32" s="286">
        <v>19</v>
      </c>
      <c r="H32" s="283">
        <v>0</v>
      </c>
      <c r="I32" s="277">
        <v>0</v>
      </c>
      <c r="J32" s="277"/>
      <c r="K32" s="277"/>
      <c r="L32" s="277"/>
      <c r="M32" s="277"/>
      <c r="N32" s="277"/>
      <c r="O32" s="93"/>
      <c r="P32" s="88">
        <f t="shared" si="2"/>
        <v>332</v>
      </c>
      <c r="Q32" s="88">
        <f t="shared" si="3"/>
        <v>37</v>
      </c>
      <c r="R32" s="95"/>
      <c r="S32" s="95"/>
    </row>
    <row r="33" spans="1:30" ht="14.25" customHeight="1" x14ac:dyDescent="0.2">
      <c r="A33" s="105">
        <v>9</v>
      </c>
      <c r="B33" s="125" t="s">
        <v>316</v>
      </c>
      <c r="C33" s="325" t="s">
        <v>201</v>
      </c>
      <c r="D33" s="269">
        <v>0</v>
      </c>
      <c r="E33" s="285">
        <v>0</v>
      </c>
      <c r="F33" s="269">
        <v>0</v>
      </c>
      <c r="G33" s="286">
        <v>0</v>
      </c>
      <c r="H33" s="278">
        <v>179</v>
      </c>
      <c r="I33" s="277">
        <v>23</v>
      </c>
      <c r="J33" s="277"/>
      <c r="K33" s="277"/>
      <c r="L33" s="277"/>
      <c r="M33" s="277"/>
      <c r="N33" s="277"/>
      <c r="O33" s="93"/>
      <c r="P33" s="88">
        <f t="shared" si="2"/>
        <v>179</v>
      </c>
      <c r="Q33" s="88">
        <f t="shared" si="3"/>
        <v>23</v>
      </c>
      <c r="R33" s="95"/>
      <c r="S33" s="95"/>
    </row>
    <row r="34" spans="1:30" ht="14.25" customHeight="1" x14ac:dyDescent="0.2">
      <c r="A34" s="105"/>
      <c r="B34" s="115"/>
      <c r="C34" s="125"/>
      <c r="D34" s="126"/>
      <c r="E34" s="285"/>
      <c r="F34" s="269"/>
      <c r="G34" s="286"/>
      <c r="H34" s="283"/>
      <c r="I34" s="277"/>
      <c r="J34" s="278"/>
      <c r="K34" s="277"/>
      <c r="L34" s="278"/>
      <c r="M34" s="277"/>
      <c r="N34" s="278"/>
      <c r="O34" s="93"/>
      <c r="P34" s="88">
        <f t="shared" ref="P34" si="4">D34+F34+H34+J34+L34+N34+-R34</f>
        <v>0</v>
      </c>
      <c r="Q34" s="88">
        <f t="shared" ref="Q34" si="5">E34+G34+I34+K34+M34+O34+-S34</f>
        <v>0</v>
      </c>
      <c r="R34" s="95"/>
      <c r="S34" s="95"/>
    </row>
    <row r="35" spans="1:30" ht="14.25" customHeight="1" x14ac:dyDescent="0.2">
      <c r="A35" s="105"/>
      <c r="B35" s="123"/>
      <c r="C35" s="90"/>
      <c r="D35" s="288"/>
      <c r="E35" s="285"/>
      <c r="F35" s="269"/>
      <c r="G35" s="289"/>
      <c r="H35" s="278"/>
      <c r="I35" s="277"/>
      <c r="J35" s="278"/>
      <c r="K35" s="277"/>
      <c r="L35" s="278"/>
      <c r="M35" s="277"/>
      <c r="N35" s="278"/>
      <c r="O35" s="93"/>
      <c r="P35" s="88">
        <f t="shared" ref="P35" si="6">D35+F35+H35+J35+L35+N35+-R35</f>
        <v>0</v>
      </c>
      <c r="Q35" s="88">
        <f>E35+G35+I35+K35+M35+O35+-S35</f>
        <v>0</v>
      </c>
      <c r="R35" s="95"/>
      <c r="S35" s="95"/>
    </row>
    <row r="36" spans="1:30" ht="14.25" customHeight="1" x14ac:dyDescent="0.2">
      <c r="A36" s="105"/>
      <c r="B36" s="89"/>
      <c r="C36" s="125"/>
      <c r="D36" s="126"/>
      <c r="E36" s="92"/>
      <c r="F36" s="94"/>
      <c r="G36" s="93"/>
      <c r="H36" s="94"/>
      <c r="I36" s="93"/>
      <c r="J36" s="94"/>
      <c r="K36" s="93"/>
      <c r="L36" s="94"/>
      <c r="M36" s="93"/>
      <c r="N36" s="94"/>
      <c r="O36" s="93"/>
      <c r="P36" s="88">
        <f t="shared" ref="P36" si="7">D36+F36+H36+J36+L36+N36+-R36</f>
        <v>0</v>
      </c>
      <c r="Q36" s="88">
        <f>E36+G36+I36+K36+M36+O36+-S36</f>
        <v>0</v>
      </c>
      <c r="R36" s="95"/>
      <c r="S36" s="95"/>
    </row>
    <row r="37" spans="1:30" ht="14.25" customHeight="1" x14ac:dyDescent="0.2">
      <c r="A37" s="105"/>
      <c r="B37" s="89"/>
      <c r="C37" s="90"/>
      <c r="D37" s="91"/>
      <c r="E37" s="92"/>
      <c r="F37" s="94"/>
      <c r="G37" s="93"/>
      <c r="H37" s="94"/>
      <c r="I37" s="93"/>
      <c r="J37" s="94"/>
      <c r="K37" s="93"/>
      <c r="L37" s="94"/>
      <c r="M37" s="93"/>
      <c r="N37" s="94"/>
      <c r="O37" s="93"/>
      <c r="P37" s="88">
        <f t="shared" ref="P37" si="8">D37+F37+H37+J37+L37+N37+-R37</f>
        <v>0</v>
      </c>
      <c r="Q37" s="88">
        <f>E37+G37+I37+K37+M37+O37+-S37</f>
        <v>0</v>
      </c>
      <c r="R37" s="95"/>
      <c r="S37" s="95"/>
    </row>
    <row r="38" spans="1:30" ht="14.25" customHeight="1" x14ac:dyDescent="0.2">
      <c r="A38" s="105"/>
      <c r="B38" s="89"/>
      <c r="C38" s="90"/>
      <c r="D38" s="91"/>
      <c r="E38" s="92"/>
      <c r="F38" s="94"/>
      <c r="G38" s="93"/>
      <c r="H38" s="94"/>
      <c r="I38" s="93"/>
      <c r="J38" s="94"/>
      <c r="K38" s="93"/>
      <c r="L38" s="94"/>
      <c r="M38" s="93"/>
      <c r="N38" s="94"/>
      <c r="O38" s="93"/>
      <c r="P38" s="88">
        <f t="shared" ref="P38" si="9">D38+F38+H38+J38+L38+N38+-R38</f>
        <v>0</v>
      </c>
      <c r="Q38" s="88">
        <f>E38+G38+I38+K38+M38+O38+-S38</f>
        <v>0</v>
      </c>
      <c r="R38" s="95"/>
      <c r="S38" s="95"/>
    </row>
    <row r="39" spans="1:30" ht="14.25" customHeight="1" x14ac:dyDescent="0.2">
      <c r="A39" s="85" t="s">
        <v>73</v>
      </c>
      <c r="B39" s="86" t="s">
        <v>87</v>
      </c>
      <c r="C39" s="87" t="s">
        <v>75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127"/>
      <c r="S39" s="127"/>
    </row>
    <row r="40" spans="1:30" ht="14.25" customHeight="1" x14ac:dyDescent="0.2">
      <c r="A40" s="579">
        <v>1</v>
      </c>
      <c r="B40" s="456" t="s">
        <v>256</v>
      </c>
      <c r="C40" s="325" t="s">
        <v>210</v>
      </c>
      <c r="D40" s="116">
        <v>177</v>
      </c>
      <c r="E40" s="92">
        <v>30</v>
      </c>
      <c r="F40" s="570">
        <v>168</v>
      </c>
      <c r="G40" s="277">
        <v>23</v>
      </c>
      <c r="H40" s="278">
        <v>186</v>
      </c>
      <c r="I40" s="277">
        <v>30</v>
      </c>
      <c r="J40" s="278"/>
      <c r="K40" s="277"/>
      <c r="L40" s="278"/>
      <c r="M40" s="93"/>
      <c r="N40" s="94"/>
      <c r="O40" s="93"/>
      <c r="P40" s="88">
        <f t="shared" ref="P40:Q46" si="10">D40+F40+H40+J40+L40+N40+-R40</f>
        <v>531</v>
      </c>
      <c r="Q40" s="88">
        <f t="shared" si="10"/>
        <v>83</v>
      </c>
      <c r="R40" s="95"/>
      <c r="S40" s="95"/>
    </row>
    <row r="41" spans="1:30" ht="14.25" customHeight="1" x14ac:dyDescent="0.2">
      <c r="A41" s="580">
        <v>2</v>
      </c>
      <c r="B41" s="456" t="s">
        <v>260</v>
      </c>
      <c r="C41" s="325" t="s">
        <v>312</v>
      </c>
      <c r="D41" s="118">
        <v>168</v>
      </c>
      <c r="E41" s="92">
        <v>21</v>
      </c>
      <c r="F41" s="94">
        <v>172</v>
      </c>
      <c r="G41" s="277">
        <v>30</v>
      </c>
      <c r="H41" s="283">
        <v>177</v>
      </c>
      <c r="I41" s="277">
        <v>26</v>
      </c>
      <c r="J41" s="278"/>
      <c r="K41" s="277"/>
      <c r="L41" s="278"/>
      <c r="M41" s="93"/>
      <c r="N41" s="94"/>
      <c r="O41" s="93"/>
      <c r="P41" s="88">
        <f t="shared" si="10"/>
        <v>517</v>
      </c>
      <c r="Q41" s="88">
        <f t="shared" si="10"/>
        <v>77</v>
      </c>
      <c r="R41" s="95"/>
      <c r="S41" s="95"/>
    </row>
    <row r="42" spans="1:30" ht="14.25" customHeight="1" x14ac:dyDescent="0.2">
      <c r="A42" s="581">
        <v>3</v>
      </c>
      <c r="B42" s="456" t="s">
        <v>266</v>
      </c>
      <c r="C42" s="325" t="s">
        <v>204</v>
      </c>
      <c r="D42" s="118">
        <v>174</v>
      </c>
      <c r="E42" s="92">
        <v>26</v>
      </c>
      <c r="F42" s="570">
        <v>168</v>
      </c>
      <c r="G42" s="277">
        <v>26</v>
      </c>
      <c r="H42" s="570">
        <v>164</v>
      </c>
      <c r="I42" s="277">
        <v>20</v>
      </c>
      <c r="J42" s="278"/>
      <c r="K42" s="277"/>
      <c r="L42" s="278"/>
      <c r="M42" s="93"/>
      <c r="N42" s="94"/>
      <c r="O42" s="93"/>
      <c r="P42" s="88">
        <f t="shared" si="10"/>
        <v>506</v>
      </c>
      <c r="Q42" s="88">
        <f t="shared" si="10"/>
        <v>72</v>
      </c>
      <c r="R42" s="95"/>
      <c r="S42" s="95"/>
    </row>
    <row r="43" spans="1:30" ht="14.25" customHeight="1" x14ac:dyDescent="0.2">
      <c r="A43" s="582">
        <v>4</v>
      </c>
      <c r="B43" s="456" t="s">
        <v>257</v>
      </c>
      <c r="C43" s="325" t="s">
        <v>312</v>
      </c>
      <c r="D43" s="91">
        <v>169</v>
      </c>
      <c r="E43" s="92">
        <v>23</v>
      </c>
      <c r="F43" s="94">
        <v>161</v>
      </c>
      <c r="G43" s="277">
        <v>19</v>
      </c>
      <c r="H43" s="283">
        <v>170</v>
      </c>
      <c r="I43" s="277">
        <v>23</v>
      </c>
      <c r="J43" s="278"/>
      <c r="K43" s="277"/>
      <c r="L43" s="278"/>
      <c r="M43" s="93"/>
      <c r="N43" s="94"/>
      <c r="O43" s="93"/>
      <c r="P43" s="88">
        <f t="shared" si="10"/>
        <v>500</v>
      </c>
      <c r="Q43" s="88">
        <f t="shared" si="10"/>
        <v>65</v>
      </c>
      <c r="R43" s="95"/>
      <c r="S43" s="95"/>
    </row>
    <row r="44" spans="1:30" ht="14.25" customHeight="1" x14ac:dyDescent="0.2">
      <c r="A44" s="582">
        <v>5</v>
      </c>
      <c r="B44" s="456" t="s">
        <v>259</v>
      </c>
      <c r="C44" s="325" t="s">
        <v>312</v>
      </c>
      <c r="D44" s="459">
        <v>163</v>
      </c>
      <c r="E44" s="452">
        <v>19</v>
      </c>
      <c r="F44" s="94">
        <v>165</v>
      </c>
      <c r="G44" s="277">
        <v>20</v>
      </c>
      <c r="H44" s="644">
        <v>164</v>
      </c>
      <c r="I44" s="277">
        <v>21</v>
      </c>
      <c r="J44" s="278"/>
      <c r="K44" s="277"/>
      <c r="L44" s="278"/>
      <c r="M44" s="93"/>
      <c r="N44" s="94"/>
      <c r="O44" s="93"/>
      <c r="P44" s="88">
        <f t="shared" si="10"/>
        <v>492</v>
      </c>
      <c r="Q44" s="88">
        <f t="shared" si="10"/>
        <v>60</v>
      </c>
      <c r="R44" s="95"/>
      <c r="S44" s="95"/>
    </row>
    <row r="45" spans="1:30" ht="14.25" customHeight="1" x14ac:dyDescent="0.2">
      <c r="A45" s="582">
        <v>6</v>
      </c>
      <c r="B45" s="456" t="s">
        <v>279</v>
      </c>
      <c r="C45" s="325" t="s">
        <v>207</v>
      </c>
      <c r="D45" s="461">
        <v>163</v>
      </c>
      <c r="E45" s="452">
        <v>18</v>
      </c>
      <c r="F45" s="94">
        <v>167</v>
      </c>
      <c r="G45" s="277">
        <v>21</v>
      </c>
      <c r="H45" s="283">
        <v>158</v>
      </c>
      <c r="I45" s="277">
        <v>19</v>
      </c>
      <c r="J45" s="278"/>
      <c r="K45" s="277"/>
      <c r="L45" s="278"/>
      <c r="M45" s="93"/>
      <c r="N45" s="94"/>
      <c r="O45" s="93"/>
      <c r="P45" s="88">
        <f t="shared" si="10"/>
        <v>488</v>
      </c>
      <c r="Q45" s="88">
        <f t="shared" si="10"/>
        <v>58</v>
      </c>
      <c r="R45" s="95"/>
      <c r="S45" s="95"/>
      <c r="U45" s="22"/>
      <c r="V45" s="132"/>
      <c r="W45" s="133"/>
      <c r="X45" s="134"/>
      <c r="Y45" s="135"/>
      <c r="Z45" s="136"/>
      <c r="AA45" s="136"/>
      <c r="AB45" s="136"/>
      <c r="AC45" s="137"/>
      <c r="AD45" s="136"/>
    </row>
    <row r="46" spans="1:30" ht="14.25" customHeight="1" x14ac:dyDescent="0.2">
      <c r="A46" s="583">
        <v>7</v>
      </c>
      <c r="B46" s="456" t="s">
        <v>281</v>
      </c>
      <c r="C46" s="325" t="s">
        <v>207</v>
      </c>
      <c r="D46" s="452">
        <v>143</v>
      </c>
      <c r="E46" s="452">
        <v>17</v>
      </c>
      <c r="F46" s="94">
        <v>0</v>
      </c>
      <c r="G46" s="277">
        <v>0</v>
      </c>
      <c r="H46" s="278">
        <v>123</v>
      </c>
      <c r="I46" s="277">
        <v>18</v>
      </c>
      <c r="J46" s="278"/>
      <c r="K46" s="277"/>
      <c r="L46" s="278"/>
      <c r="M46" s="93"/>
      <c r="N46" s="94"/>
      <c r="O46" s="93"/>
      <c r="P46" s="88">
        <f t="shared" si="10"/>
        <v>266</v>
      </c>
      <c r="Q46" s="88">
        <f t="shared" si="10"/>
        <v>35</v>
      </c>
      <c r="R46" s="95"/>
      <c r="S46" s="95"/>
      <c r="U46" s="22"/>
      <c r="V46" s="138"/>
      <c r="W46" s="139"/>
      <c r="X46" s="140"/>
      <c r="Y46" s="141"/>
      <c r="Z46" s="142"/>
      <c r="AA46" s="142"/>
      <c r="AB46" s="142"/>
      <c r="AC46" s="143"/>
      <c r="AD46" s="77"/>
    </row>
    <row r="47" spans="1:30" ht="14.25" customHeight="1" x14ac:dyDescent="0.2">
      <c r="A47" s="468"/>
      <c r="B47" s="456"/>
      <c r="C47" s="325"/>
      <c r="D47" s="452"/>
      <c r="E47" s="452"/>
      <c r="F47" s="116"/>
      <c r="G47" s="289"/>
      <c r="H47" s="283"/>
      <c r="I47" s="277"/>
      <c r="J47" s="278"/>
      <c r="K47" s="277"/>
      <c r="L47" s="278"/>
      <c r="M47" s="93"/>
      <c r="N47" s="94"/>
      <c r="O47" s="93"/>
      <c r="P47" s="88">
        <f t="shared" ref="P47" si="11">D47+F47+H47+J47+L47+N47+-R47</f>
        <v>0</v>
      </c>
      <c r="Q47" s="88">
        <f t="shared" ref="Q47" si="12">E47+G47+I47+K47+M47+O47+-S47</f>
        <v>0</v>
      </c>
      <c r="R47" s="95"/>
      <c r="S47" s="95"/>
      <c r="U47" s="22"/>
      <c r="V47" s="138"/>
      <c r="W47" s="139"/>
      <c r="X47" s="140"/>
      <c r="Y47" s="141"/>
      <c r="Z47" s="143"/>
      <c r="AA47" s="143"/>
      <c r="AB47" s="143"/>
      <c r="AC47" s="143"/>
      <c r="AD47" s="77"/>
    </row>
    <row r="48" spans="1:30" ht="14.25" customHeight="1" x14ac:dyDescent="0.2">
      <c r="A48" s="105"/>
      <c r="B48" s="123"/>
      <c r="C48" s="90"/>
      <c r="D48" s="91"/>
      <c r="E48" s="92"/>
      <c r="F48" s="116"/>
      <c r="G48" s="289"/>
      <c r="H48" s="278"/>
      <c r="I48" s="277"/>
      <c r="J48" s="278"/>
      <c r="K48" s="277"/>
      <c r="L48" s="278"/>
      <c r="M48" s="93"/>
      <c r="N48" s="94"/>
      <c r="O48" s="93"/>
      <c r="P48" s="88">
        <f t="shared" ref="P48" si="13">D48+F48+H48+J48+L48+N48+-R48</f>
        <v>0</v>
      </c>
      <c r="Q48" s="88">
        <f>E48+G48+I48+K48+M48+O48+-S48</f>
        <v>0</v>
      </c>
      <c r="R48" s="95"/>
      <c r="S48" s="95"/>
      <c r="U48" s="22"/>
      <c r="V48" s="138"/>
      <c r="W48" s="139"/>
      <c r="X48" s="140"/>
      <c r="Y48" s="141"/>
      <c r="Z48" s="143"/>
      <c r="AA48" s="143"/>
      <c r="AB48" s="143"/>
      <c r="AC48" s="143"/>
      <c r="AD48" s="77"/>
    </row>
    <row r="49" spans="1:30" ht="14.25" customHeight="1" x14ac:dyDescent="0.2">
      <c r="A49" s="85" t="s">
        <v>73</v>
      </c>
      <c r="B49" s="86" t="s">
        <v>44</v>
      </c>
      <c r="C49" s="87" t="s">
        <v>75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U49" s="22"/>
      <c r="V49" s="138"/>
      <c r="W49" s="139"/>
      <c r="X49" s="140"/>
      <c r="Y49" s="141"/>
      <c r="Z49" s="143"/>
      <c r="AA49" s="143"/>
      <c r="AB49" s="143"/>
      <c r="AC49" s="143"/>
      <c r="AD49" s="77"/>
    </row>
    <row r="50" spans="1:30" ht="14.25" customHeight="1" x14ac:dyDescent="0.2">
      <c r="A50" s="85">
        <v>1</v>
      </c>
      <c r="B50" s="456" t="s">
        <v>254</v>
      </c>
      <c r="C50" s="325" t="s">
        <v>210</v>
      </c>
      <c r="D50" s="288">
        <v>184</v>
      </c>
      <c r="E50" s="92">
        <v>26</v>
      </c>
      <c r="F50" s="102">
        <v>180</v>
      </c>
      <c r="G50" s="277">
        <v>30</v>
      </c>
      <c r="H50" s="283">
        <v>183</v>
      </c>
      <c r="I50" s="277">
        <v>26</v>
      </c>
      <c r="J50" s="278"/>
      <c r="K50" s="277"/>
      <c r="L50" s="278"/>
      <c r="M50" s="277"/>
      <c r="N50" s="278"/>
      <c r="O50" s="93"/>
      <c r="P50" s="88">
        <f t="shared" ref="P50:P58" si="14">D50+F50+H50+J50+L50+N50+-R50</f>
        <v>547</v>
      </c>
      <c r="Q50" s="88">
        <f t="shared" ref="Q50:Q58" si="15">E50+G50+I50+K50+M50+O50+-S50</f>
        <v>82</v>
      </c>
      <c r="R50" s="95"/>
      <c r="S50" s="95"/>
      <c r="U50" s="22"/>
      <c r="V50" s="138"/>
      <c r="W50" s="139"/>
      <c r="X50" s="140"/>
      <c r="Y50" s="141"/>
      <c r="Z50" s="143"/>
      <c r="AA50" s="143"/>
      <c r="AB50" s="143"/>
      <c r="AC50" s="143"/>
      <c r="AD50" s="77"/>
    </row>
    <row r="51" spans="1:30" ht="14.25" customHeight="1" x14ac:dyDescent="0.2">
      <c r="A51" s="98">
        <v>2</v>
      </c>
      <c r="B51" s="456" t="s">
        <v>287</v>
      </c>
      <c r="C51" s="337" t="s">
        <v>208</v>
      </c>
      <c r="D51" s="101">
        <v>175</v>
      </c>
      <c r="E51" s="92">
        <v>21</v>
      </c>
      <c r="F51" s="102">
        <v>173</v>
      </c>
      <c r="G51" s="277">
        <v>23</v>
      </c>
      <c r="H51" s="278">
        <v>179</v>
      </c>
      <c r="I51" s="277">
        <v>23</v>
      </c>
      <c r="J51" s="278"/>
      <c r="K51" s="277"/>
      <c r="L51" s="278"/>
      <c r="M51" s="277"/>
      <c r="N51" s="278"/>
      <c r="O51" s="93"/>
      <c r="P51" s="88">
        <f t="shared" si="14"/>
        <v>527</v>
      </c>
      <c r="Q51" s="88">
        <f t="shared" si="15"/>
        <v>67</v>
      </c>
      <c r="R51" s="95"/>
      <c r="S51" s="95"/>
      <c r="U51" s="22"/>
      <c r="V51" s="144"/>
      <c r="W51" s="139"/>
      <c r="X51" s="140"/>
      <c r="Y51" s="141"/>
      <c r="Z51" s="143"/>
      <c r="AA51" s="143"/>
      <c r="AB51" s="143"/>
      <c r="AC51" s="143"/>
      <c r="AD51" s="77"/>
    </row>
    <row r="52" spans="1:30" ht="14.25" customHeight="1" x14ac:dyDescent="0.2">
      <c r="A52" s="104">
        <v>3</v>
      </c>
      <c r="B52" s="456" t="s">
        <v>255</v>
      </c>
      <c r="C52" s="325" t="s">
        <v>210</v>
      </c>
      <c r="D52" s="269">
        <v>174</v>
      </c>
      <c r="E52" s="92">
        <v>20</v>
      </c>
      <c r="F52" s="102">
        <v>170</v>
      </c>
      <c r="G52" s="277">
        <v>21</v>
      </c>
      <c r="H52" s="102">
        <v>172</v>
      </c>
      <c r="I52" s="277">
        <v>21</v>
      </c>
      <c r="J52" s="278"/>
      <c r="K52" s="277"/>
      <c r="L52" s="278"/>
      <c r="M52" s="277"/>
      <c r="N52" s="278"/>
      <c r="O52" s="93"/>
      <c r="P52" s="88">
        <f t="shared" si="14"/>
        <v>516</v>
      </c>
      <c r="Q52" s="88">
        <f t="shared" si="15"/>
        <v>62</v>
      </c>
      <c r="R52" s="95"/>
      <c r="S52" s="95"/>
      <c r="U52" s="22"/>
      <c r="V52" s="138"/>
      <c r="W52" s="139"/>
      <c r="X52" s="140"/>
      <c r="Y52" s="141"/>
      <c r="Z52" s="143"/>
      <c r="AA52" s="143"/>
      <c r="AB52" s="143"/>
      <c r="AC52" s="143"/>
      <c r="AD52" s="77"/>
    </row>
    <row r="53" spans="1:30" ht="14.25" customHeight="1" x14ac:dyDescent="0.2">
      <c r="A53" s="105">
        <v>4</v>
      </c>
      <c r="B53" s="456" t="s">
        <v>284</v>
      </c>
      <c r="C53" s="325" t="s">
        <v>208</v>
      </c>
      <c r="D53" s="101">
        <v>188</v>
      </c>
      <c r="E53" s="92">
        <v>30</v>
      </c>
      <c r="F53" s="278">
        <v>0</v>
      </c>
      <c r="G53" s="277">
        <v>0</v>
      </c>
      <c r="H53" s="283">
        <v>191</v>
      </c>
      <c r="I53" s="277">
        <v>30</v>
      </c>
      <c r="J53" s="278"/>
      <c r="K53" s="277"/>
      <c r="L53" s="278"/>
      <c r="M53" s="277"/>
      <c r="N53" s="278"/>
      <c r="O53" s="93"/>
      <c r="P53" s="88">
        <f t="shared" si="14"/>
        <v>379</v>
      </c>
      <c r="Q53" s="88">
        <f t="shared" si="15"/>
        <v>60</v>
      </c>
      <c r="R53" s="95"/>
      <c r="S53" s="95"/>
      <c r="U53" s="22"/>
      <c r="V53" s="138"/>
      <c r="W53" s="139"/>
      <c r="X53" s="140"/>
      <c r="Y53" s="141"/>
      <c r="Z53" s="143"/>
      <c r="AA53" s="143"/>
      <c r="AB53" s="143"/>
      <c r="AC53" s="143"/>
      <c r="AD53" s="77"/>
    </row>
    <row r="54" spans="1:30" ht="14.25" customHeight="1" x14ac:dyDescent="0.2">
      <c r="A54" s="105">
        <v>5</v>
      </c>
      <c r="B54" s="464" t="s">
        <v>243</v>
      </c>
      <c r="C54" s="348" t="s">
        <v>203</v>
      </c>
      <c r="D54" s="287">
        <v>154</v>
      </c>
      <c r="E54" s="92">
        <v>19</v>
      </c>
      <c r="F54" s="102">
        <v>151</v>
      </c>
      <c r="G54" s="277">
        <v>18</v>
      </c>
      <c r="H54" s="646">
        <v>155</v>
      </c>
      <c r="I54" s="277">
        <v>20</v>
      </c>
      <c r="J54" s="278"/>
      <c r="K54" s="277"/>
      <c r="L54" s="278"/>
      <c r="M54" s="277"/>
      <c r="N54" s="278"/>
      <c r="O54" s="93"/>
      <c r="P54" s="88">
        <f t="shared" si="14"/>
        <v>460</v>
      </c>
      <c r="Q54" s="88">
        <f t="shared" si="15"/>
        <v>57</v>
      </c>
      <c r="R54" s="95"/>
      <c r="S54" s="95"/>
    </row>
    <row r="55" spans="1:30" ht="14.25" customHeight="1" x14ac:dyDescent="0.2">
      <c r="A55" s="105">
        <v>6</v>
      </c>
      <c r="B55" s="456" t="s">
        <v>261</v>
      </c>
      <c r="C55" s="325" t="s">
        <v>312</v>
      </c>
      <c r="D55" s="287">
        <v>151</v>
      </c>
      <c r="E55" s="92">
        <v>18</v>
      </c>
      <c r="F55" s="102">
        <v>158</v>
      </c>
      <c r="G55" s="277">
        <v>19</v>
      </c>
      <c r="H55" s="646">
        <v>155</v>
      </c>
      <c r="I55" s="277">
        <v>19</v>
      </c>
      <c r="J55" s="278"/>
      <c r="K55" s="277"/>
      <c r="L55" s="278"/>
      <c r="M55" s="277"/>
      <c r="N55" s="278"/>
      <c r="O55" s="93"/>
      <c r="P55" s="88">
        <f t="shared" si="14"/>
        <v>464</v>
      </c>
      <c r="Q55" s="88">
        <f t="shared" si="15"/>
        <v>56</v>
      </c>
      <c r="R55" s="95"/>
      <c r="S55" s="95"/>
    </row>
    <row r="56" spans="1:30" ht="15" customHeight="1" x14ac:dyDescent="0.2">
      <c r="A56" s="105">
        <v>7</v>
      </c>
      <c r="B56" s="456" t="s">
        <v>285</v>
      </c>
      <c r="C56" s="325" t="s">
        <v>208</v>
      </c>
      <c r="D56" s="288">
        <v>180</v>
      </c>
      <c r="E56" s="92">
        <v>23</v>
      </c>
      <c r="F56" s="102">
        <v>176</v>
      </c>
      <c r="G56" s="277">
        <v>26</v>
      </c>
      <c r="H56" s="283">
        <v>0</v>
      </c>
      <c r="I56" s="277">
        <v>0</v>
      </c>
      <c r="J56" s="278"/>
      <c r="K56" s="277"/>
      <c r="L56" s="278"/>
      <c r="M56" s="277"/>
      <c r="N56" s="278"/>
      <c r="O56" s="94"/>
      <c r="P56" s="88">
        <f t="shared" si="14"/>
        <v>356</v>
      </c>
      <c r="Q56" s="88">
        <f t="shared" si="15"/>
        <v>49</v>
      </c>
      <c r="R56" s="95"/>
      <c r="S56" s="95"/>
    </row>
    <row r="57" spans="1:30" ht="15" customHeight="1" x14ac:dyDescent="0.2">
      <c r="A57" s="105">
        <v>8</v>
      </c>
      <c r="B57" s="456" t="s">
        <v>268</v>
      </c>
      <c r="C57" s="337" t="s">
        <v>204</v>
      </c>
      <c r="D57" s="290">
        <v>112</v>
      </c>
      <c r="E57" s="92">
        <v>17</v>
      </c>
      <c r="F57" s="102">
        <v>0</v>
      </c>
      <c r="G57" s="277">
        <v>0</v>
      </c>
      <c r="H57" s="278">
        <v>127</v>
      </c>
      <c r="I57" s="277">
        <v>18</v>
      </c>
      <c r="J57" s="278"/>
      <c r="K57" s="277"/>
      <c r="L57" s="278"/>
      <c r="M57" s="277"/>
      <c r="N57" s="278"/>
      <c r="O57" s="93"/>
      <c r="P57" s="88">
        <f t="shared" si="14"/>
        <v>239</v>
      </c>
      <c r="Q57" s="88">
        <f t="shared" si="15"/>
        <v>35</v>
      </c>
      <c r="R57" s="95"/>
      <c r="S57" s="95"/>
    </row>
    <row r="58" spans="1:30" ht="15" customHeight="1" x14ac:dyDescent="0.2">
      <c r="A58" s="105">
        <v>9</v>
      </c>
      <c r="B58" s="145" t="s">
        <v>286</v>
      </c>
      <c r="C58" s="337" t="s">
        <v>208</v>
      </c>
      <c r="D58" s="102">
        <v>0</v>
      </c>
      <c r="E58" s="277">
        <v>0</v>
      </c>
      <c r="F58" s="102">
        <v>169</v>
      </c>
      <c r="G58" s="277">
        <v>20</v>
      </c>
      <c r="H58" s="283">
        <v>0</v>
      </c>
      <c r="I58" s="277">
        <v>0</v>
      </c>
      <c r="J58" s="278"/>
      <c r="K58" s="277"/>
      <c r="L58" s="278"/>
      <c r="M58" s="277"/>
      <c r="N58" s="278"/>
      <c r="O58" s="93"/>
      <c r="P58" s="88">
        <f t="shared" si="14"/>
        <v>169</v>
      </c>
      <c r="Q58" s="88">
        <f t="shared" si="15"/>
        <v>20</v>
      </c>
      <c r="R58" s="95"/>
      <c r="S58" s="95"/>
    </row>
    <row r="59" spans="1:30" ht="15" customHeight="1" x14ac:dyDescent="0.2">
      <c r="A59" s="105"/>
      <c r="B59" s="145"/>
      <c r="C59" s="146"/>
      <c r="D59" s="102"/>
      <c r="E59" s="278"/>
      <c r="F59" s="278"/>
      <c r="G59" s="277"/>
      <c r="H59" s="278"/>
      <c r="I59" s="277"/>
      <c r="J59" s="278"/>
      <c r="K59" s="278"/>
      <c r="L59" s="278"/>
      <c r="M59" s="278"/>
      <c r="N59" s="291"/>
      <c r="O59" s="147"/>
      <c r="P59" s="88">
        <f t="shared" ref="P59" si="16">D59+F59+H59+J59+L59+N59+-R59</f>
        <v>0</v>
      </c>
      <c r="Q59" s="88">
        <f>E59+G59+I59+K59+M59+O59+-S59</f>
        <v>0</v>
      </c>
      <c r="R59" s="95"/>
      <c r="S59" s="95"/>
    </row>
    <row r="60" spans="1:30" ht="15" customHeight="1" x14ac:dyDescent="0.2">
      <c r="A60" s="85" t="s">
        <v>73</v>
      </c>
      <c r="B60" s="86" t="s">
        <v>90</v>
      </c>
      <c r="C60" s="87" t="s">
        <v>75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30" ht="15" customHeight="1" x14ac:dyDescent="0.2">
      <c r="A61" s="85">
        <v>1</v>
      </c>
      <c r="B61" s="456" t="s">
        <v>38</v>
      </c>
      <c r="C61" s="311" t="s">
        <v>194</v>
      </c>
      <c r="D61" s="290">
        <v>172</v>
      </c>
      <c r="E61" s="92">
        <v>26</v>
      </c>
      <c r="F61" s="126">
        <v>176</v>
      </c>
      <c r="G61" s="286">
        <v>30</v>
      </c>
      <c r="H61" s="629">
        <v>176</v>
      </c>
      <c r="I61" s="630">
        <v>30</v>
      </c>
      <c r="J61" s="629"/>
      <c r="K61" s="630"/>
      <c r="L61" s="269"/>
      <c r="M61" s="286"/>
      <c r="N61" s="269"/>
      <c r="O61" s="286"/>
      <c r="P61" s="88">
        <f t="shared" ref="P61:P86" si="17">D61+F61+H61+J61+L61+N61+-R61</f>
        <v>524</v>
      </c>
      <c r="Q61" s="88">
        <f t="shared" ref="Q61:Q86" si="18">E61+G61+I61+K61+M61+O61+-S61</f>
        <v>86</v>
      </c>
      <c r="R61" s="95"/>
      <c r="S61" s="95"/>
    </row>
    <row r="62" spans="1:30" ht="15" customHeight="1" x14ac:dyDescent="0.2">
      <c r="A62" s="148">
        <v>2</v>
      </c>
      <c r="B62" s="456" t="s">
        <v>218</v>
      </c>
      <c r="C62" s="311" t="s">
        <v>194</v>
      </c>
      <c r="D62" s="288">
        <v>177</v>
      </c>
      <c r="E62" s="92">
        <v>30</v>
      </c>
      <c r="F62" s="126">
        <v>170</v>
      </c>
      <c r="G62" s="286">
        <v>23</v>
      </c>
      <c r="H62" s="631">
        <v>173</v>
      </c>
      <c r="I62" s="630">
        <v>26</v>
      </c>
      <c r="J62" s="629"/>
      <c r="K62" s="630"/>
      <c r="L62" s="269"/>
      <c r="M62" s="286"/>
      <c r="N62" s="269"/>
      <c r="O62" s="286"/>
      <c r="P62" s="88">
        <f t="shared" si="17"/>
        <v>520</v>
      </c>
      <c r="Q62" s="88">
        <f t="shared" si="18"/>
        <v>79</v>
      </c>
      <c r="R62" s="95"/>
      <c r="S62" s="95"/>
    </row>
    <row r="63" spans="1:30" ht="15" customHeight="1" x14ac:dyDescent="0.2">
      <c r="A63" s="149">
        <v>3</v>
      </c>
      <c r="B63" s="456" t="s">
        <v>217</v>
      </c>
      <c r="C63" s="311" t="s">
        <v>194</v>
      </c>
      <c r="D63" s="288">
        <v>162</v>
      </c>
      <c r="E63" s="92">
        <v>17</v>
      </c>
      <c r="F63" s="573">
        <v>166</v>
      </c>
      <c r="G63" s="286">
        <v>18</v>
      </c>
      <c r="H63" s="648">
        <v>168</v>
      </c>
      <c r="I63" s="630">
        <v>21</v>
      </c>
      <c r="J63" s="629"/>
      <c r="K63" s="630"/>
      <c r="L63" s="293"/>
      <c r="M63" s="286"/>
      <c r="N63" s="269"/>
      <c r="O63" s="286"/>
      <c r="P63" s="88">
        <f t="shared" si="17"/>
        <v>496</v>
      </c>
      <c r="Q63" s="88">
        <f t="shared" si="18"/>
        <v>56</v>
      </c>
      <c r="R63" s="95"/>
      <c r="S63" s="95"/>
    </row>
    <row r="64" spans="1:30" ht="15" customHeight="1" x14ac:dyDescent="0.2">
      <c r="A64" s="150">
        <v>4</v>
      </c>
      <c r="B64" s="456" t="s">
        <v>229</v>
      </c>
      <c r="C64" s="325" t="s">
        <v>196</v>
      </c>
      <c r="D64" s="459">
        <v>166</v>
      </c>
      <c r="E64" s="92">
        <v>20</v>
      </c>
      <c r="F64" s="292">
        <v>169</v>
      </c>
      <c r="G64" s="286">
        <v>21</v>
      </c>
      <c r="H64" s="632">
        <v>157</v>
      </c>
      <c r="I64" s="630">
        <v>15</v>
      </c>
      <c r="J64" s="629"/>
      <c r="K64" s="630"/>
      <c r="L64" s="269"/>
      <c r="M64" s="286"/>
      <c r="N64" s="269"/>
      <c r="O64" s="286"/>
      <c r="P64" s="88">
        <f t="shared" si="17"/>
        <v>492</v>
      </c>
      <c r="Q64" s="88">
        <f t="shared" si="18"/>
        <v>56</v>
      </c>
      <c r="R64" s="95"/>
      <c r="S64" s="95"/>
    </row>
    <row r="65" spans="1:19" ht="15" customHeight="1" x14ac:dyDescent="0.2">
      <c r="A65" s="150">
        <v>5</v>
      </c>
      <c r="B65" s="457" t="s">
        <v>235</v>
      </c>
      <c r="C65" s="337" t="s">
        <v>197</v>
      </c>
      <c r="D65" s="459">
        <v>158</v>
      </c>
      <c r="E65" s="92">
        <v>14</v>
      </c>
      <c r="F65" s="575">
        <v>164</v>
      </c>
      <c r="G65" s="286">
        <v>16</v>
      </c>
      <c r="H65" s="647">
        <v>168</v>
      </c>
      <c r="I65" s="630">
        <v>23</v>
      </c>
      <c r="J65" s="629"/>
      <c r="K65" s="630"/>
      <c r="L65" s="269"/>
      <c r="M65" s="286"/>
      <c r="N65" s="269"/>
      <c r="O65" s="286"/>
      <c r="P65" s="88">
        <f t="shared" si="17"/>
        <v>490</v>
      </c>
      <c r="Q65" s="88">
        <f t="shared" si="18"/>
        <v>53</v>
      </c>
      <c r="R65" s="95"/>
      <c r="S65" s="95"/>
    </row>
    <row r="66" spans="1:19" ht="15" customHeight="1" x14ac:dyDescent="0.2">
      <c r="A66" s="150">
        <v>6</v>
      </c>
      <c r="B66" s="456" t="s">
        <v>222</v>
      </c>
      <c r="C66" s="311" t="s">
        <v>195</v>
      </c>
      <c r="D66" s="465">
        <v>158</v>
      </c>
      <c r="E66" s="92">
        <v>15</v>
      </c>
      <c r="F66" s="269">
        <v>173</v>
      </c>
      <c r="G66" s="286">
        <v>26</v>
      </c>
      <c r="H66" s="629">
        <v>151</v>
      </c>
      <c r="I66" s="630">
        <v>12</v>
      </c>
      <c r="J66" s="629"/>
      <c r="K66" s="630"/>
      <c r="L66" s="293"/>
      <c r="M66" s="286"/>
      <c r="N66" s="269"/>
      <c r="O66" s="286"/>
      <c r="P66" s="88">
        <f t="shared" si="17"/>
        <v>482</v>
      </c>
      <c r="Q66" s="88">
        <f t="shared" si="18"/>
        <v>53</v>
      </c>
      <c r="R66" s="95"/>
      <c r="S66" s="95"/>
    </row>
    <row r="67" spans="1:19" ht="15" customHeight="1" x14ac:dyDescent="0.2">
      <c r="A67" s="150">
        <v>7</v>
      </c>
      <c r="B67" s="456" t="s">
        <v>219</v>
      </c>
      <c r="C67" s="311" t="s">
        <v>194</v>
      </c>
      <c r="D67" s="290">
        <v>163</v>
      </c>
      <c r="E67" s="92">
        <v>18</v>
      </c>
      <c r="F67" s="269">
        <v>160</v>
      </c>
      <c r="G67" s="286">
        <v>11</v>
      </c>
      <c r="H67" s="629">
        <v>165</v>
      </c>
      <c r="I67" s="630">
        <v>20</v>
      </c>
      <c r="J67" s="629"/>
      <c r="K67" s="630"/>
      <c r="L67" s="269"/>
      <c r="M67" s="286"/>
      <c r="N67" s="269"/>
      <c r="O67" s="286"/>
      <c r="P67" s="88">
        <f t="shared" si="17"/>
        <v>488</v>
      </c>
      <c r="Q67" s="88">
        <f t="shared" si="18"/>
        <v>49</v>
      </c>
      <c r="R67" s="95"/>
      <c r="S67" s="95"/>
    </row>
    <row r="68" spans="1:19" ht="15" customHeight="1" x14ac:dyDescent="0.2">
      <c r="A68" s="150">
        <v>8</v>
      </c>
      <c r="B68" s="456" t="s">
        <v>237</v>
      </c>
      <c r="C68" s="325" t="s">
        <v>198</v>
      </c>
      <c r="D68" s="288">
        <v>159</v>
      </c>
      <c r="E68" s="92">
        <v>16</v>
      </c>
      <c r="F68" s="576">
        <v>162</v>
      </c>
      <c r="G68" s="286">
        <v>14</v>
      </c>
      <c r="H68" s="565">
        <v>163</v>
      </c>
      <c r="I68" s="630">
        <v>19</v>
      </c>
      <c r="J68" s="629"/>
      <c r="K68" s="630"/>
      <c r="L68" s="269"/>
      <c r="M68" s="286"/>
      <c r="N68" s="269"/>
      <c r="O68" s="286"/>
      <c r="P68" s="88">
        <f t="shared" si="17"/>
        <v>484</v>
      </c>
      <c r="Q68" s="88">
        <f t="shared" si="18"/>
        <v>49</v>
      </c>
      <c r="R68" s="95"/>
      <c r="S68" s="95"/>
    </row>
    <row r="69" spans="1:19" ht="15" customHeight="1" x14ac:dyDescent="0.2">
      <c r="A69" s="150">
        <v>9</v>
      </c>
      <c r="B69" s="456" t="s">
        <v>231</v>
      </c>
      <c r="C69" s="325" t="s">
        <v>197</v>
      </c>
      <c r="D69" s="287">
        <v>154</v>
      </c>
      <c r="E69" s="92">
        <v>13</v>
      </c>
      <c r="F69" s="572">
        <v>166</v>
      </c>
      <c r="G69" s="286">
        <v>19</v>
      </c>
      <c r="H69" s="630">
        <v>152</v>
      </c>
      <c r="I69" s="630">
        <v>13</v>
      </c>
      <c r="J69" s="630"/>
      <c r="K69" s="630"/>
      <c r="L69" s="286"/>
      <c r="M69" s="286"/>
      <c r="N69" s="286"/>
      <c r="O69" s="286"/>
      <c r="P69" s="88">
        <f t="shared" si="17"/>
        <v>472</v>
      </c>
      <c r="Q69" s="88">
        <f t="shared" si="18"/>
        <v>45</v>
      </c>
      <c r="R69" s="95"/>
      <c r="S69" s="95"/>
    </row>
    <row r="70" spans="1:19" ht="15" customHeight="1" x14ac:dyDescent="0.2">
      <c r="A70" s="150">
        <v>10</v>
      </c>
      <c r="B70" s="456" t="s">
        <v>236</v>
      </c>
      <c r="C70" s="325" t="s">
        <v>198</v>
      </c>
      <c r="D70" s="465">
        <v>166</v>
      </c>
      <c r="E70" s="92">
        <v>21</v>
      </c>
      <c r="F70" s="287">
        <v>168</v>
      </c>
      <c r="G70" s="286">
        <v>20</v>
      </c>
      <c r="H70" s="629">
        <v>127</v>
      </c>
      <c r="I70" s="630">
        <v>4</v>
      </c>
      <c r="J70" s="629"/>
      <c r="K70" s="630"/>
      <c r="L70" s="269"/>
      <c r="M70" s="286"/>
      <c r="N70" s="269"/>
      <c r="O70" s="286"/>
      <c r="P70" s="88">
        <f t="shared" si="17"/>
        <v>461</v>
      </c>
      <c r="Q70" s="88">
        <f t="shared" si="18"/>
        <v>45</v>
      </c>
      <c r="R70" s="95"/>
      <c r="S70" s="95"/>
    </row>
    <row r="71" spans="1:19" ht="15" customHeight="1" x14ac:dyDescent="0.2">
      <c r="A71" s="150">
        <v>11</v>
      </c>
      <c r="B71" s="456" t="s">
        <v>227</v>
      </c>
      <c r="C71" s="325" t="s">
        <v>196</v>
      </c>
      <c r="D71" s="290">
        <v>164</v>
      </c>
      <c r="E71" s="92">
        <v>19</v>
      </c>
      <c r="F71" s="576">
        <v>162</v>
      </c>
      <c r="G71" s="286">
        <v>13</v>
      </c>
      <c r="H71" s="631">
        <v>149</v>
      </c>
      <c r="I71" s="630">
        <v>11</v>
      </c>
      <c r="J71" s="629"/>
      <c r="K71" s="630"/>
      <c r="L71" s="269"/>
      <c r="M71" s="286"/>
      <c r="N71" s="269"/>
      <c r="O71" s="286"/>
      <c r="P71" s="88">
        <f t="shared" si="17"/>
        <v>475</v>
      </c>
      <c r="Q71" s="88">
        <f t="shared" si="18"/>
        <v>43</v>
      </c>
      <c r="R71" s="95"/>
      <c r="S71" s="95"/>
    </row>
    <row r="72" spans="1:19" ht="15" customHeight="1" x14ac:dyDescent="0.2">
      <c r="A72" s="110">
        <v>12</v>
      </c>
      <c r="B72" s="456" t="s">
        <v>242</v>
      </c>
      <c r="C72" s="325" t="s">
        <v>20</v>
      </c>
      <c r="D72" s="101">
        <v>149</v>
      </c>
      <c r="E72" s="107">
        <v>9</v>
      </c>
      <c r="F72" s="574">
        <v>166</v>
      </c>
      <c r="G72" s="286">
        <v>18</v>
      </c>
      <c r="H72" s="633">
        <v>158</v>
      </c>
      <c r="I72" s="630">
        <v>16</v>
      </c>
      <c r="J72" s="630"/>
      <c r="K72" s="630"/>
      <c r="L72" s="286"/>
      <c r="M72" s="286"/>
      <c r="N72" s="286"/>
      <c r="O72" s="286"/>
      <c r="P72" s="88">
        <f t="shared" si="17"/>
        <v>473</v>
      </c>
      <c r="Q72" s="88">
        <f t="shared" si="18"/>
        <v>43</v>
      </c>
      <c r="R72" s="95"/>
      <c r="S72" s="95"/>
    </row>
    <row r="73" spans="1:19" ht="15" customHeight="1" x14ac:dyDescent="0.2">
      <c r="A73" s="110">
        <v>13</v>
      </c>
      <c r="B73" s="466" t="s">
        <v>225</v>
      </c>
      <c r="C73" s="311" t="s">
        <v>195</v>
      </c>
      <c r="D73" s="288">
        <v>167</v>
      </c>
      <c r="E73" s="118">
        <v>23</v>
      </c>
      <c r="F73" s="565">
        <v>153</v>
      </c>
      <c r="G73" s="286">
        <v>10</v>
      </c>
      <c r="H73" s="631">
        <v>144</v>
      </c>
      <c r="I73" s="630">
        <v>8</v>
      </c>
      <c r="J73" s="629"/>
      <c r="K73" s="630"/>
      <c r="L73" s="269"/>
      <c r="M73" s="286"/>
      <c r="N73" s="269"/>
      <c r="O73" s="286"/>
      <c r="P73" s="88">
        <f t="shared" si="17"/>
        <v>464</v>
      </c>
      <c r="Q73" s="88">
        <f t="shared" si="18"/>
        <v>41</v>
      </c>
      <c r="R73" s="95"/>
      <c r="S73" s="95"/>
    </row>
    <row r="74" spans="1:19" ht="15" customHeight="1" x14ac:dyDescent="0.2">
      <c r="A74" s="150">
        <v>14</v>
      </c>
      <c r="B74" s="353" t="s">
        <v>220</v>
      </c>
      <c r="C74" s="311" t="s">
        <v>194</v>
      </c>
      <c r="D74" s="288">
        <v>147</v>
      </c>
      <c r="E74" s="286">
        <v>8</v>
      </c>
      <c r="F74" s="294">
        <v>161</v>
      </c>
      <c r="G74" s="286">
        <v>12</v>
      </c>
      <c r="H74" s="565">
        <v>160</v>
      </c>
      <c r="I74" s="630">
        <v>17</v>
      </c>
      <c r="J74" s="629"/>
      <c r="K74" s="630"/>
      <c r="L74" s="269"/>
      <c r="M74" s="286"/>
      <c r="N74" s="269"/>
      <c r="O74" s="286"/>
      <c r="P74" s="88">
        <f t="shared" si="17"/>
        <v>468</v>
      </c>
      <c r="Q74" s="88">
        <f t="shared" si="18"/>
        <v>37</v>
      </c>
      <c r="R74" s="95"/>
      <c r="S74" s="95"/>
    </row>
    <row r="75" spans="1:19" ht="15" customHeight="1" x14ac:dyDescent="0.2">
      <c r="A75" s="150">
        <v>15</v>
      </c>
      <c r="B75" s="456" t="s">
        <v>233</v>
      </c>
      <c r="C75" s="325" t="s">
        <v>197</v>
      </c>
      <c r="D75" s="290">
        <v>150</v>
      </c>
      <c r="E75" s="107">
        <v>10</v>
      </c>
      <c r="F75" s="574">
        <v>164</v>
      </c>
      <c r="G75" s="286">
        <v>16</v>
      </c>
      <c r="H75" s="633">
        <v>139</v>
      </c>
      <c r="I75" s="630">
        <v>5</v>
      </c>
      <c r="J75" s="630"/>
      <c r="K75" s="630"/>
      <c r="L75" s="286"/>
      <c r="M75" s="286"/>
      <c r="N75" s="286"/>
      <c r="O75" s="286"/>
      <c r="P75" s="88">
        <f t="shared" si="17"/>
        <v>453</v>
      </c>
      <c r="Q75" s="88">
        <f t="shared" si="18"/>
        <v>31</v>
      </c>
      <c r="R75" s="151"/>
      <c r="S75" s="151"/>
    </row>
    <row r="76" spans="1:19" ht="15" customHeight="1" x14ac:dyDescent="0.2">
      <c r="A76" s="21">
        <v>16</v>
      </c>
      <c r="B76" s="456" t="s">
        <v>234</v>
      </c>
      <c r="C76" s="311" t="s">
        <v>197</v>
      </c>
      <c r="D76" s="288">
        <v>143</v>
      </c>
      <c r="E76" s="118">
        <v>7</v>
      </c>
      <c r="F76" s="269">
        <v>127</v>
      </c>
      <c r="G76" s="286">
        <v>1</v>
      </c>
      <c r="H76" s="629">
        <v>162</v>
      </c>
      <c r="I76" s="630">
        <v>18</v>
      </c>
      <c r="J76" s="629"/>
      <c r="K76" s="630"/>
      <c r="L76" s="269"/>
      <c r="M76" s="286"/>
      <c r="N76" s="269"/>
      <c r="O76" s="286"/>
      <c r="P76" s="88">
        <f t="shared" si="17"/>
        <v>432</v>
      </c>
      <c r="Q76" s="88">
        <f t="shared" si="18"/>
        <v>26</v>
      </c>
      <c r="R76" s="151"/>
      <c r="S76" s="151"/>
    </row>
    <row r="77" spans="1:19" ht="15" customHeight="1" x14ac:dyDescent="0.2">
      <c r="A77" s="21">
        <v>17</v>
      </c>
      <c r="B77" s="456" t="s">
        <v>232</v>
      </c>
      <c r="C77" s="325" t="s">
        <v>197</v>
      </c>
      <c r="D77" s="290">
        <v>152</v>
      </c>
      <c r="E77" s="118">
        <v>11</v>
      </c>
      <c r="F77" s="572">
        <v>139</v>
      </c>
      <c r="G77" s="286">
        <v>5</v>
      </c>
      <c r="H77" s="629">
        <v>145</v>
      </c>
      <c r="I77" s="630">
        <v>9</v>
      </c>
      <c r="J77" s="629"/>
      <c r="K77" s="630"/>
      <c r="L77" s="294"/>
      <c r="M77" s="286"/>
      <c r="N77" s="294"/>
      <c r="O77" s="286"/>
      <c r="P77" s="88">
        <f t="shared" si="17"/>
        <v>436</v>
      </c>
      <c r="Q77" s="88">
        <f t="shared" si="18"/>
        <v>25</v>
      </c>
      <c r="R77" s="95"/>
      <c r="S77" s="95"/>
    </row>
    <row r="78" spans="1:19" ht="15" customHeight="1" x14ac:dyDescent="0.2">
      <c r="A78" s="21">
        <v>18</v>
      </c>
      <c r="B78" s="456" t="s">
        <v>224</v>
      </c>
      <c r="C78" s="311" t="s">
        <v>195</v>
      </c>
      <c r="D78" s="290">
        <v>0</v>
      </c>
      <c r="E78" s="118">
        <v>0</v>
      </c>
      <c r="F78" s="294">
        <v>144</v>
      </c>
      <c r="G78" s="286">
        <v>6</v>
      </c>
      <c r="H78" s="565">
        <v>155</v>
      </c>
      <c r="I78" s="630">
        <v>14</v>
      </c>
      <c r="J78" s="629"/>
      <c r="K78" s="630"/>
      <c r="L78" s="269"/>
      <c r="M78" s="286"/>
      <c r="N78" s="269"/>
      <c r="O78" s="286"/>
      <c r="P78" s="88">
        <f t="shared" si="17"/>
        <v>299</v>
      </c>
      <c r="Q78" s="88">
        <f t="shared" si="18"/>
        <v>20</v>
      </c>
      <c r="R78" s="95"/>
      <c r="S78" s="95"/>
    </row>
    <row r="79" spans="1:19" ht="15" customHeight="1" x14ac:dyDescent="0.2">
      <c r="A79" s="21">
        <v>19</v>
      </c>
      <c r="B79" s="456" t="s">
        <v>223</v>
      </c>
      <c r="C79" s="311" t="s">
        <v>195</v>
      </c>
      <c r="D79" s="290">
        <v>90</v>
      </c>
      <c r="E79" s="107">
        <v>3</v>
      </c>
      <c r="F79" s="577">
        <v>150</v>
      </c>
      <c r="G79" s="286">
        <v>8</v>
      </c>
      <c r="H79" s="629">
        <v>142</v>
      </c>
      <c r="I79" s="630">
        <v>7</v>
      </c>
      <c r="J79" s="629"/>
      <c r="K79" s="630"/>
      <c r="L79" s="269"/>
      <c r="M79" s="286"/>
      <c r="N79" s="269"/>
      <c r="O79" s="286"/>
      <c r="P79" s="88">
        <f t="shared" si="17"/>
        <v>382</v>
      </c>
      <c r="Q79" s="88">
        <f t="shared" si="18"/>
        <v>18</v>
      </c>
      <c r="R79" s="95"/>
      <c r="S79" s="95"/>
    </row>
    <row r="80" spans="1:19" ht="13.5" customHeight="1" x14ac:dyDescent="0.2">
      <c r="A80" s="21">
        <v>20</v>
      </c>
      <c r="B80" s="456" t="s">
        <v>307</v>
      </c>
      <c r="C80" s="325" t="s">
        <v>198</v>
      </c>
      <c r="D80" s="288">
        <v>0</v>
      </c>
      <c r="E80" s="118">
        <v>0</v>
      </c>
      <c r="F80" s="577">
        <v>150</v>
      </c>
      <c r="G80" s="286">
        <v>8</v>
      </c>
      <c r="H80" s="629">
        <v>140</v>
      </c>
      <c r="I80" s="630">
        <v>6</v>
      </c>
      <c r="J80" s="629"/>
      <c r="K80" s="630"/>
      <c r="L80" s="269"/>
      <c r="M80" s="286"/>
      <c r="N80" s="269"/>
      <c r="O80" s="286"/>
      <c r="P80" s="88">
        <f t="shared" si="17"/>
        <v>290</v>
      </c>
      <c r="Q80" s="88">
        <f t="shared" si="18"/>
        <v>14</v>
      </c>
      <c r="R80" s="151"/>
      <c r="S80" s="151"/>
    </row>
    <row r="81" spans="1:19" ht="15.75" customHeight="1" x14ac:dyDescent="0.2">
      <c r="A81" s="21">
        <v>21</v>
      </c>
      <c r="B81" s="353" t="s">
        <v>230</v>
      </c>
      <c r="C81" s="311" t="s">
        <v>196</v>
      </c>
      <c r="D81" s="288">
        <v>0</v>
      </c>
      <c r="E81" s="286">
        <v>0</v>
      </c>
      <c r="F81" s="574">
        <v>139</v>
      </c>
      <c r="G81" s="286">
        <v>4</v>
      </c>
      <c r="H81" s="565">
        <v>148</v>
      </c>
      <c r="I81" s="630">
        <v>10</v>
      </c>
      <c r="J81" s="629"/>
      <c r="K81" s="630"/>
      <c r="L81" s="269"/>
      <c r="M81" s="286"/>
      <c r="N81" s="269"/>
      <c r="O81" s="286"/>
      <c r="P81" s="88">
        <f t="shared" si="17"/>
        <v>287</v>
      </c>
      <c r="Q81" s="88">
        <f t="shared" si="18"/>
        <v>14</v>
      </c>
      <c r="R81" s="151"/>
      <c r="S81" s="151"/>
    </row>
    <row r="82" spans="1:19" ht="15" customHeight="1" x14ac:dyDescent="0.2">
      <c r="A82" s="21">
        <v>22</v>
      </c>
      <c r="B82" s="456" t="s">
        <v>238</v>
      </c>
      <c r="C82" s="325" t="s">
        <v>198</v>
      </c>
      <c r="D82" s="290">
        <v>140</v>
      </c>
      <c r="E82" s="118">
        <v>6</v>
      </c>
      <c r="F82" s="578">
        <v>139</v>
      </c>
      <c r="G82" s="286">
        <v>4</v>
      </c>
      <c r="H82" s="631">
        <v>121</v>
      </c>
      <c r="I82" s="630">
        <v>2</v>
      </c>
      <c r="J82" s="629"/>
      <c r="K82" s="630"/>
      <c r="L82" s="269"/>
      <c r="M82" s="286"/>
      <c r="N82" s="269"/>
      <c r="O82" s="286"/>
      <c r="P82" s="88">
        <f t="shared" si="17"/>
        <v>400</v>
      </c>
      <c r="Q82" s="88">
        <f t="shared" si="18"/>
        <v>12</v>
      </c>
      <c r="R82" s="151"/>
      <c r="S82" s="151"/>
    </row>
    <row r="83" spans="1:19" ht="18" customHeight="1" x14ac:dyDescent="0.2">
      <c r="A83" s="21">
        <v>23</v>
      </c>
      <c r="B83" s="456" t="s">
        <v>239</v>
      </c>
      <c r="C83" s="311" t="s">
        <v>198</v>
      </c>
      <c r="D83" s="290">
        <v>153</v>
      </c>
      <c r="E83" s="118">
        <v>12</v>
      </c>
      <c r="F83" s="292">
        <v>0</v>
      </c>
      <c r="G83" s="286">
        <v>0</v>
      </c>
      <c r="H83" s="629">
        <v>0</v>
      </c>
      <c r="I83" s="630">
        <v>0</v>
      </c>
      <c r="J83" s="629"/>
      <c r="K83" s="630"/>
      <c r="L83" s="269"/>
      <c r="M83" s="286"/>
      <c r="N83" s="269"/>
      <c r="O83" s="286"/>
      <c r="P83" s="88">
        <f t="shared" si="17"/>
        <v>153</v>
      </c>
      <c r="Q83" s="88">
        <f t="shared" si="18"/>
        <v>12</v>
      </c>
      <c r="R83" s="151"/>
      <c r="S83" s="151"/>
    </row>
    <row r="84" spans="1:19" ht="16.5" customHeight="1" x14ac:dyDescent="0.2">
      <c r="A84" s="21">
        <v>24</v>
      </c>
      <c r="B84" s="456" t="s">
        <v>221</v>
      </c>
      <c r="C84" s="311" t="s">
        <v>195</v>
      </c>
      <c r="D84" s="288">
        <v>102</v>
      </c>
      <c r="E84" s="107">
        <v>4</v>
      </c>
      <c r="F84" s="292">
        <v>137</v>
      </c>
      <c r="G84" s="286">
        <v>2</v>
      </c>
      <c r="H84" s="629">
        <v>122</v>
      </c>
      <c r="I84" s="630">
        <v>3</v>
      </c>
      <c r="J84" s="629"/>
      <c r="K84" s="630"/>
      <c r="L84" s="269"/>
      <c r="M84" s="286"/>
      <c r="N84" s="269"/>
      <c r="O84" s="286"/>
      <c r="P84" s="88">
        <f t="shared" si="17"/>
        <v>361</v>
      </c>
      <c r="Q84" s="88">
        <f t="shared" si="18"/>
        <v>9</v>
      </c>
      <c r="R84" s="151"/>
      <c r="S84" s="151"/>
    </row>
    <row r="85" spans="1:19" ht="16.5" customHeight="1" x14ac:dyDescent="0.2">
      <c r="A85" s="21">
        <v>25</v>
      </c>
      <c r="B85" s="637" t="s">
        <v>305</v>
      </c>
      <c r="C85" s="311" t="s">
        <v>195</v>
      </c>
      <c r="D85" s="290">
        <v>0</v>
      </c>
      <c r="E85" s="107">
        <v>0</v>
      </c>
      <c r="F85" s="292">
        <v>151</v>
      </c>
      <c r="G85" s="286">
        <v>9</v>
      </c>
      <c r="H85" s="629">
        <v>0</v>
      </c>
      <c r="I85" s="630">
        <v>0</v>
      </c>
      <c r="J85" s="629"/>
      <c r="K85" s="630"/>
      <c r="L85" s="269"/>
      <c r="M85" s="286"/>
      <c r="N85" s="269"/>
      <c r="O85" s="286"/>
      <c r="P85" s="88">
        <f t="shared" si="17"/>
        <v>151</v>
      </c>
      <c r="Q85" s="88">
        <f t="shared" si="18"/>
        <v>9</v>
      </c>
      <c r="R85" s="151"/>
      <c r="S85" s="151"/>
    </row>
    <row r="86" spans="1:19" ht="16.5" customHeight="1" x14ac:dyDescent="0.2">
      <c r="A86" s="21">
        <v>26</v>
      </c>
      <c r="B86" s="483" t="s">
        <v>228</v>
      </c>
      <c r="C86" s="634" t="s">
        <v>196</v>
      </c>
      <c r="D86" s="288">
        <v>135</v>
      </c>
      <c r="E86" s="107">
        <v>5</v>
      </c>
      <c r="F86" s="294">
        <v>126</v>
      </c>
      <c r="G86" s="286">
        <v>0</v>
      </c>
      <c r="H86" s="629">
        <v>117</v>
      </c>
      <c r="I86" s="630">
        <v>1</v>
      </c>
      <c r="J86" s="629"/>
      <c r="K86" s="630"/>
      <c r="L86" s="269"/>
      <c r="M86" s="286"/>
      <c r="N86" s="269"/>
      <c r="O86" s="286"/>
      <c r="P86" s="88">
        <f t="shared" si="17"/>
        <v>378</v>
      </c>
      <c r="Q86" s="88">
        <f t="shared" si="18"/>
        <v>6</v>
      </c>
      <c r="R86" s="151"/>
      <c r="S86" s="151"/>
    </row>
    <row r="87" spans="1:19" ht="15" customHeight="1" x14ac:dyDescent="0.2">
      <c r="A87" s="21"/>
      <c r="B87" s="89"/>
      <c r="C87" s="125"/>
      <c r="D87" s="91"/>
      <c r="E87" s="118"/>
      <c r="F87" s="116"/>
      <c r="G87" s="118"/>
      <c r="H87" s="116"/>
      <c r="I87" s="118"/>
      <c r="J87" s="116"/>
      <c r="K87" s="118"/>
      <c r="L87" s="116"/>
      <c r="M87" s="118"/>
      <c r="N87" s="116"/>
      <c r="O87" s="118"/>
      <c r="P87" s="88"/>
      <c r="Q87" s="88"/>
      <c r="R87" s="151"/>
      <c r="S87" s="151"/>
    </row>
    <row r="88" spans="1:19" ht="16.5" customHeight="1" x14ac:dyDescent="0.2">
      <c r="A88" s="85" t="s">
        <v>73</v>
      </c>
      <c r="B88" s="86" t="s">
        <v>36</v>
      </c>
      <c r="C88" s="87" t="s">
        <v>75</v>
      </c>
      <c r="D88" s="152"/>
      <c r="E88" s="109"/>
      <c r="F88" s="152"/>
      <c r="G88" s="109"/>
      <c r="H88" s="152"/>
      <c r="I88" s="109"/>
      <c r="J88" s="152"/>
      <c r="K88" s="109"/>
      <c r="L88" s="152"/>
      <c r="M88" s="109"/>
      <c r="N88" s="152"/>
      <c r="O88" s="109"/>
      <c r="P88" s="109"/>
      <c r="Q88" s="109"/>
      <c r="R88" s="109"/>
      <c r="S88" s="88"/>
    </row>
    <row r="89" spans="1:19" ht="16.5" customHeight="1" x14ac:dyDescent="0.2">
      <c r="A89" s="469">
        <v>1</v>
      </c>
      <c r="B89" s="476" t="s">
        <v>43</v>
      </c>
      <c r="C89" s="471" t="s">
        <v>209</v>
      </c>
      <c r="D89" s="118">
        <v>177</v>
      </c>
      <c r="E89" s="92">
        <v>26</v>
      </c>
      <c r="F89" s="122">
        <v>179</v>
      </c>
      <c r="G89" s="277">
        <v>30</v>
      </c>
      <c r="H89" s="122">
        <v>181</v>
      </c>
      <c r="I89" s="277">
        <v>30</v>
      </c>
      <c r="J89" s="278"/>
      <c r="K89" s="277"/>
      <c r="L89" s="278"/>
      <c r="M89" s="277"/>
      <c r="N89" s="278"/>
      <c r="O89" s="277"/>
      <c r="P89" s="88">
        <f t="shared" ref="P89:P103" si="19">D89+F89+H89+J89+L89+N89+-R89</f>
        <v>537</v>
      </c>
      <c r="Q89" s="88">
        <f t="shared" ref="Q89:Q103" si="20">E89+G89+I89+K89+M89+O89+-S89</f>
        <v>86</v>
      </c>
      <c r="R89" s="95"/>
      <c r="S89" s="95"/>
    </row>
    <row r="90" spans="1:19" ht="16.5" customHeight="1" x14ac:dyDescent="0.2">
      <c r="A90" s="470">
        <v>2</v>
      </c>
      <c r="B90" s="475" t="s">
        <v>262</v>
      </c>
      <c r="C90" s="471" t="s">
        <v>203</v>
      </c>
      <c r="D90" s="295">
        <v>182</v>
      </c>
      <c r="E90" s="92">
        <v>30</v>
      </c>
      <c r="F90" s="277">
        <v>174</v>
      </c>
      <c r="G90" s="277">
        <v>23</v>
      </c>
      <c r="H90" s="277">
        <v>180</v>
      </c>
      <c r="I90" s="277">
        <v>26</v>
      </c>
      <c r="J90" s="277"/>
      <c r="K90" s="277"/>
      <c r="L90" s="277"/>
      <c r="M90" s="277"/>
      <c r="N90" s="277"/>
      <c r="O90" s="277"/>
      <c r="P90" s="88">
        <f t="shared" si="19"/>
        <v>536</v>
      </c>
      <c r="Q90" s="88">
        <f t="shared" si="20"/>
        <v>79</v>
      </c>
      <c r="R90" s="95"/>
      <c r="S90" s="95"/>
    </row>
    <row r="91" spans="1:19" ht="16.5" customHeight="1" x14ac:dyDescent="0.2">
      <c r="A91" s="472">
        <v>3</v>
      </c>
      <c r="B91" s="476" t="s">
        <v>216</v>
      </c>
      <c r="C91" s="471" t="s">
        <v>209</v>
      </c>
      <c r="D91" s="286">
        <v>175</v>
      </c>
      <c r="E91" s="92">
        <v>21</v>
      </c>
      <c r="F91" s="281">
        <v>176</v>
      </c>
      <c r="G91" s="277">
        <v>26</v>
      </c>
      <c r="H91" s="278">
        <v>179</v>
      </c>
      <c r="I91" s="277">
        <v>23</v>
      </c>
      <c r="J91" s="278"/>
      <c r="K91" s="277"/>
      <c r="L91" s="278"/>
      <c r="M91" s="277"/>
      <c r="N91" s="278"/>
      <c r="O91" s="277"/>
      <c r="P91" s="88">
        <f t="shared" si="19"/>
        <v>530</v>
      </c>
      <c r="Q91" s="88">
        <f t="shared" si="20"/>
        <v>70</v>
      </c>
      <c r="R91" s="95"/>
      <c r="S91" s="95"/>
    </row>
    <row r="92" spans="1:19" ht="16.5" customHeight="1" x14ac:dyDescent="0.2">
      <c r="A92" s="473">
        <v>4</v>
      </c>
      <c r="B92" s="475" t="s">
        <v>248</v>
      </c>
      <c r="C92" s="471" t="s">
        <v>200</v>
      </c>
      <c r="D92" s="286">
        <v>161</v>
      </c>
      <c r="E92" s="92">
        <v>18</v>
      </c>
      <c r="F92" s="569">
        <v>165</v>
      </c>
      <c r="G92" s="277">
        <v>19</v>
      </c>
      <c r="H92" s="281">
        <v>176</v>
      </c>
      <c r="I92" s="277">
        <v>21</v>
      </c>
      <c r="J92" s="278"/>
      <c r="K92" s="277"/>
      <c r="L92" s="278"/>
      <c r="M92" s="277"/>
      <c r="N92" s="278"/>
      <c r="O92" s="277"/>
      <c r="P92" s="88">
        <f t="shared" si="19"/>
        <v>502</v>
      </c>
      <c r="Q92" s="88">
        <f t="shared" si="20"/>
        <v>58</v>
      </c>
      <c r="R92" s="151"/>
      <c r="S92" s="151"/>
    </row>
    <row r="93" spans="1:19" ht="18" customHeight="1" x14ac:dyDescent="0.2">
      <c r="A93" s="473">
        <v>5</v>
      </c>
      <c r="B93" s="475" t="s">
        <v>247</v>
      </c>
      <c r="C93" s="471" t="s">
        <v>200</v>
      </c>
      <c r="D93" s="118">
        <v>165</v>
      </c>
      <c r="E93" s="92">
        <v>19</v>
      </c>
      <c r="F93" s="281">
        <v>163</v>
      </c>
      <c r="G93" s="277">
        <v>18</v>
      </c>
      <c r="H93" s="281">
        <v>171</v>
      </c>
      <c r="I93" s="277">
        <v>20</v>
      </c>
      <c r="J93" s="278"/>
      <c r="K93" s="277"/>
      <c r="L93" s="278"/>
      <c r="M93" s="277"/>
      <c r="N93" s="278"/>
      <c r="O93" s="277"/>
      <c r="P93" s="88">
        <f t="shared" si="19"/>
        <v>499</v>
      </c>
      <c r="Q93" s="88">
        <f t="shared" si="20"/>
        <v>57</v>
      </c>
      <c r="R93" s="151"/>
      <c r="S93" s="151"/>
    </row>
    <row r="94" spans="1:19" ht="15" customHeight="1" x14ac:dyDescent="0.2">
      <c r="A94" s="473">
        <v>6</v>
      </c>
      <c r="B94" s="475" t="s">
        <v>244</v>
      </c>
      <c r="C94" s="471" t="s">
        <v>199</v>
      </c>
      <c r="D94" s="480">
        <v>141</v>
      </c>
      <c r="E94" s="92">
        <v>14</v>
      </c>
      <c r="F94" s="277">
        <v>168</v>
      </c>
      <c r="G94" s="277">
        <v>21</v>
      </c>
      <c r="H94" s="645">
        <v>169</v>
      </c>
      <c r="I94" s="277">
        <v>18</v>
      </c>
      <c r="J94" s="277"/>
      <c r="K94" s="277"/>
      <c r="L94" s="277"/>
      <c r="M94" s="277"/>
      <c r="N94" s="277"/>
      <c r="O94" s="277"/>
      <c r="P94" s="88">
        <f t="shared" si="19"/>
        <v>478</v>
      </c>
      <c r="Q94" s="88">
        <f t="shared" si="20"/>
        <v>53</v>
      </c>
      <c r="R94" s="95"/>
      <c r="S94" s="95"/>
    </row>
    <row r="95" spans="1:19" ht="17.25" customHeight="1" x14ac:dyDescent="0.2">
      <c r="A95" s="473">
        <v>7</v>
      </c>
      <c r="B95" s="475" t="s">
        <v>246</v>
      </c>
      <c r="C95" s="474" t="s">
        <v>199</v>
      </c>
      <c r="D95" s="118">
        <v>158</v>
      </c>
      <c r="E95" s="92">
        <v>17</v>
      </c>
      <c r="F95" s="277">
        <v>155</v>
      </c>
      <c r="G95" s="277">
        <v>16</v>
      </c>
      <c r="H95" s="478">
        <v>160</v>
      </c>
      <c r="I95" s="277">
        <v>16</v>
      </c>
      <c r="J95" s="277"/>
      <c r="K95" s="277"/>
      <c r="L95" s="479"/>
      <c r="M95" s="277"/>
      <c r="N95" s="479"/>
      <c r="O95" s="277"/>
      <c r="P95" s="88">
        <f t="shared" si="19"/>
        <v>473</v>
      </c>
      <c r="Q95" s="88">
        <f t="shared" si="20"/>
        <v>49</v>
      </c>
      <c r="R95" s="151"/>
      <c r="S95" s="151"/>
    </row>
    <row r="96" spans="1:19" ht="16.5" customHeight="1" x14ac:dyDescent="0.2">
      <c r="A96" s="473">
        <v>8</v>
      </c>
      <c r="B96" s="475" t="s">
        <v>295</v>
      </c>
      <c r="C96" s="471" t="s">
        <v>199</v>
      </c>
      <c r="D96" s="118">
        <v>148</v>
      </c>
      <c r="E96" s="92">
        <v>15</v>
      </c>
      <c r="F96" s="277">
        <v>157</v>
      </c>
      <c r="G96" s="277">
        <v>17</v>
      </c>
      <c r="H96" s="277">
        <v>149</v>
      </c>
      <c r="I96" s="277">
        <v>15</v>
      </c>
      <c r="J96" s="277"/>
      <c r="K96" s="277"/>
      <c r="L96" s="277"/>
      <c r="M96" s="277"/>
      <c r="N96" s="277"/>
      <c r="O96" s="277"/>
      <c r="P96" s="88">
        <f t="shared" si="19"/>
        <v>454</v>
      </c>
      <c r="Q96" s="88">
        <f t="shared" si="20"/>
        <v>47</v>
      </c>
      <c r="R96" s="151"/>
      <c r="S96" s="151"/>
    </row>
    <row r="97" spans="1:19" ht="15" customHeight="1" x14ac:dyDescent="0.2">
      <c r="A97" s="153">
        <v>9</v>
      </c>
      <c r="B97" s="475" t="s">
        <v>258</v>
      </c>
      <c r="C97" s="325" t="s">
        <v>312</v>
      </c>
      <c r="D97" s="118">
        <v>152</v>
      </c>
      <c r="E97" s="92">
        <v>16</v>
      </c>
      <c r="F97" s="122">
        <v>150</v>
      </c>
      <c r="G97" s="277">
        <v>14</v>
      </c>
      <c r="H97" s="278">
        <v>146</v>
      </c>
      <c r="I97" s="277">
        <v>14</v>
      </c>
      <c r="J97" s="278"/>
      <c r="K97" s="277"/>
      <c r="L97" s="278"/>
      <c r="M97" s="277"/>
      <c r="N97" s="278"/>
      <c r="O97" s="277"/>
      <c r="P97" s="88">
        <f t="shared" si="19"/>
        <v>448</v>
      </c>
      <c r="Q97" s="88">
        <f t="shared" si="20"/>
        <v>44</v>
      </c>
      <c r="R97" s="151"/>
      <c r="S97" s="151"/>
    </row>
    <row r="98" spans="1:19" ht="15.75" customHeight="1" x14ac:dyDescent="0.2">
      <c r="A98" s="153">
        <v>10</v>
      </c>
      <c r="B98" s="475" t="s">
        <v>263</v>
      </c>
      <c r="C98" s="471" t="s">
        <v>203</v>
      </c>
      <c r="D98" s="295">
        <v>176</v>
      </c>
      <c r="E98" s="92">
        <v>23</v>
      </c>
      <c r="F98" s="281">
        <v>0</v>
      </c>
      <c r="G98" s="277">
        <v>0</v>
      </c>
      <c r="H98" s="278">
        <v>168</v>
      </c>
      <c r="I98" s="277">
        <v>17</v>
      </c>
      <c r="J98" s="278"/>
      <c r="K98" s="277"/>
      <c r="L98" s="278"/>
      <c r="M98" s="277"/>
      <c r="N98" s="278"/>
      <c r="O98" s="277"/>
      <c r="P98" s="88">
        <f t="shared" si="19"/>
        <v>344</v>
      </c>
      <c r="Q98" s="88">
        <f t="shared" si="20"/>
        <v>40</v>
      </c>
      <c r="R98" s="95"/>
      <c r="S98" s="95"/>
    </row>
    <row r="99" spans="1:19" ht="16.5" customHeight="1" x14ac:dyDescent="0.2">
      <c r="A99" s="153">
        <v>11</v>
      </c>
      <c r="B99" s="477" t="s">
        <v>292</v>
      </c>
      <c r="C99" s="471" t="s">
        <v>201</v>
      </c>
      <c r="D99" s="295">
        <v>167</v>
      </c>
      <c r="E99" s="92">
        <v>20</v>
      </c>
      <c r="F99" s="569">
        <v>165</v>
      </c>
      <c r="G99" s="277">
        <v>20</v>
      </c>
      <c r="H99" s="284">
        <v>0</v>
      </c>
      <c r="I99" s="277">
        <v>0</v>
      </c>
      <c r="J99" s="278"/>
      <c r="K99" s="277"/>
      <c r="L99" s="296"/>
      <c r="M99" s="277"/>
      <c r="N99" s="296"/>
      <c r="O99" s="277"/>
      <c r="P99" s="88">
        <f t="shared" si="19"/>
        <v>332</v>
      </c>
      <c r="Q99" s="88">
        <f t="shared" si="20"/>
        <v>40</v>
      </c>
      <c r="R99" s="151"/>
      <c r="S99" s="151"/>
    </row>
    <row r="100" spans="1:19" ht="15" customHeight="1" x14ac:dyDescent="0.2">
      <c r="A100" s="153">
        <v>12</v>
      </c>
      <c r="B100" s="638" t="s">
        <v>250</v>
      </c>
      <c r="C100" s="471" t="s">
        <v>200</v>
      </c>
      <c r="D100" s="118">
        <v>0</v>
      </c>
      <c r="E100" s="92">
        <v>0</v>
      </c>
      <c r="F100" s="93">
        <v>153</v>
      </c>
      <c r="G100" s="93">
        <v>15</v>
      </c>
      <c r="H100" s="93">
        <v>127</v>
      </c>
      <c r="I100" s="93">
        <v>13</v>
      </c>
      <c r="J100" s="93"/>
      <c r="K100" s="93"/>
      <c r="L100" s="93"/>
      <c r="M100" s="93"/>
      <c r="N100" s="93"/>
      <c r="O100" s="93"/>
      <c r="P100" s="88">
        <f t="shared" si="19"/>
        <v>280</v>
      </c>
      <c r="Q100" s="88">
        <f t="shared" si="20"/>
        <v>28</v>
      </c>
      <c r="R100" s="151"/>
      <c r="S100" s="151"/>
    </row>
    <row r="101" spans="1:19" ht="18.75" customHeight="1" x14ac:dyDescent="0.2">
      <c r="A101" s="153">
        <v>13</v>
      </c>
      <c r="B101" s="477" t="s">
        <v>293</v>
      </c>
      <c r="C101" s="325" t="s">
        <v>20</v>
      </c>
      <c r="D101" s="286">
        <v>123</v>
      </c>
      <c r="E101" s="92">
        <v>13</v>
      </c>
      <c r="F101" s="277">
        <v>51</v>
      </c>
      <c r="G101" s="277">
        <v>13</v>
      </c>
      <c r="H101" s="277">
        <v>0</v>
      </c>
      <c r="I101" s="277">
        <v>0</v>
      </c>
      <c r="J101" s="277"/>
      <c r="K101" s="277"/>
      <c r="L101" s="277"/>
      <c r="M101" s="277"/>
      <c r="N101" s="277"/>
      <c r="O101" s="277"/>
      <c r="P101" s="88">
        <f t="shared" si="19"/>
        <v>174</v>
      </c>
      <c r="Q101" s="88">
        <f t="shared" si="20"/>
        <v>26</v>
      </c>
      <c r="R101" s="151"/>
      <c r="S101" s="151"/>
    </row>
    <row r="102" spans="1:19" ht="17.25" customHeight="1" x14ac:dyDescent="0.2">
      <c r="A102" s="153">
        <v>14</v>
      </c>
      <c r="B102" s="124" t="s">
        <v>318</v>
      </c>
      <c r="C102" s="650" t="s">
        <v>209</v>
      </c>
      <c r="D102" s="116">
        <v>0</v>
      </c>
      <c r="E102" s="118">
        <v>0</v>
      </c>
      <c r="F102" s="108">
        <v>0</v>
      </c>
      <c r="G102" s="93">
        <v>0</v>
      </c>
      <c r="H102" s="645">
        <v>169</v>
      </c>
      <c r="I102" s="93">
        <v>19</v>
      </c>
      <c r="J102" s="93"/>
      <c r="K102" s="93"/>
      <c r="L102" s="93"/>
      <c r="M102" s="93"/>
      <c r="N102" s="93"/>
      <c r="O102" s="93"/>
      <c r="P102" s="88">
        <f t="shared" si="19"/>
        <v>169</v>
      </c>
      <c r="Q102" s="88">
        <f t="shared" si="20"/>
        <v>19</v>
      </c>
      <c r="R102" s="151"/>
      <c r="S102" s="151"/>
    </row>
    <row r="103" spans="1:19" ht="19.5" customHeight="1" x14ac:dyDescent="0.2">
      <c r="A103" s="153">
        <v>15</v>
      </c>
      <c r="B103" s="651"/>
      <c r="C103" s="652"/>
      <c r="D103" s="295"/>
      <c r="E103" s="118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88">
        <f t="shared" si="19"/>
        <v>0</v>
      </c>
      <c r="Q103" s="88">
        <f t="shared" si="20"/>
        <v>0</v>
      </c>
      <c r="R103" s="151"/>
      <c r="S103" s="151"/>
    </row>
    <row r="104" spans="1:19" ht="12.75" customHeight="1" x14ac:dyDescent="0.2">
      <c r="A104" s="14"/>
      <c r="B104" s="14"/>
      <c r="C104" s="154"/>
      <c r="D104" s="155"/>
      <c r="E104" s="155"/>
      <c r="F104" s="14"/>
      <c r="G104" s="14"/>
      <c r="H104" s="14"/>
      <c r="I104" s="45"/>
      <c r="J104" s="45"/>
      <c r="K104" s="45"/>
      <c r="L104" s="45"/>
      <c r="M104" s="45"/>
      <c r="N104" s="45"/>
      <c r="O104" s="45"/>
      <c r="P104" s="45"/>
      <c r="Q104" s="45"/>
      <c r="R104" s="76"/>
      <c r="S104" s="76"/>
    </row>
    <row r="105" spans="1:19" ht="12.75" customHeight="1" x14ac:dyDescent="0.2">
      <c r="A105" s="156"/>
      <c r="B105" s="45"/>
      <c r="D105" s="75"/>
      <c r="E105" s="7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76"/>
      <c r="S105" s="76"/>
    </row>
    <row r="106" spans="1:19" ht="12.75" customHeight="1" x14ac:dyDescent="0.2">
      <c r="A106" s="156"/>
      <c r="B106" s="45"/>
      <c r="D106" s="75"/>
      <c r="E106" s="7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76"/>
      <c r="S106" s="76"/>
    </row>
    <row r="107" spans="1:19" ht="12.75" customHeight="1" x14ac:dyDescent="0.2">
      <c r="A107" s="156"/>
      <c r="B107" s="45"/>
      <c r="D107" s="75"/>
      <c r="E107" s="7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76"/>
      <c r="S107" s="76"/>
    </row>
    <row r="108" spans="1:19" ht="12.75" customHeight="1" x14ac:dyDescent="0.2">
      <c r="A108" s="156"/>
      <c r="B108" s="45"/>
      <c r="D108" s="75"/>
      <c r="E108" s="7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76"/>
      <c r="S108" s="76"/>
    </row>
    <row r="109" spans="1:19" ht="12.75" customHeight="1" x14ac:dyDescent="0.2">
      <c r="A109" s="156"/>
      <c r="B109" s="45"/>
      <c r="D109" s="75"/>
      <c r="E109" s="7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76"/>
      <c r="S109" s="76"/>
    </row>
    <row r="110" spans="1:19" ht="12.75" customHeight="1" x14ac:dyDescent="0.2">
      <c r="A110" s="156"/>
      <c r="B110" s="45"/>
      <c r="D110" s="75"/>
      <c r="E110" s="7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76"/>
      <c r="S110" s="76"/>
    </row>
    <row r="111" spans="1:19" ht="12.75" customHeight="1" x14ac:dyDescent="0.2">
      <c r="A111" s="156"/>
      <c r="B111" s="45"/>
      <c r="D111" s="75"/>
      <c r="E111" s="7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76"/>
      <c r="S111" s="76"/>
    </row>
    <row r="112" spans="1:19" ht="12.75" customHeight="1" x14ac:dyDescent="0.2">
      <c r="A112" s="156"/>
      <c r="B112" s="45"/>
      <c r="D112" s="75"/>
      <c r="E112" s="7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76"/>
      <c r="S112" s="76"/>
    </row>
    <row r="113" spans="1:19" ht="12.75" customHeight="1" x14ac:dyDescent="0.2">
      <c r="A113" s="156"/>
      <c r="B113" s="45"/>
      <c r="D113" s="75"/>
      <c r="E113" s="7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76"/>
      <c r="S113" s="76"/>
    </row>
    <row r="114" spans="1:19" ht="12.75" customHeight="1" x14ac:dyDescent="0.2">
      <c r="A114" s="156"/>
      <c r="B114" s="45"/>
      <c r="D114" s="75"/>
      <c r="E114" s="7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76"/>
      <c r="S114" s="76"/>
    </row>
    <row r="115" spans="1:19" ht="12.75" customHeight="1" x14ac:dyDescent="0.2">
      <c r="A115" s="156"/>
      <c r="B115" s="45"/>
      <c r="D115" s="75"/>
      <c r="E115" s="7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76"/>
      <c r="S115" s="76"/>
    </row>
    <row r="116" spans="1:19" ht="12.75" customHeight="1" x14ac:dyDescent="0.2">
      <c r="A116" s="156"/>
      <c r="B116" s="45"/>
      <c r="D116" s="75"/>
      <c r="E116" s="7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76"/>
      <c r="S116" s="76"/>
    </row>
    <row r="117" spans="1:19" ht="12.75" customHeight="1" x14ac:dyDescent="0.2">
      <c r="A117" s="156"/>
      <c r="B117" s="45"/>
      <c r="D117" s="75"/>
      <c r="E117" s="7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76"/>
      <c r="S117" s="76"/>
    </row>
    <row r="118" spans="1:19" ht="12.75" customHeight="1" x14ac:dyDescent="0.2">
      <c r="A118" s="156"/>
      <c r="B118" s="45"/>
      <c r="D118" s="75"/>
      <c r="E118" s="7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76"/>
      <c r="S118" s="76"/>
    </row>
    <row r="119" spans="1:19" ht="12.75" customHeight="1" x14ac:dyDescent="0.2">
      <c r="A119" s="156"/>
      <c r="B119" s="45"/>
      <c r="D119" s="75"/>
      <c r="E119" s="7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76"/>
      <c r="S119" s="76"/>
    </row>
    <row r="120" spans="1:19" ht="12.75" customHeight="1" x14ac:dyDescent="0.2">
      <c r="A120" s="156"/>
      <c r="B120" s="45"/>
      <c r="D120" s="75"/>
      <c r="E120" s="7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76"/>
      <c r="S120" s="76"/>
    </row>
    <row r="121" spans="1:19" ht="12.75" customHeight="1" x14ac:dyDescent="0.2">
      <c r="A121" s="156"/>
      <c r="B121" s="45"/>
      <c r="D121" s="75"/>
      <c r="E121" s="7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76"/>
      <c r="S121" s="76"/>
    </row>
    <row r="122" spans="1:19" ht="12.75" customHeight="1" x14ac:dyDescent="0.2">
      <c r="A122" s="156"/>
      <c r="B122" s="45"/>
      <c r="D122" s="75"/>
      <c r="E122" s="7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76"/>
      <c r="S122" s="76"/>
    </row>
    <row r="123" spans="1:19" ht="12.75" customHeight="1" x14ac:dyDescent="0.2">
      <c r="A123" s="156"/>
      <c r="B123" s="45"/>
      <c r="D123" s="75"/>
      <c r="E123" s="7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76"/>
      <c r="S123" s="76"/>
    </row>
    <row r="124" spans="1:19" ht="12.75" customHeight="1" x14ac:dyDescent="0.2">
      <c r="A124" s="156"/>
      <c r="B124" s="45"/>
      <c r="D124" s="75"/>
      <c r="E124" s="7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76"/>
      <c r="S124" s="76"/>
    </row>
    <row r="125" spans="1:19" ht="12.75" customHeight="1" x14ac:dyDescent="0.2">
      <c r="A125" s="156"/>
      <c r="B125" s="45"/>
      <c r="D125" s="75"/>
      <c r="E125" s="7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76"/>
      <c r="S125" s="76"/>
    </row>
    <row r="126" spans="1:19" ht="12.75" customHeight="1" x14ac:dyDescent="0.2">
      <c r="A126" s="156"/>
      <c r="B126" s="45"/>
      <c r="D126" s="75"/>
      <c r="E126" s="7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76"/>
      <c r="S126" s="76"/>
    </row>
    <row r="127" spans="1:19" ht="12.75" customHeight="1" x14ac:dyDescent="0.2">
      <c r="A127" s="156"/>
      <c r="B127" s="45"/>
      <c r="D127" s="75"/>
      <c r="E127" s="7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76"/>
      <c r="S127" s="76"/>
    </row>
    <row r="128" spans="1:19" ht="12.75" customHeight="1" x14ac:dyDescent="0.2">
      <c r="A128" s="156"/>
      <c r="B128" s="45"/>
      <c r="D128" s="75"/>
      <c r="E128" s="7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76"/>
      <c r="S128" s="76"/>
    </row>
    <row r="129" spans="1:19" ht="12.75" customHeight="1" x14ac:dyDescent="0.2">
      <c r="A129" s="156"/>
      <c r="B129" s="45"/>
      <c r="D129" s="75"/>
      <c r="E129" s="7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76"/>
      <c r="S129" s="76"/>
    </row>
    <row r="130" spans="1:19" ht="12.75" customHeight="1" x14ac:dyDescent="0.2">
      <c r="A130" s="156"/>
      <c r="B130" s="45"/>
      <c r="D130" s="75"/>
      <c r="E130" s="7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76"/>
      <c r="S130" s="76"/>
    </row>
    <row r="131" spans="1:19" ht="12.75" customHeight="1" x14ac:dyDescent="0.2">
      <c r="A131" s="156"/>
      <c r="B131" s="45"/>
      <c r="D131" s="75"/>
      <c r="E131" s="7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76"/>
      <c r="S131" s="76"/>
    </row>
    <row r="132" spans="1:19" ht="12.75" customHeight="1" x14ac:dyDescent="0.2">
      <c r="A132" s="156"/>
      <c r="B132" s="45"/>
      <c r="D132" s="75"/>
      <c r="E132" s="7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76"/>
      <c r="S132" s="76"/>
    </row>
    <row r="133" spans="1:19" ht="12.75" customHeight="1" x14ac:dyDescent="0.2">
      <c r="A133" s="156"/>
      <c r="B133" s="45"/>
      <c r="D133" s="75"/>
      <c r="E133" s="7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76"/>
      <c r="S133" s="76"/>
    </row>
    <row r="134" spans="1:19" ht="12.75" customHeight="1" x14ac:dyDescent="0.2">
      <c r="A134" s="156"/>
      <c r="B134" s="45"/>
      <c r="D134" s="75"/>
      <c r="E134" s="7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76"/>
      <c r="S134" s="76"/>
    </row>
    <row r="135" spans="1:19" ht="12.75" customHeight="1" x14ac:dyDescent="0.2">
      <c r="A135" s="156"/>
      <c r="B135" s="45"/>
      <c r="D135" s="75"/>
      <c r="E135" s="7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76"/>
      <c r="S135" s="76"/>
    </row>
    <row r="136" spans="1:19" ht="12.75" customHeight="1" x14ac:dyDescent="0.2">
      <c r="A136" s="156"/>
      <c r="B136" s="45"/>
      <c r="D136" s="75"/>
      <c r="E136" s="7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76"/>
      <c r="S136" s="76"/>
    </row>
    <row r="137" spans="1:19" ht="12.75" customHeight="1" x14ac:dyDescent="0.2">
      <c r="A137" s="156"/>
      <c r="B137" s="45"/>
      <c r="D137" s="75"/>
      <c r="E137" s="7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76"/>
      <c r="S137" s="76"/>
    </row>
    <row r="138" spans="1:19" ht="12.75" customHeight="1" x14ac:dyDescent="0.2">
      <c r="A138" s="156"/>
      <c r="B138" s="45"/>
      <c r="D138" s="75"/>
      <c r="E138" s="7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76"/>
      <c r="S138" s="76"/>
    </row>
    <row r="139" spans="1:19" ht="12.75" customHeight="1" x14ac:dyDescent="0.2">
      <c r="A139" s="156"/>
      <c r="B139" s="45"/>
      <c r="D139" s="75"/>
      <c r="E139" s="7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76"/>
      <c r="S139" s="76"/>
    </row>
    <row r="140" spans="1:19" ht="12.75" customHeight="1" x14ac:dyDescent="0.2">
      <c r="A140" s="156"/>
      <c r="B140" s="45"/>
      <c r="D140" s="75"/>
      <c r="E140" s="7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76"/>
      <c r="S140" s="76"/>
    </row>
    <row r="141" spans="1:19" ht="12.75" customHeight="1" x14ac:dyDescent="0.2">
      <c r="A141" s="156"/>
      <c r="B141" s="45"/>
      <c r="D141" s="75"/>
      <c r="E141" s="7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76"/>
      <c r="S141" s="76"/>
    </row>
    <row r="142" spans="1:19" ht="12.75" customHeight="1" x14ac:dyDescent="0.2">
      <c r="A142" s="156"/>
      <c r="B142" s="45"/>
      <c r="D142" s="75"/>
      <c r="E142" s="7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76"/>
      <c r="S142" s="76"/>
    </row>
    <row r="143" spans="1:19" ht="12.75" customHeight="1" x14ac:dyDescent="0.2">
      <c r="A143" s="156"/>
      <c r="B143" s="45"/>
      <c r="D143" s="75"/>
      <c r="E143" s="7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76"/>
      <c r="S143" s="76"/>
    </row>
    <row r="144" spans="1:19" ht="12.75" customHeight="1" x14ac:dyDescent="0.2">
      <c r="A144" s="156"/>
      <c r="B144" s="45"/>
      <c r="D144" s="75"/>
      <c r="E144" s="7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76"/>
      <c r="S144" s="76"/>
    </row>
    <row r="145" spans="1:19" ht="12.75" customHeight="1" x14ac:dyDescent="0.2">
      <c r="A145" s="156"/>
      <c r="B145" s="45"/>
      <c r="D145" s="75"/>
      <c r="E145" s="7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76"/>
      <c r="S145" s="76"/>
    </row>
    <row r="146" spans="1:19" ht="12.75" customHeight="1" x14ac:dyDescent="0.2">
      <c r="A146" s="156"/>
      <c r="B146" s="45"/>
      <c r="D146" s="75"/>
      <c r="E146" s="7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76"/>
      <c r="S146" s="76"/>
    </row>
    <row r="147" spans="1:19" ht="12.75" customHeight="1" x14ac:dyDescent="0.2">
      <c r="A147" s="156"/>
      <c r="B147" s="45"/>
      <c r="D147" s="75"/>
      <c r="E147" s="7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76"/>
      <c r="S147" s="76"/>
    </row>
    <row r="148" spans="1:19" ht="12.75" customHeight="1" x14ac:dyDescent="0.2">
      <c r="A148" s="156"/>
      <c r="B148" s="45"/>
      <c r="D148" s="75"/>
      <c r="E148" s="7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76"/>
      <c r="S148" s="76"/>
    </row>
    <row r="149" spans="1:19" ht="12.75" customHeight="1" x14ac:dyDescent="0.2">
      <c r="A149" s="156"/>
      <c r="B149" s="45"/>
      <c r="D149" s="75"/>
      <c r="E149" s="7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76"/>
      <c r="S149" s="76"/>
    </row>
    <row r="150" spans="1:19" ht="12.75" customHeight="1" x14ac:dyDescent="0.2">
      <c r="A150" s="156"/>
      <c r="B150" s="45"/>
      <c r="D150" s="75"/>
      <c r="E150" s="7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76"/>
      <c r="S150" s="76"/>
    </row>
    <row r="151" spans="1:19" ht="12.75" customHeight="1" x14ac:dyDescent="0.2">
      <c r="A151" s="156"/>
      <c r="B151" s="45"/>
      <c r="D151" s="75"/>
      <c r="E151" s="7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76"/>
      <c r="S151" s="76"/>
    </row>
    <row r="152" spans="1:19" ht="12.75" customHeight="1" x14ac:dyDescent="0.2">
      <c r="A152" s="156"/>
      <c r="B152" s="45"/>
      <c r="D152" s="75"/>
      <c r="E152" s="7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76"/>
      <c r="S152" s="76"/>
    </row>
    <row r="153" spans="1:19" ht="12.75" customHeight="1" x14ac:dyDescent="0.2">
      <c r="A153" s="156"/>
      <c r="B153" s="45"/>
      <c r="D153" s="75"/>
      <c r="E153" s="7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76"/>
      <c r="S153" s="76"/>
    </row>
    <row r="154" spans="1:19" ht="12.75" customHeight="1" x14ac:dyDescent="0.2">
      <c r="A154" s="156"/>
      <c r="B154" s="45"/>
      <c r="D154" s="75"/>
      <c r="E154" s="7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76"/>
      <c r="S154" s="76"/>
    </row>
    <row r="155" spans="1:19" ht="12.75" customHeight="1" x14ac:dyDescent="0.2">
      <c r="A155" s="156"/>
      <c r="B155" s="45"/>
      <c r="D155" s="75"/>
      <c r="E155" s="7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76"/>
      <c r="S155" s="76"/>
    </row>
    <row r="156" spans="1:19" ht="12.75" customHeight="1" x14ac:dyDescent="0.2">
      <c r="A156" s="156"/>
      <c r="B156" s="45"/>
      <c r="D156" s="75"/>
      <c r="E156" s="7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76"/>
      <c r="S156" s="76"/>
    </row>
    <row r="157" spans="1:19" ht="12.75" customHeight="1" x14ac:dyDescent="0.2">
      <c r="A157" s="156"/>
      <c r="B157" s="45"/>
      <c r="D157" s="75"/>
      <c r="E157" s="7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76"/>
      <c r="S157" s="76"/>
    </row>
    <row r="158" spans="1:19" ht="12.75" customHeight="1" x14ac:dyDescent="0.2">
      <c r="A158" s="156"/>
      <c r="B158" s="45"/>
      <c r="D158" s="75"/>
      <c r="E158" s="7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76"/>
      <c r="S158" s="76"/>
    </row>
    <row r="159" spans="1:19" ht="12.75" customHeight="1" x14ac:dyDescent="0.2">
      <c r="A159" s="156"/>
      <c r="B159" s="45"/>
      <c r="D159" s="75"/>
      <c r="E159" s="7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76"/>
      <c r="S159" s="76"/>
    </row>
    <row r="160" spans="1:19" ht="12.75" customHeight="1" x14ac:dyDescent="0.2">
      <c r="A160" s="156"/>
      <c r="B160" s="45"/>
      <c r="D160" s="75"/>
      <c r="E160" s="7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76"/>
      <c r="S160" s="76"/>
    </row>
    <row r="161" spans="1:19" ht="12.75" customHeight="1" x14ac:dyDescent="0.2">
      <c r="A161" s="156"/>
      <c r="B161" s="45"/>
      <c r="D161" s="75"/>
      <c r="E161" s="7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76"/>
      <c r="S161" s="76"/>
    </row>
    <row r="162" spans="1:19" ht="12.75" customHeight="1" x14ac:dyDescent="0.2">
      <c r="A162" s="156"/>
      <c r="B162" s="45"/>
      <c r="D162" s="75"/>
      <c r="E162" s="7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76"/>
      <c r="S162" s="76"/>
    </row>
    <row r="163" spans="1:19" ht="12.75" customHeight="1" x14ac:dyDescent="0.2">
      <c r="A163" s="156"/>
      <c r="B163" s="45"/>
      <c r="D163" s="75"/>
      <c r="E163" s="7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76"/>
      <c r="S163" s="76"/>
    </row>
    <row r="164" spans="1:19" ht="12.75" customHeight="1" x14ac:dyDescent="0.2">
      <c r="A164" s="156"/>
      <c r="B164" s="45"/>
      <c r="D164" s="75"/>
      <c r="E164" s="7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76"/>
      <c r="S164" s="76"/>
    </row>
    <row r="165" spans="1:19" ht="12.75" customHeight="1" x14ac:dyDescent="0.2">
      <c r="A165" s="156"/>
      <c r="B165" s="45"/>
      <c r="D165" s="75"/>
      <c r="E165" s="7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76"/>
      <c r="S165" s="76"/>
    </row>
    <row r="166" spans="1:19" ht="12.75" customHeight="1" x14ac:dyDescent="0.2">
      <c r="A166" s="156"/>
      <c r="B166" s="45"/>
      <c r="D166" s="75"/>
      <c r="E166" s="7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76"/>
      <c r="S166" s="76"/>
    </row>
    <row r="167" spans="1:19" ht="12.75" customHeight="1" x14ac:dyDescent="0.2">
      <c r="A167" s="156"/>
      <c r="B167" s="45"/>
      <c r="D167" s="75"/>
      <c r="E167" s="7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76"/>
      <c r="S167" s="76"/>
    </row>
    <row r="168" spans="1:19" ht="12.75" customHeight="1" x14ac:dyDescent="0.2">
      <c r="A168" s="156"/>
      <c r="B168" s="45"/>
      <c r="D168" s="75"/>
      <c r="E168" s="7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76"/>
      <c r="S168" s="76"/>
    </row>
    <row r="169" spans="1:19" ht="12.75" customHeight="1" x14ac:dyDescent="0.2">
      <c r="A169" s="156"/>
      <c r="B169" s="45"/>
      <c r="D169" s="75"/>
      <c r="E169" s="7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76"/>
      <c r="S169" s="76"/>
    </row>
    <row r="170" spans="1:19" ht="12.75" customHeight="1" x14ac:dyDescent="0.2">
      <c r="A170" s="156"/>
      <c r="B170" s="45"/>
      <c r="D170" s="75"/>
      <c r="E170" s="7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76"/>
      <c r="S170" s="76"/>
    </row>
    <row r="171" spans="1:19" ht="12.75" customHeight="1" x14ac:dyDescent="0.2">
      <c r="A171" s="156"/>
      <c r="B171" s="45"/>
      <c r="D171" s="75"/>
      <c r="E171" s="7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76"/>
      <c r="S171" s="76"/>
    </row>
    <row r="172" spans="1:19" ht="12.75" customHeight="1" x14ac:dyDescent="0.2">
      <c r="A172" s="156"/>
      <c r="B172" s="45"/>
      <c r="D172" s="75"/>
      <c r="E172" s="7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76"/>
      <c r="S172" s="76"/>
    </row>
    <row r="173" spans="1:19" ht="12.75" customHeight="1" x14ac:dyDescent="0.2">
      <c r="A173" s="156"/>
      <c r="B173" s="45"/>
      <c r="D173" s="75"/>
      <c r="E173" s="7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76"/>
      <c r="S173" s="76"/>
    </row>
    <row r="174" spans="1:19" ht="12.75" customHeight="1" x14ac:dyDescent="0.2">
      <c r="A174" s="156"/>
      <c r="B174" s="45"/>
      <c r="D174" s="75"/>
      <c r="E174" s="7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76"/>
      <c r="S174" s="76"/>
    </row>
    <row r="175" spans="1:19" ht="12.75" customHeight="1" x14ac:dyDescent="0.2">
      <c r="A175" s="156"/>
      <c r="B175" s="45"/>
      <c r="D175" s="75"/>
      <c r="E175" s="7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76"/>
      <c r="S175" s="76"/>
    </row>
    <row r="176" spans="1:19" ht="12.75" customHeight="1" x14ac:dyDescent="0.2">
      <c r="A176" s="156"/>
      <c r="B176" s="45"/>
      <c r="D176" s="75"/>
      <c r="E176" s="7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76"/>
      <c r="S176" s="76"/>
    </row>
    <row r="177" spans="1:19" ht="12.75" customHeight="1" x14ac:dyDescent="0.2">
      <c r="A177" s="156"/>
      <c r="B177" s="45"/>
      <c r="D177" s="75"/>
      <c r="E177" s="7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76"/>
      <c r="S177" s="76"/>
    </row>
    <row r="178" spans="1:19" ht="12.75" customHeight="1" x14ac:dyDescent="0.2">
      <c r="A178" s="156"/>
      <c r="B178" s="45"/>
      <c r="D178" s="75"/>
      <c r="E178" s="7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76"/>
      <c r="S178" s="76"/>
    </row>
    <row r="179" spans="1:19" ht="12.75" customHeight="1" x14ac:dyDescent="0.2">
      <c r="A179" s="156"/>
      <c r="B179" s="45"/>
      <c r="D179" s="75"/>
      <c r="E179" s="7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76"/>
      <c r="S179" s="76"/>
    </row>
    <row r="180" spans="1:19" ht="12.75" customHeight="1" x14ac:dyDescent="0.2">
      <c r="A180" s="156"/>
      <c r="B180" s="45"/>
      <c r="D180" s="75"/>
      <c r="E180" s="7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76"/>
      <c r="S180" s="76"/>
    </row>
    <row r="181" spans="1:19" ht="12.75" customHeight="1" x14ac:dyDescent="0.2">
      <c r="A181" s="156"/>
      <c r="B181" s="45"/>
      <c r="D181" s="75"/>
      <c r="E181" s="7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76"/>
      <c r="S181" s="76"/>
    </row>
    <row r="182" spans="1:19" ht="12.75" customHeight="1" x14ac:dyDescent="0.2">
      <c r="A182" s="156"/>
      <c r="B182" s="45"/>
      <c r="D182" s="75"/>
      <c r="E182" s="7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76"/>
      <c r="S182" s="76"/>
    </row>
    <row r="183" spans="1:19" ht="12.75" customHeight="1" x14ac:dyDescent="0.2">
      <c r="A183" s="156"/>
      <c r="B183" s="45"/>
      <c r="D183" s="75"/>
      <c r="E183" s="7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76"/>
      <c r="S183" s="76"/>
    </row>
    <row r="184" spans="1:19" ht="12.75" customHeight="1" x14ac:dyDescent="0.2">
      <c r="A184" s="156"/>
      <c r="B184" s="45"/>
      <c r="D184" s="75"/>
      <c r="E184" s="7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76"/>
      <c r="S184" s="76"/>
    </row>
    <row r="185" spans="1:19" ht="12.75" customHeight="1" x14ac:dyDescent="0.2">
      <c r="A185" s="156"/>
      <c r="B185" s="45"/>
      <c r="D185" s="75"/>
      <c r="E185" s="7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76"/>
      <c r="S185" s="76"/>
    </row>
    <row r="186" spans="1:19" ht="12.75" customHeight="1" x14ac:dyDescent="0.2">
      <c r="A186" s="156"/>
      <c r="B186" s="45"/>
      <c r="D186" s="75"/>
      <c r="E186" s="7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76"/>
      <c r="S186" s="76"/>
    </row>
    <row r="187" spans="1:19" ht="12.75" customHeight="1" x14ac:dyDescent="0.2">
      <c r="A187" s="156"/>
      <c r="B187" s="45"/>
      <c r="D187" s="75"/>
      <c r="E187" s="7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76"/>
      <c r="S187" s="76"/>
    </row>
    <row r="188" spans="1:19" ht="12.75" customHeight="1" x14ac:dyDescent="0.2">
      <c r="A188" s="156"/>
      <c r="B188" s="45"/>
      <c r="D188" s="75"/>
      <c r="E188" s="7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76"/>
      <c r="S188" s="76"/>
    </row>
    <row r="189" spans="1:19" ht="12.75" customHeight="1" x14ac:dyDescent="0.2">
      <c r="A189" s="156"/>
      <c r="B189" s="45"/>
      <c r="D189" s="75"/>
      <c r="E189" s="7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76"/>
      <c r="S189" s="76"/>
    </row>
    <row r="190" spans="1:19" ht="12.75" customHeight="1" x14ac:dyDescent="0.2">
      <c r="A190" s="156"/>
      <c r="B190" s="45"/>
      <c r="D190" s="75"/>
      <c r="E190" s="7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76"/>
      <c r="S190" s="76"/>
    </row>
    <row r="191" spans="1:19" ht="12.75" customHeight="1" x14ac:dyDescent="0.2">
      <c r="A191" s="156"/>
      <c r="B191" s="45"/>
      <c r="D191" s="75"/>
      <c r="E191" s="7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76"/>
      <c r="S191" s="76"/>
    </row>
    <row r="192" spans="1:19" ht="12.75" customHeight="1" x14ac:dyDescent="0.2">
      <c r="A192" s="156"/>
      <c r="B192" s="45"/>
      <c r="D192" s="75"/>
      <c r="E192" s="7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76"/>
      <c r="S192" s="76"/>
    </row>
    <row r="193" spans="1:19" ht="12.75" customHeight="1" x14ac:dyDescent="0.2">
      <c r="A193" s="156"/>
      <c r="B193" s="45"/>
      <c r="D193" s="75"/>
      <c r="E193" s="7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76"/>
      <c r="S193" s="76"/>
    </row>
    <row r="194" spans="1:19" ht="12.75" customHeight="1" x14ac:dyDescent="0.2">
      <c r="A194" s="156"/>
      <c r="B194" s="45"/>
      <c r="D194" s="75"/>
      <c r="E194" s="7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76"/>
      <c r="S194" s="76"/>
    </row>
    <row r="195" spans="1:19" ht="12.75" customHeight="1" x14ac:dyDescent="0.2">
      <c r="A195" s="156"/>
      <c r="B195" s="45"/>
      <c r="D195" s="75"/>
      <c r="E195" s="7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76"/>
      <c r="S195" s="76"/>
    </row>
    <row r="196" spans="1:19" ht="12.75" customHeight="1" x14ac:dyDescent="0.2">
      <c r="A196" s="156"/>
      <c r="B196" s="45"/>
      <c r="D196" s="75"/>
      <c r="E196" s="7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76"/>
      <c r="S196" s="76"/>
    </row>
    <row r="197" spans="1:19" ht="12.75" customHeight="1" x14ac:dyDescent="0.2">
      <c r="A197" s="156"/>
      <c r="B197" s="45"/>
      <c r="D197" s="75"/>
      <c r="E197" s="7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76"/>
      <c r="S197" s="76"/>
    </row>
    <row r="198" spans="1:19" ht="12.75" customHeight="1" x14ac:dyDescent="0.2">
      <c r="A198" s="156"/>
      <c r="B198" s="45"/>
      <c r="D198" s="75"/>
      <c r="E198" s="7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76"/>
      <c r="S198" s="76"/>
    </row>
    <row r="199" spans="1:19" ht="12.75" customHeight="1" x14ac:dyDescent="0.2">
      <c r="A199" s="156"/>
      <c r="B199" s="45"/>
      <c r="D199" s="75"/>
      <c r="E199" s="7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76"/>
      <c r="S199" s="76"/>
    </row>
    <row r="200" spans="1:19" ht="12.75" customHeight="1" x14ac:dyDescent="0.2">
      <c r="A200" s="156"/>
      <c r="B200" s="45"/>
      <c r="D200" s="75"/>
      <c r="E200" s="7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76"/>
      <c r="S200" s="76"/>
    </row>
    <row r="201" spans="1:19" ht="12.75" customHeight="1" x14ac:dyDescent="0.2">
      <c r="A201" s="156"/>
      <c r="B201" s="45"/>
      <c r="D201" s="75"/>
      <c r="E201" s="7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76"/>
      <c r="S201" s="76"/>
    </row>
    <row r="202" spans="1:19" ht="12.75" customHeight="1" x14ac:dyDescent="0.2">
      <c r="A202" s="156"/>
      <c r="B202" s="45"/>
      <c r="D202" s="75"/>
      <c r="E202" s="7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76"/>
      <c r="S202" s="76"/>
    </row>
    <row r="203" spans="1:19" ht="12.75" customHeight="1" x14ac:dyDescent="0.2">
      <c r="A203" s="156"/>
      <c r="B203" s="45"/>
      <c r="D203" s="75"/>
      <c r="E203" s="7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76"/>
      <c r="S203" s="76"/>
    </row>
    <row r="204" spans="1:19" ht="12.75" customHeight="1" x14ac:dyDescent="0.2">
      <c r="A204" s="156"/>
      <c r="B204" s="45"/>
      <c r="D204" s="75"/>
      <c r="E204" s="7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76"/>
      <c r="S204" s="76"/>
    </row>
    <row r="205" spans="1:19" ht="12.75" customHeight="1" x14ac:dyDescent="0.2">
      <c r="A205" s="156"/>
      <c r="B205" s="45"/>
      <c r="D205" s="75"/>
      <c r="E205" s="7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76"/>
      <c r="S205" s="76"/>
    </row>
    <row r="206" spans="1:19" ht="12.75" customHeight="1" x14ac:dyDescent="0.2">
      <c r="A206" s="156"/>
      <c r="B206" s="45"/>
      <c r="D206" s="75"/>
      <c r="E206" s="7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76"/>
      <c r="S206" s="76"/>
    </row>
    <row r="207" spans="1:19" ht="12.75" customHeight="1" x14ac:dyDescent="0.2">
      <c r="A207" s="156"/>
      <c r="B207" s="45"/>
      <c r="D207" s="75"/>
      <c r="E207" s="7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76"/>
      <c r="S207" s="76"/>
    </row>
    <row r="208" spans="1:19" ht="12.75" customHeight="1" x14ac:dyDescent="0.2">
      <c r="A208" s="156"/>
      <c r="B208" s="45"/>
      <c r="D208" s="75"/>
      <c r="E208" s="7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76"/>
      <c r="S208" s="76"/>
    </row>
    <row r="209" spans="1:19" ht="12.75" customHeight="1" x14ac:dyDescent="0.2">
      <c r="A209" s="156"/>
      <c r="B209" s="45"/>
      <c r="D209" s="75"/>
      <c r="E209" s="7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76"/>
      <c r="S209" s="76"/>
    </row>
    <row r="210" spans="1:19" ht="12.75" customHeight="1" x14ac:dyDescent="0.2">
      <c r="A210" s="156"/>
      <c r="B210" s="45"/>
      <c r="D210" s="75"/>
      <c r="E210" s="7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76"/>
      <c r="S210" s="76"/>
    </row>
    <row r="211" spans="1:19" ht="12.75" customHeight="1" x14ac:dyDescent="0.2">
      <c r="A211" s="156"/>
      <c r="B211" s="45"/>
      <c r="D211" s="75"/>
      <c r="E211" s="7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76"/>
      <c r="S211" s="76"/>
    </row>
    <row r="212" spans="1:19" ht="12.75" customHeight="1" x14ac:dyDescent="0.2">
      <c r="A212" s="156"/>
      <c r="B212" s="45"/>
      <c r="D212" s="75"/>
      <c r="E212" s="7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76"/>
      <c r="S212" s="76"/>
    </row>
    <row r="213" spans="1:19" ht="12.75" customHeight="1" x14ac:dyDescent="0.2">
      <c r="A213" s="156"/>
      <c r="B213" s="45"/>
      <c r="D213" s="75"/>
      <c r="E213" s="7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76"/>
      <c r="S213" s="76"/>
    </row>
    <row r="214" spans="1:19" ht="12.75" customHeight="1" x14ac:dyDescent="0.2">
      <c r="A214" s="156"/>
      <c r="B214" s="45"/>
      <c r="D214" s="75"/>
      <c r="E214" s="7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76"/>
      <c r="S214" s="76"/>
    </row>
    <row r="215" spans="1:19" ht="12.75" customHeight="1" x14ac:dyDescent="0.2">
      <c r="A215" s="156"/>
      <c r="B215" s="45"/>
      <c r="D215" s="75"/>
      <c r="E215" s="7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76"/>
      <c r="S215" s="76"/>
    </row>
    <row r="216" spans="1:19" ht="12.75" customHeight="1" x14ac:dyDescent="0.2">
      <c r="A216" s="156"/>
      <c r="B216" s="45"/>
      <c r="D216" s="75"/>
      <c r="E216" s="7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76"/>
      <c r="S216" s="76"/>
    </row>
    <row r="217" spans="1:19" ht="12.75" customHeight="1" x14ac:dyDescent="0.2">
      <c r="A217" s="156"/>
      <c r="B217" s="45"/>
      <c r="D217" s="75"/>
      <c r="E217" s="7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76"/>
      <c r="S217" s="76"/>
    </row>
    <row r="218" spans="1:19" ht="12.75" customHeight="1" x14ac:dyDescent="0.2">
      <c r="A218" s="156"/>
      <c r="B218" s="45"/>
      <c r="D218" s="75"/>
      <c r="E218" s="7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76"/>
      <c r="S218" s="76"/>
    </row>
    <row r="219" spans="1:19" ht="12.75" customHeight="1" x14ac:dyDescent="0.2">
      <c r="A219" s="156"/>
      <c r="B219" s="45"/>
      <c r="D219" s="75"/>
      <c r="E219" s="7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76"/>
      <c r="S219" s="76"/>
    </row>
    <row r="220" spans="1:19" ht="12.75" customHeight="1" x14ac:dyDescent="0.2">
      <c r="A220" s="156"/>
      <c r="B220" s="45"/>
      <c r="D220" s="75"/>
      <c r="E220" s="7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76"/>
      <c r="S220" s="76"/>
    </row>
    <row r="221" spans="1:19" ht="12.75" customHeight="1" x14ac:dyDescent="0.2">
      <c r="A221" s="156"/>
      <c r="B221" s="45"/>
      <c r="D221" s="75"/>
      <c r="E221" s="7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76"/>
      <c r="S221" s="76"/>
    </row>
    <row r="222" spans="1:19" ht="12.75" customHeight="1" x14ac:dyDescent="0.2">
      <c r="A222" s="156"/>
      <c r="B222" s="45"/>
      <c r="D222" s="75"/>
      <c r="E222" s="7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76"/>
      <c r="S222" s="76"/>
    </row>
    <row r="223" spans="1:19" ht="12.75" customHeight="1" x14ac:dyDescent="0.2">
      <c r="A223" s="156"/>
      <c r="B223" s="45"/>
      <c r="D223" s="75"/>
      <c r="E223" s="7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76"/>
      <c r="S223" s="76"/>
    </row>
    <row r="224" spans="1:19" ht="12.75" customHeight="1" x14ac:dyDescent="0.2">
      <c r="A224" s="156"/>
      <c r="B224" s="45"/>
      <c r="D224" s="75"/>
      <c r="E224" s="7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76"/>
      <c r="S224" s="76"/>
    </row>
    <row r="225" spans="1:19" ht="12.75" customHeight="1" x14ac:dyDescent="0.2">
      <c r="A225" s="156"/>
      <c r="B225" s="45"/>
      <c r="D225" s="75"/>
      <c r="E225" s="7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76"/>
      <c r="S225" s="76"/>
    </row>
    <row r="226" spans="1:19" ht="12.75" customHeight="1" x14ac:dyDescent="0.2">
      <c r="A226" s="156"/>
      <c r="B226" s="45"/>
      <c r="D226" s="75"/>
      <c r="E226" s="7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76"/>
      <c r="S226" s="76"/>
    </row>
    <row r="227" spans="1:19" ht="12.75" customHeight="1" x14ac:dyDescent="0.2">
      <c r="A227" s="156"/>
      <c r="B227" s="45"/>
      <c r="D227" s="75"/>
      <c r="E227" s="7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76"/>
      <c r="S227" s="76"/>
    </row>
    <row r="228" spans="1:19" ht="12.75" customHeight="1" x14ac:dyDescent="0.2">
      <c r="A228" s="156"/>
      <c r="B228" s="45"/>
      <c r="D228" s="75"/>
      <c r="E228" s="7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76"/>
      <c r="S228" s="76"/>
    </row>
    <row r="229" spans="1:19" ht="12.75" customHeight="1" x14ac:dyDescent="0.2">
      <c r="A229" s="156"/>
      <c r="B229" s="45"/>
      <c r="D229" s="75"/>
      <c r="E229" s="7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76"/>
      <c r="S229" s="76"/>
    </row>
    <row r="230" spans="1:19" ht="12.75" customHeight="1" x14ac:dyDescent="0.2">
      <c r="A230" s="156"/>
      <c r="B230" s="45"/>
      <c r="D230" s="75"/>
      <c r="E230" s="7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76"/>
      <c r="S230" s="76"/>
    </row>
    <row r="231" spans="1:19" ht="12.75" customHeight="1" x14ac:dyDescent="0.2">
      <c r="A231" s="156"/>
      <c r="B231" s="45"/>
      <c r="D231" s="75"/>
      <c r="E231" s="7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76"/>
      <c r="S231" s="76"/>
    </row>
    <row r="232" spans="1:19" ht="12.75" customHeight="1" x14ac:dyDescent="0.2">
      <c r="A232" s="156"/>
      <c r="B232" s="45"/>
      <c r="D232" s="75"/>
      <c r="E232" s="7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76"/>
      <c r="S232" s="76"/>
    </row>
    <row r="233" spans="1:19" ht="12.75" customHeight="1" x14ac:dyDescent="0.2">
      <c r="A233" s="156"/>
      <c r="B233" s="45"/>
      <c r="D233" s="75"/>
      <c r="E233" s="7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76"/>
      <c r="S233" s="76"/>
    </row>
    <row r="234" spans="1:19" ht="12.75" customHeight="1" x14ac:dyDescent="0.2">
      <c r="A234" s="156"/>
      <c r="B234" s="45"/>
      <c r="D234" s="75"/>
      <c r="E234" s="7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76"/>
      <c r="S234" s="76"/>
    </row>
    <row r="235" spans="1:19" ht="12.75" customHeight="1" x14ac:dyDescent="0.2">
      <c r="A235" s="156"/>
      <c r="B235" s="45"/>
      <c r="D235" s="75"/>
      <c r="E235" s="7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76"/>
      <c r="S235" s="76"/>
    </row>
    <row r="236" spans="1:19" ht="12.75" customHeight="1" x14ac:dyDescent="0.2">
      <c r="A236" s="156"/>
      <c r="B236" s="45"/>
      <c r="D236" s="75"/>
      <c r="E236" s="7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76"/>
      <c r="S236" s="76"/>
    </row>
    <row r="237" spans="1:19" ht="12.75" customHeight="1" x14ac:dyDescent="0.2">
      <c r="A237" s="156"/>
      <c r="B237" s="45"/>
      <c r="D237" s="75"/>
      <c r="E237" s="7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76"/>
      <c r="S237" s="76"/>
    </row>
    <row r="238" spans="1:19" ht="12.75" customHeight="1" x14ac:dyDescent="0.2">
      <c r="A238" s="156"/>
      <c r="B238" s="45"/>
      <c r="D238" s="75"/>
      <c r="E238" s="7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76"/>
      <c r="S238" s="76"/>
    </row>
    <row r="239" spans="1:19" ht="12.75" customHeight="1" x14ac:dyDescent="0.2">
      <c r="A239" s="156"/>
      <c r="B239" s="45"/>
      <c r="D239" s="75"/>
      <c r="E239" s="7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76"/>
      <c r="S239" s="76"/>
    </row>
    <row r="240" spans="1:19" ht="12.75" customHeight="1" x14ac:dyDescent="0.2">
      <c r="A240" s="156"/>
      <c r="B240" s="45"/>
      <c r="D240" s="75"/>
      <c r="E240" s="7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76"/>
      <c r="S240" s="76"/>
    </row>
    <row r="241" spans="1:19" ht="12.75" customHeight="1" x14ac:dyDescent="0.2">
      <c r="A241" s="156"/>
      <c r="B241" s="45"/>
      <c r="D241" s="75"/>
      <c r="E241" s="7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76"/>
      <c r="S241" s="76"/>
    </row>
    <row r="242" spans="1:19" ht="12.75" customHeight="1" x14ac:dyDescent="0.2">
      <c r="A242" s="156"/>
      <c r="B242" s="45"/>
      <c r="D242" s="75"/>
      <c r="E242" s="7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76"/>
      <c r="S242" s="76"/>
    </row>
    <row r="243" spans="1:19" ht="12.75" customHeight="1" x14ac:dyDescent="0.2">
      <c r="A243" s="156"/>
      <c r="B243" s="45"/>
      <c r="D243" s="75"/>
      <c r="E243" s="7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76"/>
      <c r="S243" s="76"/>
    </row>
    <row r="244" spans="1:19" ht="12.75" customHeight="1" x14ac:dyDescent="0.2">
      <c r="A244" s="156"/>
      <c r="B244" s="45"/>
      <c r="D244" s="75"/>
      <c r="E244" s="7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76"/>
      <c r="S244" s="76"/>
    </row>
    <row r="245" spans="1:19" ht="12.75" customHeight="1" x14ac:dyDescent="0.2">
      <c r="A245" s="156"/>
      <c r="B245" s="45"/>
      <c r="D245" s="75"/>
      <c r="E245" s="7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76"/>
      <c r="S245" s="76"/>
    </row>
    <row r="246" spans="1:19" ht="12.75" customHeight="1" x14ac:dyDescent="0.2">
      <c r="A246" s="156"/>
      <c r="B246" s="45"/>
      <c r="D246" s="75"/>
      <c r="E246" s="7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76"/>
      <c r="S246" s="76"/>
    </row>
    <row r="247" spans="1:19" ht="12.75" customHeight="1" x14ac:dyDescent="0.2">
      <c r="A247" s="156"/>
      <c r="B247" s="45"/>
      <c r="D247" s="75"/>
      <c r="E247" s="7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76"/>
      <c r="S247" s="76"/>
    </row>
    <row r="248" spans="1:19" ht="12.75" customHeight="1" x14ac:dyDescent="0.2">
      <c r="A248" s="156"/>
      <c r="B248" s="45"/>
      <c r="D248" s="75"/>
      <c r="E248" s="7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76"/>
      <c r="S248" s="76"/>
    </row>
    <row r="249" spans="1:19" ht="12.75" customHeight="1" x14ac:dyDescent="0.2">
      <c r="A249" s="156"/>
      <c r="B249" s="45"/>
      <c r="D249" s="75"/>
      <c r="E249" s="7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76"/>
      <c r="S249" s="76"/>
    </row>
    <row r="250" spans="1:19" ht="12.75" customHeight="1" x14ac:dyDescent="0.2">
      <c r="A250" s="156"/>
      <c r="B250" s="45"/>
      <c r="D250" s="75"/>
      <c r="E250" s="7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76"/>
      <c r="S250" s="76"/>
    </row>
    <row r="251" spans="1:19" ht="12.75" customHeight="1" x14ac:dyDescent="0.2">
      <c r="A251" s="156"/>
      <c r="B251" s="45"/>
      <c r="D251" s="75"/>
      <c r="E251" s="7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76"/>
      <c r="S251" s="76"/>
    </row>
    <row r="252" spans="1:19" ht="12.75" customHeight="1" x14ac:dyDescent="0.2">
      <c r="A252" s="156"/>
      <c r="B252" s="45"/>
      <c r="D252" s="75"/>
      <c r="E252" s="7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76"/>
      <c r="S252" s="76"/>
    </row>
    <row r="253" spans="1:19" ht="12.75" customHeight="1" x14ac:dyDescent="0.2">
      <c r="A253" s="156"/>
      <c r="B253" s="45"/>
      <c r="D253" s="75"/>
      <c r="E253" s="7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76"/>
      <c r="S253" s="76"/>
    </row>
    <row r="254" spans="1:19" ht="12.75" customHeight="1" x14ac:dyDescent="0.2">
      <c r="A254" s="156"/>
      <c r="B254" s="45"/>
      <c r="D254" s="75"/>
      <c r="E254" s="7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76"/>
      <c r="S254" s="76"/>
    </row>
    <row r="255" spans="1:19" ht="12.75" customHeight="1" x14ac:dyDescent="0.2">
      <c r="A255" s="156"/>
      <c r="B255" s="45"/>
      <c r="D255" s="75"/>
      <c r="E255" s="7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76"/>
      <c r="S255" s="76"/>
    </row>
    <row r="256" spans="1:19" ht="12.75" customHeight="1" x14ac:dyDescent="0.2">
      <c r="A256" s="156"/>
      <c r="B256" s="45"/>
      <c r="D256" s="75"/>
      <c r="E256" s="7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76"/>
      <c r="S256" s="76"/>
    </row>
    <row r="257" spans="1:19" ht="12.75" customHeight="1" x14ac:dyDescent="0.2">
      <c r="A257" s="156"/>
      <c r="B257" s="45"/>
      <c r="D257" s="75"/>
      <c r="E257" s="7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76"/>
      <c r="S257" s="76"/>
    </row>
    <row r="258" spans="1:19" ht="12.75" customHeight="1" x14ac:dyDescent="0.2">
      <c r="A258" s="156"/>
      <c r="B258" s="45"/>
      <c r="D258" s="75"/>
      <c r="E258" s="7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76"/>
      <c r="S258" s="76"/>
    </row>
    <row r="259" spans="1:19" ht="12.75" customHeight="1" x14ac:dyDescent="0.2">
      <c r="A259" s="156"/>
      <c r="B259" s="45"/>
      <c r="D259" s="75"/>
      <c r="E259" s="7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76"/>
      <c r="S259" s="76"/>
    </row>
    <row r="260" spans="1:19" ht="12.75" customHeight="1" x14ac:dyDescent="0.2">
      <c r="A260" s="156"/>
      <c r="B260" s="45"/>
      <c r="D260" s="75"/>
      <c r="E260" s="7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76"/>
      <c r="S260" s="76"/>
    </row>
    <row r="261" spans="1:19" ht="12.75" customHeight="1" x14ac:dyDescent="0.2">
      <c r="A261" s="156"/>
      <c r="B261" s="45"/>
      <c r="D261" s="75"/>
      <c r="E261" s="7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76"/>
      <c r="S261" s="76"/>
    </row>
    <row r="262" spans="1:19" ht="12.75" customHeight="1" x14ac:dyDescent="0.2">
      <c r="A262" s="156"/>
      <c r="B262" s="45"/>
      <c r="D262" s="75"/>
      <c r="E262" s="7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76"/>
      <c r="S262" s="76"/>
    </row>
    <row r="263" spans="1:19" ht="12.75" customHeight="1" x14ac:dyDescent="0.2">
      <c r="A263" s="156"/>
      <c r="B263" s="45"/>
      <c r="D263" s="75"/>
      <c r="E263" s="7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76"/>
      <c r="S263" s="76"/>
    </row>
    <row r="264" spans="1:19" ht="12.75" customHeight="1" x14ac:dyDescent="0.2">
      <c r="A264" s="156"/>
      <c r="B264" s="45"/>
      <c r="D264" s="75"/>
      <c r="E264" s="7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76"/>
      <c r="S264" s="76"/>
    </row>
    <row r="265" spans="1:19" ht="12.75" customHeight="1" x14ac:dyDescent="0.2">
      <c r="A265" s="156"/>
      <c r="B265" s="45"/>
      <c r="D265" s="75"/>
      <c r="E265" s="7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76"/>
      <c r="S265" s="76"/>
    </row>
    <row r="266" spans="1:19" ht="12.75" customHeight="1" x14ac:dyDescent="0.2">
      <c r="A266" s="156"/>
      <c r="B266" s="45"/>
      <c r="D266" s="75"/>
      <c r="E266" s="7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76"/>
      <c r="S266" s="76"/>
    </row>
    <row r="267" spans="1:19" ht="12.75" customHeight="1" x14ac:dyDescent="0.2">
      <c r="A267" s="156"/>
      <c r="B267" s="45"/>
      <c r="D267" s="75"/>
      <c r="E267" s="7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76"/>
      <c r="S267" s="76"/>
    </row>
    <row r="268" spans="1:19" ht="12.75" customHeight="1" x14ac:dyDescent="0.2">
      <c r="A268" s="156"/>
      <c r="B268" s="45"/>
      <c r="D268" s="75"/>
      <c r="E268" s="7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76"/>
      <c r="S268" s="76"/>
    </row>
    <row r="269" spans="1:19" ht="12.75" customHeight="1" x14ac:dyDescent="0.2">
      <c r="A269" s="156"/>
      <c r="B269" s="45"/>
      <c r="D269" s="75"/>
      <c r="E269" s="7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76"/>
      <c r="S269" s="76"/>
    </row>
    <row r="270" spans="1:19" ht="12.75" customHeight="1" x14ac:dyDescent="0.2">
      <c r="A270" s="156"/>
      <c r="B270" s="45"/>
      <c r="D270" s="75"/>
      <c r="E270" s="7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76"/>
      <c r="S270" s="76"/>
    </row>
    <row r="271" spans="1:19" ht="12.75" customHeight="1" x14ac:dyDescent="0.2">
      <c r="A271" s="156"/>
      <c r="B271" s="45"/>
      <c r="D271" s="75"/>
      <c r="E271" s="7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76"/>
      <c r="S271" s="76"/>
    </row>
    <row r="272" spans="1:19" ht="12.75" customHeight="1" x14ac:dyDescent="0.2">
      <c r="A272" s="156"/>
      <c r="B272" s="45"/>
      <c r="D272" s="75"/>
      <c r="E272" s="7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76"/>
      <c r="S272" s="76"/>
    </row>
    <row r="273" spans="1:19" ht="12.75" customHeight="1" x14ac:dyDescent="0.2">
      <c r="A273" s="156"/>
      <c r="B273" s="45"/>
      <c r="D273" s="75"/>
      <c r="E273" s="7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76"/>
      <c r="S273" s="76"/>
    </row>
    <row r="274" spans="1:19" ht="12.75" customHeight="1" x14ac:dyDescent="0.2">
      <c r="A274" s="156"/>
      <c r="B274" s="45"/>
      <c r="D274" s="75"/>
      <c r="E274" s="7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76"/>
      <c r="S274" s="76"/>
    </row>
    <row r="275" spans="1:19" ht="12.75" customHeight="1" x14ac:dyDescent="0.2">
      <c r="A275" s="156"/>
      <c r="B275" s="45"/>
      <c r="D275" s="75"/>
      <c r="E275" s="7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76"/>
      <c r="S275" s="76"/>
    </row>
    <row r="276" spans="1:19" ht="12.75" customHeight="1" x14ac:dyDescent="0.2">
      <c r="A276" s="156"/>
      <c r="B276" s="45"/>
      <c r="D276" s="75"/>
      <c r="E276" s="7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76"/>
      <c r="S276" s="76"/>
    </row>
    <row r="277" spans="1:19" ht="12.75" customHeight="1" x14ac:dyDescent="0.2">
      <c r="A277" s="156"/>
      <c r="B277" s="45"/>
      <c r="D277" s="75"/>
      <c r="E277" s="7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76"/>
      <c r="S277" s="76"/>
    </row>
    <row r="278" spans="1:19" ht="12.75" customHeight="1" x14ac:dyDescent="0.2">
      <c r="A278" s="156"/>
      <c r="B278" s="45"/>
      <c r="D278" s="75"/>
      <c r="E278" s="7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76"/>
      <c r="S278" s="76"/>
    </row>
    <row r="279" spans="1:19" ht="12.75" customHeight="1" x14ac:dyDescent="0.2">
      <c r="A279" s="156"/>
      <c r="B279" s="45"/>
      <c r="D279" s="75"/>
      <c r="E279" s="7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76"/>
      <c r="S279" s="76"/>
    </row>
    <row r="280" spans="1:19" ht="12.75" customHeight="1" x14ac:dyDescent="0.2">
      <c r="A280" s="156"/>
      <c r="B280" s="45"/>
      <c r="D280" s="75"/>
      <c r="E280" s="7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76"/>
      <c r="S280" s="76"/>
    </row>
    <row r="281" spans="1:19" ht="12.75" customHeight="1" x14ac:dyDescent="0.2">
      <c r="A281" s="156"/>
      <c r="B281" s="45"/>
      <c r="D281" s="75"/>
      <c r="E281" s="7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76"/>
      <c r="S281" s="76"/>
    </row>
    <row r="282" spans="1:19" ht="12.75" customHeight="1" x14ac:dyDescent="0.2">
      <c r="A282" s="156"/>
      <c r="B282" s="45"/>
      <c r="D282" s="75"/>
      <c r="E282" s="7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76"/>
      <c r="S282" s="76"/>
    </row>
    <row r="283" spans="1:19" ht="12.75" customHeight="1" x14ac:dyDescent="0.2">
      <c r="A283" s="156"/>
      <c r="B283" s="45"/>
      <c r="D283" s="75"/>
      <c r="E283" s="7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76"/>
      <c r="S283" s="76"/>
    </row>
    <row r="284" spans="1:19" ht="12.75" customHeight="1" x14ac:dyDescent="0.2">
      <c r="A284" s="156"/>
      <c r="B284" s="45"/>
      <c r="D284" s="75"/>
      <c r="E284" s="7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76"/>
      <c r="S284" s="76"/>
    </row>
    <row r="285" spans="1:19" ht="12.75" customHeight="1" x14ac:dyDescent="0.2">
      <c r="A285" s="156"/>
      <c r="B285" s="45"/>
      <c r="D285" s="75"/>
      <c r="E285" s="7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76"/>
      <c r="S285" s="76"/>
    </row>
    <row r="286" spans="1:19" ht="12.75" customHeight="1" x14ac:dyDescent="0.2">
      <c r="A286" s="156"/>
      <c r="B286" s="45"/>
      <c r="D286" s="75"/>
      <c r="E286" s="7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76"/>
      <c r="S286" s="76"/>
    </row>
    <row r="287" spans="1:19" ht="12.75" customHeight="1" x14ac:dyDescent="0.2">
      <c r="A287" s="156"/>
      <c r="B287" s="45"/>
      <c r="D287" s="75"/>
      <c r="E287" s="7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76"/>
      <c r="S287" s="76"/>
    </row>
    <row r="288" spans="1:19" ht="12.75" customHeight="1" x14ac:dyDescent="0.2">
      <c r="A288" s="156"/>
      <c r="B288" s="45"/>
      <c r="D288" s="75"/>
      <c r="E288" s="7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76"/>
      <c r="S288" s="76"/>
    </row>
    <row r="289" spans="1:19" ht="12.75" customHeight="1" x14ac:dyDescent="0.2">
      <c r="A289" s="156"/>
      <c r="B289" s="45"/>
      <c r="D289" s="75"/>
      <c r="E289" s="7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76"/>
      <c r="S289" s="76"/>
    </row>
    <row r="290" spans="1:19" ht="12.75" customHeight="1" x14ac:dyDescent="0.2">
      <c r="A290" s="156"/>
      <c r="B290" s="45"/>
      <c r="D290" s="75"/>
      <c r="E290" s="7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76"/>
      <c r="S290" s="76"/>
    </row>
    <row r="291" spans="1:19" ht="12.75" customHeight="1" x14ac:dyDescent="0.2">
      <c r="A291" s="156"/>
      <c r="B291" s="45"/>
      <c r="D291" s="75"/>
      <c r="E291" s="7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76"/>
      <c r="S291" s="76"/>
    </row>
    <row r="292" spans="1:19" ht="12.75" customHeight="1" x14ac:dyDescent="0.2">
      <c r="A292" s="156"/>
      <c r="B292" s="45"/>
      <c r="D292" s="75"/>
      <c r="E292" s="7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76"/>
      <c r="S292" s="76"/>
    </row>
    <row r="293" spans="1:19" ht="12.75" customHeight="1" x14ac:dyDescent="0.2">
      <c r="A293" s="156"/>
      <c r="B293" s="45"/>
      <c r="D293" s="75"/>
      <c r="E293" s="7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76"/>
      <c r="S293" s="76"/>
    </row>
    <row r="294" spans="1:19" ht="12.75" customHeight="1" x14ac:dyDescent="0.2">
      <c r="A294" s="156"/>
      <c r="B294" s="45"/>
      <c r="D294" s="75"/>
      <c r="E294" s="7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76"/>
      <c r="S294" s="76"/>
    </row>
    <row r="295" spans="1:19" ht="12.75" customHeight="1" x14ac:dyDescent="0.2">
      <c r="A295" s="156"/>
      <c r="B295" s="45"/>
      <c r="D295" s="75"/>
      <c r="E295" s="7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76"/>
      <c r="S295" s="76"/>
    </row>
    <row r="296" spans="1:19" ht="12.75" customHeight="1" x14ac:dyDescent="0.2">
      <c r="A296" s="156"/>
      <c r="B296" s="45"/>
      <c r="D296" s="75"/>
      <c r="E296" s="7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76"/>
      <c r="S296" s="76"/>
    </row>
    <row r="297" spans="1:19" ht="12.75" customHeight="1" x14ac:dyDescent="0.2">
      <c r="A297" s="156"/>
      <c r="B297" s="45"/>
      <c r="D297" s="75"/>
      <c r="E297" s="7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76"/>
      <c r="S297" s="76"/>
    </row>
    <row r="298" spans="1:19" ht="12.75" customHeight="1" x14ac:dyDescent="0.2">
      <c r="A298" s="156"/>
      <c r="B298" s="45"/>
      <c r="D298" s="75"/>
      <c r="E298" s="7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76"/>
      <c r="S298" s="76"/>
    </row>
    <row r="299" spans="1:19" ht="12.75" customHeight="1" x14ac:dyDescent="0.2">
      <c r="A299" s="156"/>
      <c r="B299" s="45"/>
      <c r="D299" s="75"/>
      <c r="E299" s="7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76"/>
      <c r="S299" s="76"/>
    </row>
    <row r="300" spans="1:19" ht="12.75" customHeight="1" x14ac:dyDescent="0.2">
      <c r="A300" s="156"/>
      <c r="B300" s="45"/>
      <c r="D300" s="75"/>
      <c r="E300" s="7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76"/>
      <c r="S300" s="76"/>
    </row>
    <row r="301" spans="1:19" ht="12.75" customHeight="1" x14ac:dyDescent="0.2">
      <c r="A301" s="156"/>
      <c r="B301" s="45"/>
      <c r="D301" s="75"/>
      <c r="E301" s="7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76"/>
      <c r="S301" s="76"/>
    </row>
    <row r="302" spans="1:19" ht="12.75" customHeight="1" x14ac:dyDescent="0.2">
      <c r="A302" s="156"/>
      <c r="B302" s="45"/>
      <c r="D302" s="75"/>
      <c r="E302" s="7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76"/>
      <c r="S302" s="76"/>
    </row>
    <row r="303" spans="1:19" ht="12.75" customHeight="1" x14ac:dyDescent="0.2">
      <c r="A303" s="156"/>
      <c r="B303" s="45"/>
      <c r="D303" s="75"/>
      <c r="E303" s="7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76"/>
      <c r="S303" s="76"/>
    </row>
    <row r="304" spans="1:19" ht="12.75" customHeight="1" x14ac:dyDescent="0.2">
      <c r="A304" s="156"/>
      <c r="B304" s="45"/>
      <c r="D304" s="75"/>
      <c r="E304" s="7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76"/>
      <c r="S304" s="76"/>
    </row>
    <row r="305" spans="1:19" ht="12.75" customHeight="1" x14ac:dyDescent="0.2">
      <c r="A305" s="156"/>
      <c r="B305" s="45"/>
      <c r="D305" s="75"/>
      <c r="E305" s="7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76"/>
      <c r="S305" s="76"/>
    </row>
    <row r="306" spans="1:19" ht="12.75" customHeight="1" x14ac:dyDescent="0.2">
      <c r="A306" s="156"/>
      <c r="B306" s="45"/>
      <c r="D306" s="75"/>
      <c r="E306" s="7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76"/>
      <c r="S306" s="76"/>
    </row>
    <row r="307" spans="1:19" ht="12.75" customHeight="1" x14ac:dyDescent="0.2">
      <c r="A307" s="156"/>
      <c r="B307" s="45"/>
      <c r="D307" s="75"/>
      <c r="E307" s="7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76"/>
      <c r="S307" s="76"/>
    </row>
    <row r="308" spans="1:19" ht="12.75" customHeight="1" x14ac:dyDescent="0.2">
      <c r="A308" s="156"/>
      <c r="B308" s="45"/>
      <c r="D308" s="75"/>
      <c r="E308" s="7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76"/>
      <c r="S308" s="76"/>
    </row>
    <row r="309" spans="1:19" ht="12.75" customHeight="1" x14ac:dyDescent="0.2">
      <c r="A309" s="156"/>
      <c r="B309" s="45"/>
      <c r="D309" s="75"/>
      <c r="E309" s="7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76"/>
      <c r="S309" s="76"/>
    </row>
    <row r="310" spans="1:19" ht="12.75" customHeight="1" x14ac:dyDescent="0.2">
      <c r="A310" s="156"/>
      <c r="B310" s="45"/>
      <c r="D310" s="75"/>
      <c r="E310" s="7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76"/>
      <c r="S310" s="76"/>
    </row>
    <row r="311" spans="1:19" ht="12.75" customHeight="1" x14ac:dyDescent="0.2">
      <c r="A311" s="156"/>
      <c r="B311" s="45"/>
      <c r="D311" s="75"/>
      <c r="E311" s="7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76"/>
      <c r="S311" s="76"/>
    </row>
    <row r="312" spans="1:19" ht="12.75" customHeight="1" x14ac:dyDescent="0.2">
      <c r="A312" s="156"/>
      <c r="B312" s="45"/>
      <c r="D312" s="75"/>
      <c r="E312" s="7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76"/>
      <c r="S312" s="76"/>
    </row>
    <row r="313" spans="1:19" ht="12.75" customHeight="1" x14ac:dyDescent="0.2">
      <c r="A313" s="156"/>
      <c r="B313" s="45"/>
      <c r="D313" s="75"/>
      <c r="E313" s="7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76"/>
      <c r="S313" s="76"/>
    </row>
    <row r="314" spans="1:19" ht="12.75" customHeight="1" x14ac:dyDescent="0.2">
      <c r="A314" s="156"/>
      <c r="B314" s="45"/>
      <c r="D314" s="75"/>
      <c r="E314" s="7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76"/>
      <c r="S314" s="76"/>
    </row>
    <row r="315" spans="1:19" ht="12.75" customHeight="1" x14ac:dyDescent="0.2">
      <c r="A315" s="156"/>
      <c r="B315" s="45"/>
      <c r="D315" s="75"/>
      <c r="E315" s="7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76"/>
      <c r="S315" s="76"/>
    </row>
    <row r="316" spans="1:19" ht="12.75" customHeight="1" x14ac:dyDescent="0.2">
      <c r="A316" s="156"/>
      <c r="B316" s="45"/>
      <c r="D316" s="75"/>
      <c r="E316" s="7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76"/>
      <c r="S316" s="76"/>
    </row>
    <row r="317" spans="1:19" ht="12.75" customHeight="1" x14ac:dyDescent="0.2">
      <c r="A317" s="156"/>
      <c r="B317" s="45"/>
      <c r="D317" s="75"/>
      <c r="E317" s="7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76"/>
      <c r="S317" s="76"/>
    </row>
    <row r="318" spans="1:19" ht="12.75" customHeight="1" x14ac:dyDescent="0.2">
      <c r="A318" s="156"/>
      <c r="B318" s="45"/>
      <c r="D318" s="75"/>
      <c r="E318" s="7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76"/>
      <c r="S318" s="76"/>
    </row>
    <row r="319" spans="1:19" ht="12.75" customHeight="1" x14ac:dyDescent="0.2">
      <c r="A319" s="156"/>
      <c r="B319" s="45"/>
      <c r="D319" s="75"/>
      <c r="E319" s="7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76"/>
      <c r="S319" s="76"/>
    </row>
    <row r="320" spans="1:19" ht="12.75" customHeight="1" x14ac:dyDescent="0.2">
      <c r="A320" s="156"/>
      <c r="B320" s="45"/>
      <c r="D320" s="75"/>
      <c r="E320" s="7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76"/>
      <c r="S320" s="76"/>
    </row>
    <row r="321" spans="1:19" ht="12.75" customHeight="1" x14ac:dyDescent="0.2">
      <c r="A321" s="156"/>
      <c r="B321" s="45"/>
      <c r="D321" s="75"/>
      <c r="E321" s="7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76"/>
      <c r="S321" s="76"/>
    </row>
    <row r="322" spans="1:19" ht="12.75" customHeight="1" x14ac:dyDescent="0.2">
      <c r="A322" s="156"/>
      <c r="B322" s="45"/>
      <c r="D322" s="75"/>
      <c r="E322" s="7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76"/>
      <c r="S322" s="76"/>
    </row>
    <row r="323" spans="1:19" ht="12.75" customHeight="1" x14ac:dyDescent="0.2">
      <c r="A323" s="156"/>
      <c r="B323" s="45"/>
      <c r="D323" s="75"/>
      <c r="E323" s="7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76"/>
      <c r="S323" s="76"/>
    </row>
    <row r="324" spans="1:19" ht="12.75" customHeight="1" x14ac:dyDescent="0.2">
      <c r="A324" s="156"/>
      <c r="B324" s="45"/>
      <c r="D324" s="75"/>
      <c r="E324" s="7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76"/>
      <c r="S324" s="76"/>
    </row>
    <row r="325" spans="1:19" ht="12.75" customHeight="1" x14ac:dyDescent="0.2">
      <c r="A325" s="156"/>
      <c r="B325" s="45"/>
      <c r="D325" s="75"/>
      <c r="E325" s="7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76"/>
      <c r="S325" s="76"/>
    </row>
    <row r="326" spans="1:19" ht="12.75" customHeight="1" x14ac:dyDescent="0.2">
      <c r="A326" s="156"/>
      <c r="B326" s="45"/>
      <c r="D326" s="75"/>
      <c r="E326" s="7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76"/>
      <c r="S326" s="76"/>
    </row>
    <row r="327" spans="1:19" ht="12.75" customHeight="1" x14ac:dyDescent="0.2">
      <c r="A327" s="156"/>
      <c r="B327" s="45"/>
      <c r="D327" s="75"/>
      <c r="E327" s="7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76"/>
      <c r="S327" s="76"/>
    </row>
    <row r="328" spans="1:19" ht="12.75" customHeight="1" x14ac:dyDescent="0.2">
      <c r="A328" s="156"/>
      <c r="B328" s="45"/>
      <c r="D328" s="75"/>
      <c r="E328" s="7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76"/>
      <c r="S328" s="76"/>
    </row>
    <row r="329" spans="1:19" ht="12.75" customHeight="1" x14ac:dyDescent="0.2">
      <c r="A329" s="156"/>
      <c r="B329" s="45"/>
      <c r="D329" s="75"/>
      <c r="E329" s="7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76"/>
      <c r="S329" s="76"/>
    </row>
    <row r="330" spans="1:19" ht="12.75" customHeight="1" x14ac:dyDescent="0.2">
      <c r="A330" s="156"/>
      <c r="B330" s="45"/>
      <c r="D330" s="75"/>
      <c r="E330" s="7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76"/>
      <c r="S330" s="76"/>
    </row>
    <row r="331" spans="1:19" ht="12.75" customHeight="1" x14ac:dyDescent="0.2">
      <c r="A331" s="156"/>
      <c r="B331" s="45"/>
      <c r="D331" s="75"/>
      <c r="E331" s="7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76"/>
      <c r="S331" s="76"/>
    </row>
    <row r="332" spans="1:19" ht="12.75" customHeight="1" x14ac:dyDescent="0.2">
      <c r="A332" s="156"/>
      <c r="B332" s="45"/>
      <c r="D332" s="75"/>
      <c r="E332" s="7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76"/>
      <c r="S332" s="76"/>
    </row>
    <row r="333" spans="1:19" ht="12.75" customHeight="1" x14ac:dyDescent="0.2">
      <c r="A333" s="156"/>
      <c r="B333" s="45"/>
      <c r="D333" s="75"/>
      <c r="E333" s="7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76"/>
      <c r="S333" s="76"/>
    </row>
    <row r="334" spans="1:19" ht="12.75" customHeight="1" x14ac:dyDescent="0.2">
      <c r="A334" s="156"/>
      <c r="B334" s="45"/>
      <c r="D334" s="75"/>
      <c r="E334" s="7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76"/>
      <c r="S334" s="76"/>
    </row>
    <row r="335" spans="1:19" ht="12.75" customHeight="1" x14ac:dyDescent="0.2">
      <c r="A335" s="156"/>
      <c r="B335" s="45"/>
      <c r="D335" s="75"/>
      <c r="E335" s="7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76"/>
      <c r="S335" s="76"/>
    </row>
    <row r="336" spans="1:19" ht="12.75" customHeight="1" x14ac:dyDescent="0.2">
      <c r="A336" s="156"/>
      <c r="B336" s="45"/>
      <c r="D336" s="75"/>
      <c r="E336" s="7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76"/>
      <c r="S336" s="76"/>
    </row>
    <row r="337" spans="1:19" ht="12.75" customHeight="1" x14ac:dyDescent="0.2">
      <c r="A337" s="156"/>
      <c r="B337" s="45"/>
      <c r="D337" s="75"/>
      <c r="E337" s="7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76"/>
      <c r="S337" s="76"/>
    </row>
    <row r="338" spans="1:19" ht="12.75" customHeight="1" x14ac:dyDescent="0.2">
      <c r="A338" s="156"/>
      <c r="B338" s="45"/>
      <c r="D338" s="75"/>
      <c r="E338" s="7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76"/>
      <c r="S338" s="76"/>
    </row>
    <row r="339" spans="1:19" ht="12.75" customHeight="1" x14ac:dyDescent="0.2">
      <c r="A339" s="156"/>
      <c r="B339" s="45"/>
      <c r="D339" s="75"/>
      <c r="E339" s="7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76"/>
      <c r="S339" s="76"/>
    </row>
    <row r="340" spans="1:19" ht="12.75" customHeight="1" x14ac:dyDescent="0.2">
      <c r="A340" s="156"/>
      <c r="B340" s="45"/>
      <c r="D340" s="75"/>
      <c r="E340" s="7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76"/>
      <c r="S340" s="76"/>
    </row>
    <row r="341" spans="1:19" ht="12.75" customHeight="1" x14ac:dyDescent="0.2">
      <c r="A341" s="156"/>
      <c r="B341" s="45"/>
      <c r="D341" s="75"/>
      <c r="E341" s="7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76"/>
      <c r="S341" s="76"/>
    </row>
    <row r="342" spans="1:19" ht="12.75" customHeight="1" x14ac:dyDescent="0.2">
      <c r="A342" s="156"/>
      <c r="B342" s="45"/>
      <c r="D342" s="75"/>
      <c r="E342" s="7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76"/>
      <c r="S342" s="76"/>
    </row>
    <row r="343" spans="1:19" ht="12.75" customHeight="1" x14ac:dyDescent="0.2">
      <c r="A343" s="156"/>
      <c r="B343" s="45"/>
      <c r="D343" s="75"/>
      <c r="E343" s="7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76"/>
      <c r="S343" s="76"/>
    </row>
    <row r="344" spans="1:19" ht="12.75" customHeight="1" x14ac:dyDescent="0.2">
      <c r="A344" s="156"/>
      <c r="B344" s="45"/>
      <c r="D344" s="75"/>
      <c r="E344" s="7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76"/>
      <c r="S344" s="76"/>
    </row>
    <row r="345" spans="1:19" ht="12.75" customHeight="1" x14ac:dyDescent="0.2">
      <c r="A345" s="156"/>
      <c r="B345" s="45"/>
      <c r="D345" s="75"/>
      <c r="E345" s="7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76"/>
      <c r="S345" s="76"/>
    </row>
    <row r="346" spans="1:19" ht="12.75" customHeight="1" x14ac:dyDescent="0.2">
      <c r="A346" s="156"/>
      <c r="B346" s="45"/>
      <c r="D346" s="75"/>
      <c r="E346" s="7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76"/>
      <c r="S346" s="76"/>
    </row>
    <row r="347" spans="1:19" ht="12.75" customHeight="1" x14ac:dyDescent="0.2">
      <c r="A347" s="156"/>
      <c r="B347" s="45"/>
      <c r="D347" s="75"/>
      <c r="E347" s="7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76"/>
      <c r="S347" s="76"/>
    </row>
    <row r="348" spans="1:19" ht="12.75" customHeight="1" x14ac:dyDescent="0.2">
      <c r="A348" s="156"/>
      <c r="B348" s="45"/>
      <c r="D348" s="75"/>
      <c r="E348" s="7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76"/>
      <c r="S348" s="76"/>
    </row>
    <row r="349" spans="1:19" ht="12.75" customHeight="1" x14ac:dyDescent="0.2">
      <c r="A349" s="156"/>
      <c r="B349" s="45"/>
      <c r="D349" s="75"/>
      <c r="E349" s="7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76"/>
      <c r="S349" s="76"/>
    </row>
    <row r="350" spans="1:19" ht="12.75" customHeight="1" x14ac:dyDescent="0.2">
      <c r="A350" s="156"/>
      <c r="B350" s="45"/>
      <c r="D350" s="75"/>
      <c r="E350" s="7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76"/>
      <c r="S350" s="76"/>
    </row>
    <row r="351" spans="1:19" ht="12.75" customHeight="1" x14ac:dyDescent="0.2">
      <c r="A351" s="156"/>
      <c r="B351" s="45"/>
      <c r="D351" s="75"/>
      <c r="E351" s="7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76"/>
      <c r="S351" s="76"/>
    </row>
    <row r="352" spans="1:19" ht="12.75" customHeight="1" x14ac:dyDescent="0.2">
      <c r="A352" s="156"/>
      <c r="B352" s="45"/>
      <c r="D352" s="75"/>
      <c r="E352" s="7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76"/>
      <c r="S352" s="76"/>
    </row>
    <row r="353" spans="1:19" ht="12.75" customHeight="1" x14ac:dyDescent="0.2">
      <c r="A353" s="156"/>
      <c r="B353" s="45"/>
      <c r="D353" s="75"/>
      <c r="E353" s="7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76"/>
      <c r="S353" s="76"/>
    </row>
    <row r="354" spans="1:19" ht="12.75" customHeight="1" x14ac:dyDescent="0.2">
      <c r="A354" s="156"/>
      <c r="B354" s="45"/>
      <c r="D354" s="75"/>
      <c r="E354" s="7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76"/>
      <c r="S354" s="76"/>
    </row>
    <row r="355" spans="1:19" ht="12.75" customHeight="1" x14ac:dyDescent="0.2">
      <c r="A355" s="156"/>
      <c r="B355" s="45"/>
      <c r="D355" s="75"/>
      <c r="E355" s="7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76"/>
      <c r="S355" s="76"/>
    </row>
    <row r="356" spans="1:19" ht="12.75" customHeight="1" x14ac:dyDescent="0.2">
      <c r="A356" s="156"/>
      <c r="B356" s="45"/>
      <c r="D356" s="75"/>
      <c r="E356" s="7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76"/>
      <c r="S356" s="76"/>
    </row>
    <row r="357" spans="1:19" ht="12.75" customHeight="1" x14ac:dyDescent="0.2">
      <c r="A357" s="156"/>
      <c r="B357" s="45"/>
      <c r="D357" s="75"/>
      <c r="E357" s="7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76"/>
      <c r="S357" s="76"/>
    </row>
    <row r="358" spans="1:19" ht="12.75" customHeight="1" x14ac:dyDescent="0.2">
      <c r="A358" s="156"/>
      <c r="B358" s="45"/>
      <c r="D358" s="75"/>
      <c r="E358" s="7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76"/>
      <c r="S358" s="76"/>
    </row>
    <row r="359" spans="1:19" ht="12.75" customHeight="1" x14ac:dyDescent="0.2">
      <c r="A359" s="156"/>
      <c r="B359" s="45"/>
      <c r="D359" s="75"/>
      <c r="E359" s="7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76"/>
      <c r="S359" s="76"/>
    </row>
    <row r="360" spans="1:19" ht="12.75" customHeight="1" x14ac:dyDescent="0.2">
      <c r="A360" s="156"/>
      <c r="B360" s="45"/>
      <c r="D360" s="75"/>
      <c r="E360" s="7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76"/>
      <c r="S360" s="76"/>
    </row>
    <row r="361" spans="1:19" ht="12.75" customHeight="1" x14ac:dyDescent="0.2">
      <c r="A361" s="156"/>
      <c r="B361" s="45"/>
      <c r="D361" s="75"/>
      <c r="E361" s="7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76"/>
      <c r="S361" s="76"/>
    </row>
    <row r="362" spans="1:19" ht="12.75" customHeight="1" x14ac:dyDescent="0.2">
      <c r="A362" s="156"/>
      <c r="B362" s="45"/>
      <c r="D362" s="75"/>
      <c r="E362" s="7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76"/>
      <c r="S362" s="76"/>
    </row>
    <row r="363" spans="1:19" ht="12.75" customHeight="1" x14ac:dyDescent="0.2">
      <c r="A363" s="156"/>
      <c r="B363" s="45"/>
      <c r="D363" s="75"/>
      <c r="E363" s="7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76"/>
      <c r="S363" s="76"/>
    </row>
    <row r="364" spans="1:19" ht="12.75" customHeight="1" x14ac:dyDescent="0.2">
      <c r="A364" s="156"/>
      <c r="B364" s="45"/>
      <c r="D364" s="75"/>
      <c r="E364" s="7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76"/>
      <c r="S364" s="76"/>
    </row>
    <row r="365" spans="1:19" ht="12.75" customHeight="1" x14ac:dyDescent="0.2">
      <c r="A365" s="156"/>
      <c r="B365" s="45"/>
      <c r="D365" s="75"/>
      <c r="E365" s="7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76"/>
      <c r="S365" s="76"/>
    </row>
    <row r="366" spans="1:19" ht="12.75" customHeight="1" x14ac:dyDescent="0.2">
      <c r="A366" s="156"/>
      <c r="B366" s="45"/>
      <c r="D366" s="75"/>
      <c r="E366" s="7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76"/>
      <c r="S366" s="76"/>
    </row>
    <row r="367" spans="1:19" ht="12.75" customHeight="1" x14ac:dyDescent="0.2">
      <c r="A367" s="156"/>
      <c r="B367" s="45"/>
      <c r="D367" s="75"/>
      <c r="E367" s="7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76"/>
      <c r="S367" s="76"/>
    </row>
    <row r="368" spans="1:19" ht="12.75" customHeight="1" x14ac:dyDescent="0.2">
      <c r="A368" s="156"/>
      <c r="B368" s="45"/>
      <c r="D368" s="75"/>
      <c r="E368" s="7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76"/>
      <c r="S368" s="76"/>
    </row>
    <row r="369" spans="1:19" ht="12.75" customHeight="1" x14ac:dyDescent="0.2">
      <c r="A369" s="156"/>
      <c r="B369" s="45"/>
      <c r="D369" s="75"/>
      <c r="E369" s="7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76"/>
      <c r="S369" s="76"/>
    </row>
    <row r="370" spans="1:19" ht="12.75" customHeight="1" x14ac:dyDescent="0.2">
      <c r="A370" s="156"/>
      <c r="B370" s="45"/>
      <c r="D370" s="75"/>
      <c r="E370" s="7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76"/>
      <c r="S370" s="76"/>
    </row>
    <row r="371" spans="1:19" ht="12.75" customHeight="1" x14ac:dyDescent="0.2">
      <c r="A371" s="156"/>
      <c r="B371" s="45"/>
      <c r="D371" s="75"/>
      <c r="E371" s="7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76"/>
      <c r="S371" s="76"/>
    </row>
    <row r="372" spans="1:19" ht="12.75" customHeight="1" x14ac:dyDescent="0.2">
      <c r="A372" s="156"/>
      <c r="B372" s="45"/>
      <c r="D372" s="75"/>
      <c r="E372" s="7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76"/>
      <c r="S372" s="76"/>
    </row>
    <row r="373" spans="1:19" ht="12.75" customHeight="1" x14ac:dyDescent="0.2">
      <c r="A373" s="156"/>
      <c r="B373" s="45"/>
      <c r="D373" s="75"/>
      <c r="E373" s="7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76"/>
      <c r="S373" s="76"/>
    </row>
    <row r="374" spans="1:19" ht="12.75" customHeight="1" x14ac:dyDescent="0.2">
      <c r="A374" s="156"/>
      <c r="B374" s="45"/>
      <c r="D374" s="75"/>
      <c r="E374" s="7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76"/>
      <c r="S374" s="76"/>
    </row>
    <row r="375" spans="1:19" ht="12.75" customHeight="1" x14ac:dyDescent="0.2">
      <c r="A375" s="156"/>
      <c r="B375" s="45"/>
      <c r="D375" s="75"/>
      <c r="E375" s="7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76"/>
      <c r="S375" s="76"/>
    </row>
    <row r="376" spans="1:19" ht="12.75" customHeight="1" x14ac:dyDescent="0.2">
      <c r="A376" s="156"/>
      <c r="B376" s="45"/>
      <c r="D376" s="75"/>
      <c r="E376" s="7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76"/>
      <c r="S376" s="76"/>
    </row>
    <row r="377" spans="1:19" ht="12.75" customHeight="1" x14ac:dyDescent="0.2">
      <c r="A377" s="156"/>
      <c r="B377" s="45"/>
      <c r="D377" s="75"/>
      <c r="E377" s="7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76"/>
      <c r="S377" s="76"/>
    </row>
    <row r="378" spans="1:19" ht="12.75" customHeight="1" x14ac:dyDescent="0.2">
      <c r="A378" s="156"/>
      <c r="B378" s="45"/>
      <c r="D378" s="75"/>
      <c r="E378" s="7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76"/>
      <c r="S378" s="76"/>
    </row>
    <row r="379" spans="1:19" ht="12.75" customHeight="1" x14ac:dyDescent="0.2">
      <c r="A379" s="156"/>
      <c r="B379" s="45"/>
      <c r="D379" s="75"/>
      <c r="E379" s="7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76"/>
      <c r="S379" s="76"/>
    </row>
    <row r="380" spans="1:19" ht="12.75" customHeight="1" x14ac:dyDescent="0.2">
      <c r="A380" s="156"/>
      <c r="B380" s="45"/>
      <c r="D380" s="75"/>
      <c r="E380" s="7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76"/>
      <c r="S380" s="76"/>
    </row>
    <row r="381" spans="1:19" ht="12.75" customHeight="1" x14ac:dyDescent="0.2">
      <c r="A381" s="156"/>
      <c r="B381" s="45"/>
      <c r="D381" s="75"/>
      <c r="E381" s="7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76"/>
      <c r="S381" s="76"/>
    </row>
    <row r="382" spans="1:19" ht="12.75" customHeight="1" x14ac:dyDescent="0.2">
      <c r="A382" s="156"/>
      <c r="B382" s="45"/>
      <c r="D382" s="75"/>
      <c r="E382" s="7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76"/>
      <c r="S382" s="76"/>
    </row>
    <row r="383" spans="1:19" ht="12.75" customHeight="1" x14ac:dyDescent="0.2">
      <c r="A383" s="156"/>
      <c r="B383" s="45"/>
      <c r="D383" s="75"/>
      <c r="E383" s="7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76"/>
      <c r="S383" s="76"/>
    </row>
    <row r="384" spans="1:19" ht="12.75" customHeight="1" x14ac:dyDescent="0.2">
      <c r="A384" s="156"/>
      <c r="B384" s="45"/>
      <c r="D384" s="75"/>
      <c r="E384" s="7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76"/>
      <c r="S384" s="76"/>
    </row>
    <row r="385" spans="1:19" ht="12.75" customHeight="1" x14ac:dyDescent="0.2">
      <c r="A385" s="156"/>
      <c r="B385" s="45"/>
      <c r="D385" s="75"/>
      <c r="E385" s="7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76"/>
      <c r="S385" s="76"/>
    </row>
    <row r="386" spans="1:19" ht="12.75" customHeight="1" x14ac:dyDescent="0.2">
      <c r="A386" s="156"/>
      <c r="B386" s="45"/>
      <c r="D386" s="75"/>
      <c r="E386" s="7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76"/>
      <c r="S386" s="76"/>
    </row>
    <row r="387" spans="1:19" ht="12.75" customHeight="1" x14ac:dyDescent="0.2">
      <c r="A387" s="156"/>
      <c r="B387" s="45"/>
      <c r="D387" s="75"/>
      <c r="E387" s="7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76"/>
      <c r="S387" s="76"/>
    </row>
    <row r="388" spans="1:19" ht="12.75" customHeight="1" x14ac:dyDescent="0.2">
      <c r="A388" s="156"/>
      <c r="B388" s="45"/>
      <c r="D388" s="75"/>
      <c r="E388" s="7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76"/>
      <c r="S388" s="76"/>
    </row>
    <row r="389" spans="1:19" ht="12.75" customHeight="1" x14ac:dyDescent="0.2">
      <c r="A389" s="156"/>
      <c r="B389" s="45"/>
      <c r="D389" s="75"/>
      <c r="E389" s="7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76"/>
      <c r="S389" s="76"/>
    </row>
    <row r="390" spans="1:19" ht="12.75" customHeight="1" x14ac:dyDescent="0.2">
      <c r="A390" s="156"/>
      <c r="B390" s="45"/>
      <c r="D390" s="75"/>
      <c r="E390" s="7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76"/>
      <c r="S390" s="76"/>
    </row>
    <row r="391" spans="1:19" ht="12.75" customHeight="1" x14ac:dyDescent="0.2">
      <c r="A391" s="156"/>
      <c r="B391" s="45"/>
      <c r="D391" s="75"/>
      <c r="E391" s="7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76"/>
      <c r="S391" s="76"/>
    </row>
    <row r="392" spans="1:19" ht="12.75" customHeight="1" x14ac:dyDescent="0.2">
      <c r="A392" s="156"/>
      <c r="B392" s="45"/>
      <c r="D392" s="75"/>
      <c r="E392" s="7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76"/>
      <c r="S392" s="76"/>
    </row>
    <row r="393" spans="1:19" ht="12.75" customHeight="1" x14ac:dyDescent="0.2">
      <c r="A393" s="156"/>
      <c r="B393" s="45"/>
      <c r="D393" s="75"/>
      <c r="E393" s="7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76"/>
      <c r="S393" s="76"/>
    </row>
    <row r="394" spans="1:19" ht="12.75" customHeight="1" x14ac:dyDescent="0.2">
      <c r="A394" s="156"/>
      <c r="B394" s="45"/>
      <c r="D394" s="75"/>
      <c r="E394" s="7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76"/>
      <c r="S394" s="76"/>
    </row>
    <row r="395" spans="1:19" ht="12.75" customHeight="1" x14ac:dyDescent="0.2">
      <c r="A395" s="156"/>
      <c r="B395" s="45"/>
      <c r="D395" s="75"/>
      <c r="E395" s="7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76"/>
      <c r="S395" s="76"/>
    </row>
    <row r="396" spans="1:19" ht="12.75" customHeight="1" x14ac:dyDescent="0.2">
      <c r="A396" s="156"/>
      <c r="B396" s="45"/>
      <c r="D396" s="75"/>
      <c r="E396" s="7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76"/>
      <c r="S396" s="76"/>
    </row>
    <row r="397" spans="1:19" ht="12.75" customHeight="1" x14ac:dyDescent="0.2">
      <c r="A397" s="156"/>
      <c r="B397" s="45"/>
      <c r="D397" s="75"/>
      <c r="E397" s="7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76"/>
      <c r="S397" s="76"/>
    </row>
    <row r="398" spans="1:19" ht="12.75" customHeight="1" x14ac:dyDescent="0.2">
      <c r="A398" s="156"/>
      <c r="B398" s="45"/>
      <c r="D398" s="75"/>
      <c r="E398" s="7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76"/>
      <c r="S398" s="76"/>
    </row>
    <row r="399" spans="1:19" ht="12.75" customHeight="1" x14ac:dyDescent="0.2">
      <c r="A399" s="156"/>
      <c r="B399" s="45"/>
      <c r="D399" s="75"/>
      <c r="E399" s="7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76"/>
      <c r="S399" s="76"/>
    </row>
    <row r="400" spans="1:19" ht="12.75" customHeight="1" x14ac:dyDescent="0.2">
      <c r="A400" s="156"/>
      <c r="B400" s="45"/>
      <c r="D400" s="75"/>
      <c r="E400" s="7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76"/>
      <c r="S400" s="76"/>
    </row>
    <row r="401" spans="1:19" ht="12.75" customHeight="1" x14ac:dyDescent="0.2">
      <c r="A401" s="156"/>
      <c r="B401" s="45"/>
      <c r="D401" s="75"/>
      <c r="E401" s="7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76"/>
      <c r="S401" s="76"/>
    </row>
    <row r="402" spans="1:19" ht="12.75" customHeight="1" x14ac:dyDescent="0.2">
      <c r="A402" s="156"/>
      <c r="B402" s="45"/>
      <c r="D402" s="75"/>
      <c r="E402" s="7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76"/>
      <c r="S402" s="76"/>
    </row>
    <row r="403" spans="1:19" ht="12.75" customHeight="1" x14ac:dyDescent="0.2">
      <c r="A403" s="156"/>
      <c r="B403" s="45"/>
      <c r="D403" s="75"/>
      <c r="E403" s="7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76"/>
      <c r="S403" s="76"/>
    </row>
    <row r="404" spans="1:19" ht="12.75" customHeight="1" x14ac:dyDescent="0.2">
      <c r="A404" s="156"/>
      <c r="B404" s="45"/>
      <c r="D404" s="75"/>
      <c r="E404" s="7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76"/>
      <c r="S404" s="76"/>
    </row>
    <row r="405" spans="1:19" ht="12.75" customHeight="1" x14ac:dyDescent="0.2">
      <c r="A405" s="156"/>
      <c r="B405" s="45"/>
      <c r="D405" s="75"/>
      <c r="E405" s="7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76"/>
      <c r="S405" s="76"/>
    </row>
    <row r="406" spans="1:19" ht="12.75" customHeight="1" x14ac:dyDescent="0.2">
      <c r="A406" s="156"/>
      <c r="B406" s="45"/>
      <c r="D406" s="75"/>
      <c r="E406" s="7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76"/>
      <c r="S406" s="76"/>
    </row>
    <row r="407" spans="1:19" ht="12.75" customHeight="1" x14ac:dyDescent="0.2">
      <c r="A407" s="156"/>
      <c r="B407" s="45"/>
      <c r="D407" s="75"/>
      <c r="E407" s="7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76"/>
      <c r="S407" s="76"/>
    </row>
    <row r="408" spans="1:19" ht="12.75" customHeight="1" x14ac:dyDescent="0.2">
      <c r="A408" s="156"/>
      <c r="B408" s="45"/>
      <c r="D408" s="75"/>
      <c r="E408" s="7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76"/>
      <c r="S408" s="76"/>
    </row>
    <row r="409" spans="1:19" ht="12.75" customHeight="1" x14ac:dyDescent="0.2">
      <c r="A409" s="156"/>
      <c r="B409" s="45"/>
      <c r="D409" s="75"/>
      <c r="E409" s="7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76"/>
      <c r="S409" s="76"/>
    </row>
    <row r="410" spans="1:19" ht="12.75" customHeight="1" x14ac:dyDescent="0.2">
      <c r="A410" s="156"/>
      <c r="B410" s="45"/>
      <c r="D410" s="75"/>
      <c r="E410" s="7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76"/>
      <c r="S410" s="76"/>
    </row>
    <row r="411" spans="1:19" ht="12.75" customHeight="1" x14ac:dyDescent="0.2">
      <c r="A411" s="156"/>
      <c r="B411" s="45"/>
      <c r="D411" s="75"/>
      <c r="E411" s="7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76"/>
      <c r="S411" s="76"/>
    </row>
    <row r="412" spans="1:19" ht="12.75" customHeight="1" x14ac:dyDescent="0.2">
      <c r="A412" s="156"/>
      <c r="B412" s="45"/>
      <c r="D412" s="75"/>
      <c r="E412" s="7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76"/>
      <c r="S412" s="76"/>
    </row>
    <row r="413" spans="1:19" ht="12.75" customHeight="1" x14ac:dyDescent="0.2">
      <c r="A413" s="156"/>
      <c r="B413" s="45"/>
      <c r="D413" s="75"/>
      <c r="E413" s="7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76"/>
      <c r="S413" s="76"/>
    </row>
    <row r="414" spans="1:19" ht="12.75" customHeight="1" x14ac:dyDescent="0.2">
      <c r="A414" s="156"/>
      <c r="B414" s="45"/>
      <c r="D414" s="75"/>
      <c r="E414" s="7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76"/>
      <c r="S414" s="76"/>
    </row>
    <row r="415" spans="1:19" ht="12.75" customHeight="1" x14ac:dyDescent="0.2">
      <c r="A415" s="156"/>
      <c r="B415" s="45"/>
      <c r="D415" s="75"/>
      <c r="E415" s="7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76"/>
      <c r="S415" s="76"/>
    </row>
    <row r="416" spans="1:19" ht="12.75" customHeight="1" x14ac:dyDescent="0.2">
      <c r="A416" s="156"/>
      <c r="B416" s="45"/>
      <c r="D416" s="75"/>
      <c r="E416" s="7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76"/>
      <c r="S416" s="76"/>
    </row>
    <row r="417" spans="1:19" ht="12.75" customHeight="1" x14ac:dyDescent="0.2">
      <c r="A417" s="156"/>
      <c r="B417" s="45"/>
      <c r="D417" s="75"/>
      <c r="E417" s="7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76"/>
      <c r="S417" s="76"/>
    </row>
    <row r="418" spans="1:19" ht="12.75" customHeight="1" x14ac:dyDescent="0.2">
      <c r="A418" s="156"/>
      <c r="B418" s="45"/>
      <c r="D418" s="75"/>
      <c r="E418" s="7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76"/>
      <c r="S418" s="76"/>
    </row>
    <row r="419" spans="1:19" ht="12.75" customHeight="1" x14ac:dyDescent="0.2">
      <c r="A419" s="156"/>
      <c r="B419" s="45"/>
      <c r="D419" s="75"/>
      <c r="E419" s="7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76"/>
      <c r="S419" s="76"/>
    </row>
    <row r="420" spans="1:19" ht="12.75" customHeight="1" x14ac:dyDescent="0.2">
      <c r="A420" s="156"/>
      <c r="B420" s="45"/>
      <c r="D420" s="75"/>
      <c r="E420" s="7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76"/>
      <c r="S420" s="76"/>
    </row>
    <row r="421" spans="1:19" ht="12.75" customHeight="1" x14ac:dyDescent="0.2">
      <c r="A421" s="156"/>
      <c r="B421" s="45"/>
      <c r="D421" s="75"/>
      <c r="E421" s="7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76"/>
      <c r="S421" s="76"/>
    </row>
    <row r="422" spans="1:19" ht="12.75" customHeight="1" x14ac:dyDescent="0.2">
      <c r="A422" s="156"/>
      <c r="B422" s="45"/>
      <c r="D422" s="75"/>
      <c r="E422" s="7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76"/>
      <c r="S422" s="76"/>
    </row>
    <row r="423" spans="1:19" ht="12.75" customHeight="1" x14ac:dyDescent="0.2">
      <c r="A423" s="156"/>
      <c r="B423" s="45"/>
      <c r="D423" s="75"/>
      <c r="E423" s="7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76"/>
      <c r="S423" s="76"/>
    </row>
    <row r="424" spans="1:19" ht="12.75" customHeight="1" x14ac:dyDescent="0.2">
      <c r="A424" s="156"/>
      <c r="B424" s="45"/>
      <c r="D424" s="75"/>
      <c r="E424" s="7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76"/>
      <c r="S424" s="76"/>
    </row>
    <row r="425" spans="1:19" ht="12.75" customHeight="1" x14ac:dyDescent="0.2">
      <c r="A425" s="156"/>
      <c r="B425" s="45"/>
      <c r="D425" s="75"/>
      <c r="E425" s="7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76"/>
      <c r="S425" s="76"/>
    </row>
    <row r="426" spans="1:19" ht="12.75" customHeight="1" x14ac:dyDescent="0.2">
      <c r="A426" s="156"/>
      <c r="B426" s="45"/>
      <c r="D426" s="75"/>
      <c r="E426" s="7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76"/>
      <c r="S426" s="76"/>
    </row>
    <row r="427" spans="1:19" ht="12.75" customHeight="1" x14ac:dyDescent="0.2">
      <c r="A427" s="156"/>
      <c r="B427" s="45"/>
      <c r="D427" s="75"/>
      <c r="E427" s="7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76"/>
      <c r="S427" s="76"/>
    </row>
    <row r="428" spans="1:19" ht="12.75" customHeight="1" x14ac:dyDescent="0.2">
      <c r="A428" s="156"/>
      <c r="B428" s="45"/>
      <c r="D428" s="75"/>
      <c r="E428" s="7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76"/>
      <c r="S428" s="76"/>
    </row>
    <row r="429" spans="1:19" ht="12.75" customHeight="1" x14ac:dyDescent="0.2">
      <c r="A429" s="156"/>
      <c r="B429" s="45"/>
      <c r="D429" s="75"/>
      <c r="E429" s="7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76"/>
      <c r="S429" s="76"/>
    </row>
    <row r="430" spans="1:19" ht="12.75" customHeight="1" x14ac:dyDescent="0.2">
      <c r="A430" s="156"/>
      <c r="B430" s="45"/>
      <c r="D430" s="75"/>
      <c r="E430" s="7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76"/>
      <c r="S430" s="76"/>
    </row>
    <row r="431" spans="1:19" ht="12.75" customHeight="1" x14ac:dyDescent="0.2">
      <c r="A431" s="156"/>
      <c r="B431" s="45"/>
      <c r="D431" s="75"/>
      <c r="E431" s="7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76"/>
      <c r="S431" s="76"/>
    </row>
    <row r="432" spans="1:19" ht="12.75" customHeight="1" x14ac:dyDescent="0.2">
      <c r="A432" s="156"/>
      <c r="B432" s="45"/>
      <c r="D432" s="75"/>
      <c r="E432" s="7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76"/>
      <c r="S432" s="76"/>
    </row>
    <row r="433" spans="1:19" ht="12.75" customHeight="1" x14ac:dyDescent="0.2">
      <c r="A433" s="156"/>
      <c r="B433" s="45"/>
      <c r="D433" s="75"/>
      <c r="E433" s="7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76"/>
      <c r="S433" s="76"/>
    </row>
    <row r="434" spans="1:19" ht="12.75" customHeight="1" x14ac:dyDescent="0.2">
      <c r="A434" s="156"/>
      <c r="B434" s="45"/>
      <c r="D434" s="75"/>
      <c r="E434" s="7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76"/>
      <c r="S434" s="76"/>
    </row>
    <row r="435" spans="1:19" ht="12.75" customHeight="1" x14ac:dyDescent="0.2">
      <c r="A435" s="156"/>
      <c r="B435" s="45"/>
      <c r="D435" s="75"/>
      <c r="E435" s="7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76"/>
      <c r="S435" s="76"/>
    </row>
    <row r="436" spans="1:19" ht="12.75" customHeight="1" x14ac:dyDescent="0.2">
      <c r="A436" s="156"/>
      <c r="B436" s="45"/>
      <c r="D436" s="75"/>
      <c r="E436" s="7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76"/>
      <c r="S436" s="76"/>
    </row>
    <row r="437" spans="1:19" ht="12.75" customHeight="1" x14ac:dyDescent="0.2">
      <c r="A437" s="156"/>
      <c r="B437" s="45"/>
      <c r="D437" s="75"/>
      <c r="E437" s="7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76"/>
      <c r="S437" s="76"/>
    </row>
    <row r="438" spans="1:19" ht="12.75" customHeight="1" x14ac:dyDescent="0.2">
      <c r="A438" s="156"/>
      <c r="B438" s="45"/>
      <c r="D438" s="75"/>
      <c r="E438" s="7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76"/>
      <c r="S438" s="76"/>
    </row>
    <row r="439" spans="1:19" ht="12.75" customHeight="1" x14ac:dyDescent="0.2">
      <c r="A439" s="156"/>
      <c r="B439" s="45"/>
      <c r="D439" s="75"/>
      <c r="E439" s="7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76"/>
      <c r="S439" s="76"/>
    </row>
    <row r="440" spans="1:19" ht="12.75" customHeight="1" x14ac:dyDescent="0.2">
      <c r="A440" s="156"/>
      <c r="B440" s="45"/>
      <c r="D440" s="75"/>
      <c r="E440" s="7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76"/>
      <c r="S440" s="76"/>
    </row>
    <row r="441" spans="1:19" ht="12.75" customHeight="1" x14ac:dyDescent="0.2">
      <c r="A441" s="156"/>
      <c r="B441" s="45"/>
      <c r="D441" s="75"/>
      <c r="E441" s="7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76"/>
      <c r="S441" s="76"/>
    </row>
    <row r="442" spans="1:19" ht="12.75" customHeight="1" x14ac:dyDescent="0.2">
      <c r="A442" s="156"/>
      <c r="B442" s="45"/>
      <c r="D442" s="75"/>
      <c r="E442" s="7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76"/>
      <c r="S442" s="76"/>
    </row>
    <row r="443" spans="1:19" ht="12.75" customHeight="1" x14ac:dyDescent="0.2">
      <c r="A443" s="156"/>
      <c r="B443" s="45"/>
      <c r="D443" s="75"/>
      <c r="E443" s="7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76"/>
      <c r="S443" s="76"/>
    </row>
    <row r="444" spans="1:19" ht="12.75" customHeight="1" x14ac:dyDescent="0.2">
      <c r="A444" s="156"/>
      <c r="B444" s="45"/>
      <c r="D444" s="75"/>
      <c r="E444" s="7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76"/>
      <c r="S444" s="76"/>
    </row>
    <row r="445" spans="1:19" ht="12.75" customHeight="1" x14ac:dyDescent="0.2">
      <c r="A445" s="156"/>
      <c r="B445" s="45"/>
      <c r="D445" s="75"/>
      <c r="E445" s="7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76"/>
      <c r="S445" s="76"/>
    </row>
    <row r="446" spans="1:19" ht="12.75" customHeight="1" x14ac:dyDescent="0.2">
      <c r="A446" s="156"/>
      <c r="B446" s="45"/>
      <c r="D446" s="75"/>
      <c r="E446" s="7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76"/>
      <c r="S446" s="76"/>
    </row>
    <row r="447" spans="1:19" ht="12.75" customHeight="1" x14ac:dyDescent="0.2">
      <c r="A447" s="156"/>
      <c r="B447" s="45"/>
      <c r="D447" s="75"/>
      <c r="E447" s="7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76"/>
      <c r="S447" s="76"/>
    </row>
    <row r="448" spans="1:19" ht="12.75" customHeight="1" x14ac:dyDescent="0.2">
      <c r="A448" s="156"/>
      <c r="B448" s="45"/>
      <c r="D448" s="75"/>
      <c r="E448" s="7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76"/>
      <c r="S448" s="76"/>
    </row>
    <row r="449" spans="1:19" ht="12.75" customHeight="1" x14ac:dyDescent="0.2">
      <c r="A449" s="156"/>
      <c r="B449" s="45"/>
      <c r="D449" s="75"/>
      <c r="E449" s="7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76"/>
      <c r="S449" s="76"/>
    </row>
    <row r="450" spans="1:19" ht="12.75" customHeight="1" x14ac:dyDescent="0.2">
      <c r="A450" s="156"/>
      <c r="B450" s="45"/>
      <c r="D450" s="75"/>
      <c r="E450" s="7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76"/>
      <c r="S450" s="76"/>
    </row>
    <row r="451" spans="1:19" ht="12.75" customHeight="1" x14ac:dyDescent="0.2">
      <c r="A451" s="156"/>
      <c r="B451" s="45"/>
      <c r="D451" s="75"/>
      <c r="E451" s="7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76"/>
      <c r="S451" s="76"/>
    </row>
    <row r="452" spans="1:19" ht="12.75" customHeight="1" x14ac:dyDescent="0.2">
      <c r="A452" s="156"/>
      <c r="B452" s="45"/>
      <c r="D452" s="75"/>
      <c r="E452" s="7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76"/>
      <c r="S452" s="76"/>
    </row>
    <row r="453" spans="1:19" ht="12.75" customHeight="1" x14ac:dyDescent="0.2">
      <c r="A453" s="156"/>
      <c r="B453" s="45"/>
      <c r="D453" s="75"/>
      <c r="E453" s="7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76"/>
      <c r="S453" s="76"/>
    </row>
    <row r="454" spans="1:19" ht="12.75" customHeight="1" x14ac:dyDescent="0.2">
      <c r="A454" s="156"/>
      <c r="B454" s="45"/>
      <c r="D454" s="75"/>
      <c r="E454" s="7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76"/>
      <c r="S454" s="76"/>
    </row>
    <row r="455" spans="1:19" ht="12.75" customHeight="1" x14ac:dyDescent="0.2">
      <c r="A455" s="156"/>
      <c r="B455" s="45"/>
      <c r="D455" s="75"/>
      <c r="E455" s="7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76"/>
      <c r="S455" s="76"/>
    </row>
    <row r="456" spans="1:19" ht="12.75" customHeight="1" x14ac:dyDescent="0.2">
      <c r="A456" s="156"/>
      <c r="B456" s="45"/>
      <c r="D456" s="75"/>
      <c r="E456" s="7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76"/>
      <c r="S456" s="76"/>
    </row>
    <row r="457" spans="1:19" ht="12.75" customHeight="1" x14ac:dyDescent="0.2">
      <c r="A457" s="156"/>
      <c r="B457" s="45"/>
      <c r="D457" s="75"/>
      <c r="E457" s="7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76"/>
      <c r="S457" s="76"/>
    </row>
    <row r="458" spans="1:19" ht="12.75" customHeight="1" x14ac:dyDescent="0.2">
      <c r="A458" s="156"/>
      <c r="B458" s="45"/>
      <c r="D458" s="75"/>
      <c r="E458" s="7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76"/>
      <c r="S458" s="76"/>
    </row>
    <row r="459" spans="1:19" ht="12.75" customHeight="1" x14ac:dyDescent="0.2">
      <c r="A459" s="156"/>
      <c r="B459" s="45"/>
      <c r="D459" s="75"/>
      <c r="E459" s="7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76"/>
      <c r="S459" s="76"/>
    </row>
    <row r="460" spans="1:19" ht="12.75" customHeight="1" x14ac:dyDescent="0.2">
      <c r="A460" s="156"/>
      <c r="B460" s="45"/>
      <c r="D460" s="75"/>
      <c r="E460" s="7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76"/>
      <c r="S460" s="76"/>
    </row>
    <row r="461" spans="1:19" ht="12.75" customHeight="1" x14ac:dyDescent="0.2">
      <c r="A461" s="156"/>
      <c r="B461" s="45"/>
      <c r="D461" s="75"/>
      <c r="E461" s="7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76"/>
      <c r="S461" s="76"/>
    </row>
    <row r="462" spans="1:19" ht="12.75" customHeight="1" x14ac:dyDescent="0.2">
      <c r="A462" s="156"/>
      <c r="B462" s="45"/>
      <c r="D462" s="75"/>
      <c r="E462" s="7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76"/>
      <c r="S462" s="76"/>
    </row>
    <row r="463" spans="1:19" ht="12.75" customHeight="1" x14ac:dyDescent="0.2">
      <c r="A463" s="156"/>
      <c r="B463" s="45"/>
      <c r="D463" s="75"/>
      <c r="E463" s="7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76"/>
      <c r="S463" s="76"/>
    </row>
    <row r="464" spans="1:19" ht="12.75" customHeight="1" x14ac:dyDescent="0.2">
      <c r="A464" s="156"/>
      <c r="B464" s="45"/>
      <c r="D464" s="75"/>
      <c r="E464" s="7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76"/>
      <c r="S464" s="76"/>
    </row>
    <row r="465" spans="1:19" ht="12.75" customHeight="1" x14ac:dyDescent="0.2">
      <c r="A465" s="156"/>
      <c r="B465" s="45"/>
      <c r="D465" s="75"/>
      <c r="E465" s="7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76"/>
      <c r="S465" s="76"/>
    </row>
    <row r="466" spans="1:19" ht="12.75" customHeight="1" x14ac:dyDescent="0.2">
      <c r="A466" s="156"/>
      <c r="B466" s="45"/>
      <c r="D466" s="75"/>
      <c r="E466" s="7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76"/>
      <c r="S466" s="76"/>
    </row>
    <row r="467" spans="1:19" ht="12.75" customHeight="1" x14ac:dyDescent="0.2">
      <c r="A467" s="156"/>
      <c r="B467" s="45"/>
      <c r="D467" s="75"/>
      <c r="E467" s="7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76"/>
      <c r="S467" s="76"/>
    </row>
    <row r="468" spans="1:19" ht="12.75" customHeight="1" x14ac:dyDescent="0.2">
      <c r="A468" s="156"/>
      <c r="B468" s="45"/>
      <c r="D468" s="75"/>
      <c r="E468" s="7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76"/>
      <c r="S468" s="76"/>
    </row>
    <row r="469" spans="1:19" ht="12.75" customHeight="1" x14ac:dyDescent="0.2">
      <c r="A469" s="156"/>
      <c r="B469" s="45"/>
      <c r="D469" s="75"/>
      <c r="E469" s="7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76"/>
      <c r="S469" s="76"/>
    </row>
    <row r="470" spans="1:19" ht="12.75" customHeight="1" x14ac:dyDescent="0.2">
      <c r="A470" s="156"/>
      <c r="B470" s="45"/>
      <c r="D470" s="75"/>
      <c r="E470" s="7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76"/>
      <c r="S470" s="76"/>
    </row>
    <row r="471" spans="1:19" ht="12.75" customHeight="1" x14ac:dyDescent="0.2">
      <c r="A471" s="156"/>
      <c r="B471" s="45"/>
      <c r="D471" s="75"/>
      <c r="E471" s="7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76"/>
      <c r="S471" s="76"/>
    </row>
    <row r="472" spans="1:19" ht="12.75" customHeight="1" x14ac:dyDescent="0.2">
      <c r="A472" s="156"/>
      <c r="B472" s="45"/>
      <c r="D472" s="75"/>
      <c r="E472" s="7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76"/>
      <c r="S472" s="76"/>
    </row>
    <row r="473" spans="1:19" ht="12.75" customHeight="1" x14ac:dyDescent="0.2">
      <c r="A473" s="156"/>
      <c r="B473" s="45"/>
      <c r="D473" s="75"/>
      <c r="E473" s="7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76"/>
      <c r="S473" s="76"/>
    </row>
    <row r="474" spans="1:19" ht="12.75" customHeight="1" x14ac:dyDescent="0.2">
      <c r="A474" s="156"/>
      <c r="B474" s="45"/>
      <c r="D474" s="75"/>
      <c r="E474" s="7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76"/>
      <c r="S474" s="76"/>
    </row>
    <row r="475" spans="1:19" ht="12.75" customHeight="1" x14ac:dyDescent="0.2">
      <c r="A475" s="156"/>
      <c r="B475" s="45"/>
      <c r="D475" s="75"/>
      <c r="E475" s="7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76"/>
      <c r="S475" s="76"/>
    </row>
    <row r="476" spans="1:19" ht="12.75" customHeight="1" x14ac:dyDescent="0.2">
      <c r="A476" s="156"/>
      <c r="B476" s="45"/>
      <c r="D476" s="75"/>
      <c r="E476" s="7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76"/>
      <c r="S476" s="76"/>
    </row>
    <row r="477" spans="1:19" ht="12.75" customHeight="1" x14ac:dyDescent="0.2">
      <c r="A477" s="156"/>
      <c r="B477" s="45"/>
      <c r="D477" s="75"/>
      <c r="E477" s="7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76"/>
      <c r="S477" s="76"/>
    </row>
    <row r="478" spans="1:19" ht="12.75" customHeight="1" x14ac:dyDescent="0.2">
      <c r="A478" s="156"/>
      <c r="B478" s="45"/>
      <c r="D478" s="75"/>
      <c r="E478" s="7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76"/>
      <c r="S478" s="76"/>
    </row>
    <row r="479" spans="1:19" ht="12.75" customHeight="1" x14ac:dyDescent="0.2">
      <c r="A479" s="156"/>
      <c r="B479" s="45"/>
      <c r="D479" s="75"/>
      <c r="E479" s="7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76"/>
      <c r="S479" s="76"/>
    </row>
    <row r="480" spans="1:19" ht="12.75" customHeight="1" x14ac:dyDescent="0.2">
      <c r="A480" s="156"/>
      <c r="B480" s="45"/>
      <c r="D480" s="75"/>
      <c r="E480" s="7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76"/>
      <c r="S480" s="76"/>
    </row>
    <row r="481" spans="1:19" ht="12.75" customHeight="1" x14ac:dyDescent="0.2">
      <c r="A481" s="156"/>
      <c r="B481" s="45"/>
      <c r="D481" s="75"/>
      <c r="E481" s="7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76"/>
      <c r="S481" s="76"/>
    </row>
    <row r="482" spans="1:19" ht="12.75" customHeight="1" x14ac:dyDescent="0.2">
      <c r="A482" s="156"/>
      <c r="B482" s="45"/>
      <c r="D482" s="75"/>
      <c r="E482" s="7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76"/>
      <c r="S482" s="76"/>
    </row>
    <row r="483" spans="1:19" ht="12.75" customHeight="1" x14ac:dyDescent="0.2">
      <c r="A483" s="156"/>
      <c r="B483" s="45"/>
      <c r="D483" s="75"/>
      <c r="E483" s="7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76"/>
      <c r="S483" s="76"/>
    </row>
    <row r="484" spans="1:19" ht="12.75" customHeight="1" x14ac:dyDescent="0.2">
      <c r="A484" s="156"/>
      <c r="B484" s="45"/>
      <c r="D484" s="75"/>
      <c r="E484" s="7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76"/>
      <c r="S484" s="76"/>
    </row>
    <row r="485" spans="1:19" ht="12.75" customHeight="1" x14ac:dyDescent="0.2">
      <c r="A485" s="156"/>
      <c r="B485" s="45"/>
      <c r="D485" s="75"/>
      <c r="E485" s="7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76"/>
      <c r="S485" s="76"/>
    </row>
    <row r="486" spans="1:19" ht="12.75" customHeight="1" x14ac:dyDescent="0.2">
      <c r="A486" s="156"/>
      <c r="B486" s="45"/>
      <c r="D486" s="75"/>
      <c r="E486" s="7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76"/>
      <c r="S486" s="76"/>
    </row>
    <row r="487" spans="1:19" ht="12.75" customHeight="1" x14ac:dyDescent="0.2">
      <c r="A487" s="156"/>
      <c r="B487" s="45"/>
      <c r="D487" s="75"/>
      <c r="E487" s="7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76"/>
      <c r="S487" s="76"/>
    </row>
    <row r="488" spans="1:19" ht="12.75" customHeight="1" x14ac:dyDescent="0.2">
      <c r="A488" s="156"/>
      <c r="B488" s="45"/>
      <c r="D488" s="75"/>
      <c r="E488" s="7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76"/>
      <c r="S488" s="76"/>
    </row>
    <row r="489" spans="1:19" ht="12.75" customHeight="1" x14ac:dyDescent="0.2">
      <c r="A489" s="156"/>
      <c r="B489" s="45"/>
      <c r="D489" s="75"/>
      <c r="E489" s="7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76"/>
      <c r="S489" s="76"/>
    </row>
    <row r="490" spans="1:19" ht="12.75" customHeight="1" x14ac:dyDescent="0.2">
      <c r="A490" s="156"/>
      <c r="B490" s="45"/>
      <c r="D490" s="75"/>
      <c r="E490" s="7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76"/>
      <c r="S490" s="76"/>
    </row>
    <row r="491" spans="1:19" ht="12.75" customHeight="1" x14ac:dyDescent="0.2">
      <c r="A491" s="156"/>
      <c r="B491" s="45"/>
      <c r="D491" s="75"/>
      <c r="E491" s="7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76"/>
      <c r="S491" s="76"/>
    </row>
    <row r="492" spans="1:19" ht="12.75" customHeight="1" x14ac:dyDescent="0.2">
      <c r="A492" s="156"/>
      <c r="B492" s="45"/>
      <c r="D492" s="75"/>
      <c r="E492" s="7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76"/>
      <c r="S492" s="76"/>
    </row>
    <row r="493" spans="1:19" ht="12.75" customHeight="1" x14ac:dyDescent="0.2">
      <c r="A493" s="156"/>
      <c r="B493" s="45"/>
      <c r="D493" s="75"/>
      <c r="E493" s="7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76"/>
      <c r="S493" s="76"/>
    </row>
    <row r="494" spans="1:19" ht="12.75" customHeight="1" x14ac:dyDescent="0.2">
      <c r="A494" s="156"/>
      <c r="B494" s="45"/>
      <c r="D494" s="75"/>
      <c r="E494" s="7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76"/>
      <c r="S494" s="76"/>
    </row>
    <row r="495" spans="1:19" ht="12.75" customHeight="1" x14ac:dyDescent="0.2">
      <c r="A495" s="156"/>
      <c r="B495" s="45"/>
      <c r="D495" s="75"/>
      <c r="E495" s="7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76"/>
      <c r="S495" s="76"/>
    </row>
    <row r="496" spans="1:19" ht="12.75" customHeight="1" x14ac:dyDescent="0.2">
      <c r="A496" s="156"/>
      <c r="B496" s="45"/>
      <c r="D496" s="75"/>
      <c r="E496" s="7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76"/>
      <c r="S496" s="76"/>
    </row>
    <row r="497" spans="1:19" ht="12.75" customHeight="1" x14ac:dyDescent="0.2">
      <c r="A497" s="156"/>
      <c r="B497" s="45"/>
      <c r="D497" s="75"/>
      <c r="E497" s="7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76"/>
      <c r="S497" s="76"/>
    </row>
    <row r="498" spans="1:19" ht="12.75" customHeight="1" x14ac:dyDescent="0.2">
      <c r="A498" s="156"/>
      <c r="B498" s="45"/>
      <c r="D498" s="75"/>
      <c r="E498" s="7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76"/>
      <c r="S498" s="76"/>
    </row>
    <row r="499" spans="1:19" ht="12.75" customHeight="1" x14ac:dyDescent="0.2">
      <c r="A499" s="156"/>
      <c r="B499" s="45"/>
      <c r="D499" s="75"/>
      <c r="E499" s="7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76"/>
      <c r="S499" s="76"/>
    </row>
    <row r="500" spans="1:19" ht="12.75" customHeight="1" x14ac:dyDescent="0.2">
      <c r="A500" s="156"/>
      <c r="B500" s="45"/>
      <c r="D500" s="75"/>
      <c r="E500" s="7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76"/>
      <c r="S500" s="76"/>
    </row>
    <row r="501" spans="1:19" ht="12.75" customHeight="1" x14ac:dyDescent="0.2">
      <c r="A501" s="156"/>
      <c r="B501" s="45"/>
      <c r="D501" s="75"/>
      <c r="E501" s="7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76"/>
      <c r="S501" s="76"/>
    </row>
    <row r="502" spans="1:19" ht="12.75" customHeight="1" x14ac:dyDescent="0.2">
      <c r="A502" s="156"/>
      <c r="B502" s="45"/>
      <c r="D502" s="75"/>
      <c r="E502" s="7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76"/>
      <c r="S502" s="76"/>
    </row>
    <row r="503" spans="1:19" ht="12.75" customHeight="1" x14ac:dyDescent="0.2">
      <c r="A503" s="156"/>
      <c r="B503" s="45"/>
      <c r="D503" s="75"/>
      <c r="E503" s="7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76"/>
      <c r="S503" s="76"/>
    </row>
    <row r="504" spans="1:19" ht="12.75" customHeight="1" x14ac:dyDescent="0.2">
      <c r="A504" s="156"/>
      <c r="B504" s="45"/>
      <c r="D504" s="75"/>
      <c r="E504" s="7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76"/>
      <c r="S504" s="76"/>
    </row>
    <row r="505" spans="1:19" ht="12.75" customHeight="1" x14ac:dyDescent="0.2">
      <c r="A505" s="156"/>
      <c r="B505" s="45"/>
      <c r="D505" s="75"/>
      <c r="E505" s="7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76"/>
      <c r="S505" s="76"/>
    </row>
    <row r="506" spans="1:19" ht="12.75" customHeight="1" x14ac:dyDescent="0.2">
      <c r="A506" s="156"/>
      <c r="B506" s="45"/>
      <c r="D506" s="75"/>
      <c r="E506" s="7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76"/>
      <c r="S506" s="76"/>
    </row>
    <row r="507" spans="1:19" ht="12.75" customHeight="1" x14ac:dyDescent="0.2">
      <c r="A507" s="156"/>
      <c r="B507" s="45"/>
      <c r="D507" s="75"/>
      <c r="E507" s="7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76"/>
      <c r="S507" s="76"/>
    </row>
    <row r="508" spans="1:19" ht="12.75" customHeight="1" x14ac:dyDescent="0.2">
      <c r="A508" s="156"/>
      <c r="B508" s="45"/>
      <c r="D508" s="75"/>
      <c r="E508" s="7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76"/>
      <c r="S508" s="76"/>
    </row>
    <row r="509" spans="1:19" ht="12.75" customHeight="1" x14ac:dyDescent="0.2">
      <c r="A509" s="156"/>
      <c r="B509" s="45"/>
      <c r="D509" s="75"/>
      <c r="E509" s="7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76"/>
      <c r="S509" s="76"/>
    </row>
    <row r="510" spans="1:19" ht="12.75" customHeight="1" x14ac:dyDescent="0.2">
      <c r="A510" s="156"/>
      <c r="B510" s="45"/>
      <c r="D510" s="75"/>
      <c r="E510" s="7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76"/>
      <c r="S510" s="76"/>
    </row>
    <row r="511" spans="1:19" ht="12.75" customHeight="1" x14ac:dyDescent="0.2">
      <c r="A511" s="156"/>
      <c r="B511" s="45"/>
      <c r="D511" s="75"/>
      <c r="E511" s="7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76"/>
      <c r="S511" s="76"/>
    </row>
    <row r="512" spans="1:19" ht="12.75" customHeight="1" x14ac:dyDescent="0.2">
      <c r="A512" s="156"/>
      <c r="B512" s="45"/>
      <c r="D512" s="75"/>
      <c r="E512" s="7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76"/>
      <c r="S512" s="76"/>
    </row>
    <row r="513" spans="1:19" ht="12.75" customHeight="1" x14ac:dyDescent="0.2">
      <c r="A513" s="156"/>
      <c r="B513" s="45"/>
      <c r="D513" s="75"/>
      <c r="E513" s="7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76"/>
      <c r="S513" s="76"/>
    </row>
    <row r="514" spans="1:19" ht="12.75" customHeight="1" x14ac:dyDescent="0.2">
      <c r="A514" s="156"/>
      <c r="B514" s="45"/>
      <c r="D514" s="75"/>
      <c r="E514" s="7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76"/>
      <c r="S514" s="76"/>
    </row>
    <row r="515" spans="1:19" ht="12.75" customHeight="1" x14ac:dyDescent="0.2">
      <c r="A515" s="156"/>
      <c r="B515" s="45"/>
      <c r="D515" s="75"/>
      <c r="E515" s="7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76"/>
      <c r="S515" s="76"/>
    </row>
    <row r="516" spans="1:19" ht="12.75" customHeight="1" x14ac:dyDescent="0.2">
      <c r="A516" s="156"/>
      <c r="B516" s="45"/>
      <c r="D516" s="75"/>
      <c r="E516" s="7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76"/>
      <c r="S516" s="76"/>
    </row>
    <row r="517" spans="1:19" ht="12.75" customHeight="1" x14ac:dyDescent="0.2">
      <c r="A517" s="156"/>
      <c r="B517" s="45"/>
      <c r="D517" s="75"/>
      <c r="E517" s="7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76"/>
      <c r="S517" s="76"/>
    </row>
    <row r="518" spans="1:19" ht="12.75" customHeight="1" x14ac:dyDescent="0.2">
      <c r="A518" s="156"/>
      <c r="B518" s="45"/>
      <c r="D518" s="75"/>
      <c r="E518" s="7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76"/>
      <c r="S518" s="76"/>
    </row>
    <row r="519" spans="1:19" ht="12.75" customHeight="1" x14ac:dyDescent="0.2">
      <c r="A519" s="156"/>
      <c r="B519" s="45"/>
      <c r="D519" s="75"/>
      <c r="E519" s="7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76"/>
      <c r="S519" s="76"/>
    </row>
    <row r="520" spans="1:19" ht="12.75" customHeight="1" x14ac:dyDescent="0.2">
      <c r="A520" s="156"/>
      <c r="B520" s="45"/>
      <c r="D520" s="75"/>
      <c r="E520" s="7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76"/>
      <c r="S520" s="76"/>
    </row>
    <row r="521" spans="1:19" ht="12.75" customHeight="1" x14ac:dyDescent="0.2">
      <c r="A521" s="156"/>
      <c r="B521" s="45"/>
      <c r="D521" s="75"/>
      <c r="E521" s="7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76"/>
      <c r="S521" s="76"/>
    </row>
    <row r="522" spans="1:19" ht="12.75" customHeight="1" x14ac:dyDescent="0.2">
      <c r="A522" s="156"/>
      <c r="B522" s="45"/>
      <c r="D522" s="75"/>
      <c r="E522" s="7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76"/>
      <c r="S522" s="76"/>
    </row>
    <row r="523" spans="1:19" ht="12.75" customHeight="1" x14ac:dyDescent="0.2">
      <c r="A523" s="156"/>
      <c r="B523" s="45"/>
      <c r="D523" s="75"/>
      <c r="E523" s="7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76"/>
      <c r="S523" s="76"/>
    </row>
    <row r="524" spans="1:19" ht="12.75" customHeight="1" x14ac:dyDescent="0.2">
      <c r="A524" s="156"/>
      <c r="B524" s="45"/>
      <c r="D524" s="75"/>
      <c r="E524" s="7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76"/>
      <c r="S524" s="76"/>
    </row>
    <row r="525" spans="1:19" ht="12.75" customHeight="1" x14ac:dyDescent="0.2">
      <c r="A525" s="156"/>
      <c r="B525" s="45"/>
      <c r="D525" s="75"/>
      <c r="E525" s="7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76"/>
      <c r="S525" s="76"/>
    </row>
    <row r="526" spans="1:19" ht="12.75" customHeight="1" x14ac:dyDescent="0.2">
      <c r="A526" s="156"/>
      <c r="B526" s="45"/>
      <c r="D526" s="75"/>
      <c r="E526" s="7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76"/>
      <c r="S526" s="76"/>
    </row>
    <row r="527" spans="1:19" ht="12.75" customHeight="1" x14ac:dyDescent="0.2">
      <c r="A527" s="156"/>
      <c r="B527" s="45"/>
      <c r="D527" s="75"/>
      <c r="E527" s="7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76"/>
      <c r="S527" s="76"/>
    </row>
    <row r="528" spans="1:19" ht="12.75" customHeight="1" x14ac:dyDescent="0.2">
      <c r="A528" s="156"/>
      <c r="B528" s="45"/>
      <c r="D528" s="75"/>
      <c r="E528" s="7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76"/>
      <c r="S528" s="76"/>
    </row>
    <row r="529" spans="1:19" ht="12.75" customHeight="1" x14ac:dyDescent="0.2">
      <c r="A529" s="156"/>
      <c r="B529" s="45"/>
      <c r="D529" s="75"/>
      <c r="E529" s="7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76"/>
      <c r="S529" s="76"/>
    </row>
    <row r="530" spans="1:19" ht="12.75" customHeight="1" x14ac:dyDescent="0.2">
      <c r="A530" s="156"/>
      <c r="B530" s="45"/>
      <c r="D530" s="75"/>
      <c r="E530" s="7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76"/>
      <c r="S530" s="76"/>
    </row>
    <row r="531" spans="1:19" ht="12.75" customHeight="1" x14ac:dyDescent="0.2">
      <c r="A531" s="156"/>
      <c r="B531" s="45"/>
      <c r="D531" s="75"/>
      <c r="E531" s="7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76"/>
      <c r="S531" s="76"/>
    </row>
    <row r="532" spans="1:19" ht="12.75" customHeight="1" x14ac:dyDescent="0.2">
      <c r="A532" s="156"/>
      <c r="B532" s="45"/>
      <c r="D532" s="75"/>
      <c r="E532" s="7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76"/>
      <c r="S532" s="76"/>
    </row>
    <row r="533" spans="1:19" ht="12.75" customHeight="1" x14ac:dyDescent="0.2">
      <c r="A533" s="156"/>
      <c r="B533" s="45"/>
      <c r="D533" s="75"/>
      <c r="E533" s="7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76"/>
      <c r="S533" s="76"/>
    </row>
    <row r="534" spans="1:19" ht="12.75" customHeight="1" x14ac:dyDescent="0.2">
      <c r="A534" s="156"/>
      <c r="B534" s="45"/>
      <c r="D534" s="75"/>
      <c r="E534" s="7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76"/>
      <c r="S534" s="76"/>
    </row>
    <row r="535" spans="1:19" ht="12.75" customHeight="1" x14ac:dyDescent="0.2">
      <c r="A535" s="156"/>
      <c r="B535" s="45"/>
      <c r="D535" s="75"/>
      <c r="E535" s="7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76"/>
      <c r="S535" s="76"/>
    </row>
    <row r="536" spans="1:19" ht="12.75" customHeight="1" x14ac:dyDescent="0.2">
      <c r="A536" s="156"/>
      <c r="B536" s="45"/>
      <c r="D536" s="75"/>
      <c r="E536" s="7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76"/>
      <c r="S536" s="76"/>
    </row>
    <row r="537" spans="1:19" ht="12.75" customHeight="1" x14ac:dyDescent="0.2">
      <c r="A537" s="156"/>
      <c r="B537" s="45"/>
      <c r="D537" s="75"/>
      <c r="E537" s="7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76"/>
      <c r="S537" s="76"/>
    </row>
    <row r="538" spans="1:19" ht="12.75" customHeight="1" x14ac:dyDescent="0.2">
      <c r="A538" s="156"/>
      <c r="B538" s="45"/>
      <c r="D538" s="75"/>
      <c r="E538" s="7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76"/>
      <c r="S538" s="76"/>
    </row>
    <row r="539" spans="1:19" ht="12.75" customHeight="1" x14ac:dyDescent="0.2">
      <c r="A539" s="156"/>
      <c r="B539" s="45"/>
      <c r="D539" s="75"/>
      <c r="E539" s="7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76"/>
      <c r="S539" s="76"/>
    </row>
    <row r="540" spans="1:19" ht="12.75" customHeight="1" x14ac:dyDescent="0.2">
      <c r="A540" s="156"/>
      <c r="B540" s="45"/>
      <c r="D540" s="75"/>
      <c r="E540" s="7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76"/>
      <c r="S540" s="76"/>
    </row>
    <row r="541" spans="1:19" ht="12.75" customHeight="1" x14ac:dyDescent="0.2">
      <c r="A541" s="156"/>
      <c r="B541" s="45"/>
      <c r="D541" s="75"/>
      <c r="E541" s="7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76"/>
      <c r="S541" s="76"/>
    </row>
    <row r="542" spans="1:19" ht="12.75" customHeight="1" x14ac:dyDescent="0.2">
      <c r="A542" s="156"/>
      <c r="B542" s="45"/>
      <c r="D542" s="75"/>
      <c r="E542" s="7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76"/>
      <c r="S542" s="76"/>
    </row>
    <row r="543" spans="1:19" ht="12.75" customHeight="1" x14ac:dyDescent="0.2">
      <c r="A543" s="156"/>
      <c r="B543" s="45"/>
      <c r="D543" s="75"/>
      <c r="E543" s="7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76"/>
      <c r="S543" s="76"/>
    </row>
    <row r="544" spans="1:19" ht="12.75" customHeight="1" x14ac:dyDescent="0.2">
      <c r="A544" s="156"/>
      <c r="B544" s="45"/>
      <c r="D544" s="75"/>
      <c r="E544" s="7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76"/>
      <c r="S544" s="76"/>
    </row>
    <row r="545" spans="1:19" ht="12.75" customHeight="1" x14ac:dyDescent="0.2">
      <c r="A545" s="156"/>
      <c r="B545" s="45"/>
      <c r="D545" s="75"/>
      <c r="E545" s="7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76"/>
      <c r="S545" s="76"/>
    </row>
    <row r="546" spans="1:19" ht="12.75" customHeight="1" x14ac:dyDescent="0.2">
      <c r="A546" s="156"/>
      <c r="B546" s="45"/>
      <c r="D546" s="75"/>
      <c r="E546" s="7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76"/>
      <c r="S546" s="76"/>
    </row>
    <row r="547" spans="1:19" ht="12.75" customHeight="1" x14ac:dyDescent="0.2">
      <c r="A547" s="156"/>
      <c r="B547" s="45"/>
      <c r="D547" s="75"/>
      <c r="E547" s="7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76"/>
      <c r="S547" s="76"/>
    </row>
    <row r="548" spans="1:19" ht="12.75" customHeight="1" x14ac:dyDescent="0.2">
      <c r="A548" s="156"/>
      <c r="B548" s="45"/>
      <c r="D548" s="75"/>
      <c r="E548" s="7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76"/>
      <c r="S548" s="76"/>
    </row>
    <row r="549" spans="1:19" ht="12.75" customHeight="1" x14ac:dyDescent="0.2">
      <c r="A549" s="156"/>
      <c r="B549" s="45"/>
      <c r="D549" s="75"/>
      <c r="E549" s="7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76"/>
      <c r="S549" s="76"/>
    </row>
    <row r="550" spans="1:19" ht="12.75" customHeight="1" x14ac:dyDescent="0.2">
      <c r="A550" s="156"/>
      <c r="B550" s="45"/>
      <c r="D550" s="75"/>
      <c r="E550" s="7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76"/>
      <c r="S550" s="76"/>
    </row>
    <row r="551" spans="1:19" ht="12.75" customHeight="1" x14ac:dyDescent="0.2">
      <c r="A551" s="156"/>
      <c r="B551" s="45"/>
      <c r="D551" s="75"/>
      <c r="E551" s="7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76"/>
      <c r="S551" s="76"/>
    </row>
    <row r="552" spans="1:19" ht="12.75" customHeight="1" x14ac:dyDescent="0.2">
      <c r="A552" s="156"/>
      <c r="B552" s="45"/>
      <c r="D552" s="75"/>
      <c r="E552" s="7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76"/>
      <c r="S552" s="76"/>
    </row>
    <row r="553" spans="1:19" ht="12.75" customHeight="1" x14ac:dyDescent="0.2">
      <c r="A553" s="156"/>
      <c r="B553" s="45"/>
      <c r="D553" s="75"/>
      <c r="E553" s="7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76"/>
      <c r="S553" s="76"/>
    </row>
    <row r="554" spans="1:19" ht="12.75" customHeight="1" x14ac:dyDescent="0.2">
      <c r="A554" s="156"/>
      <c r="B554" s="45"/>
      <c r="D554" s="75"/>
      <c r="E554" s="7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76"/>
      <c r="S554" s="76"/>
    </row>
    <row r="555" spans="1:19" ht="12.75" customHeight="1" x14ac:dyDescent="0.2">
      <c r="A555" s="156"/>
      <c r="B555" s="45"/>
      <c r="D555" s="75"/>
      <c r="E555" s="7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76"/>
      <c r="S555" s="76"/>
    </row>
    <row r="556" spans="1:19" ht="12.75" customHeight="1" x14ac:dyDescent="0.2">
      <c r="A556" s="156"/>
      <c r="B556" s="45"/>
      <c r="D556" s="75"/>
      <c r="E556" s="7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76"/>
      <c r="S556" s="76"/>
    </row>
    <row r="557" spans="1:19" ht="12.75" customHeight="1" x14ac:dyDescent="0.2">
      <c r="A557" s="156"/>
      <c r="B557" s="45"/>
      <c r="D557" s="75"/>
      <c r="E557" s="7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76"/>
      <c r="S557" s="76"/>
    </row>
    <row r="558" spans="1:19" ht="12.75" customHeight="1" x14ac:dyDescent="0.2">
      <c r="A558" s="156"/>
      <c r="B558" s="45"/>
      <c r="D558" s="75"/>
      <c r="E558" s="7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76"/>
      <c r="S558" s="76"/>
    </row>
    <row r="559" spans="1:19" ht="12.75" customHeight="1" x14ac:dyDescent="0.2">
      <c r="A559" s="156"/>
      <c r="B559" s="45"/>
      <c r="D559" s="75"/>
      <c r="E559" s="7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76"/>
      <c r="S559" s="76"/>
    </row>
    <row r="560" spans="1:19" ht="12.75" customHeight="1" x14ac:dyDescent="0.2">
      <c r="A560" s="156"/>
      <c r="B560" s="45"/>
      <c r="D560" s="75"/>
      <c r="E560" s="7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76"/>
      <c r="S560" s="76"/>
    </row>
    <row r="561" spans="1:19" ht="12.75" customHeight="1" x14ac:dyDescent="0.2">
      <c r="A561" s="156"/>
      <c r="B561" s="45"/>
      <c r="D561" s="75"/>
      <c r="E561" s="7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76"/>
      <c r="S561" s="76"/>
    </row>
    <row r="562" spans="1:19" ht="12.75" customHeight="1" x14ac:dyDescent="0.2">
      <c r="A562" s="156"/>
      <c r="B562" s="45"/>
      <c r="D562" s="75"/>
      <c r="E562" s="7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76"/>
      <c r="S562" s="76"/>
    </row>
    <row r="563" spans="1:19" ht="12.75" customHeight="1" x14ac:dyDescent="0.2">
      <c r="A563" s="156"/>
      <c r="B563" s="45"/>
      <c r="D563" s="75"/>
      <c r="E563" s="7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76"/>
      <c r="S563" s="76"/>
    </row>
    <row r="564" spans="1:19" ht="12.75" customHeight="1" x14ac:dyDescent="0.2">
      <c r="A564" s="156"/>
      <c r="B564" s="45"/>
      <c r="D564" s="75"/>
      <c r="E564" s="7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76"/>
      <c r="S564" s="76"/>
    </row>
    <row r="565" spans="1:19" ht="12.75" customHeight="1" x14ac:dyDescent="0.2">
      <c r="A565" s="156"/>
      <c r="B565" s="45"/>
      <c r="D565" s="75"/>
      <c r="E565" s="7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76"/>
      <c r="S565" s="76"/>
    </row>
    <row r="566" spans="1:19" ht="12.75" customHeight="1" x14ac:dyDescent="0.2">
      <c r="A566" s="156"/>
      <c r="B566" s="45"/>
      <c r="D566" s="75"/>
      <c r="E566" s="7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76"/>
      <c r="S566" s="76"/>
    </row>
    <row r="567" spans="1:19" ht="12.75" customHeight="1" x14ac:dyDescent="0.2">
      <c r="A567" s="156"/>
      <c r="B567" s="45"/>
      <c r="D567" s="75"/>
      <c r="E567" s="7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76"/>
      <c r="S567" s="76"/>
    </row>
    <row r="568" spans="1:19" ht="12.75" customHeight="1" x14ac:dyDescent="0.2">
      <c r="A568" s="156"/>
      <c r="B568" s="45"/>
      <c r="D568" s="75"/>
      <c r="E568" s="7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76"/>
      <c r="S568" s="76"/>
    </row>
    <row r="569" spans="1:19" ht="12.75" customHeight="1" x14ac:dyDescent="0.2">
      <c r="A569" s="156"/>
      <c r="B569" s="45"/>
      <c r="D569" s="75"/>
      <c r="E569" s="7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76"/>
      <c r="S569" s="76"/>
    </row>
    <row r="570" spans="1:19" ht="12.75" customHeight="1" x14ac:dyDescent="0.2">
      <c r="A570" s="156"/>
      <c r="B570" s="45"/>
      <c r="D570" s="75"/>
      <c r="E570" s="7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76"/>
      <c r="S570" s="76"/>
    </row>
    <row r="571" spans="1:19" ht="12.75" customHeight="1" x14ac:dyDescent="0.2">
      <c r="A571" s="156"/>
      <c r="B571" s="45"/>
      <c r="D571" s="75"/>
      <c r="E571" s="7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76"/>
      <c r="S571" s="76"/>
    </row>
    <row r="572" spans="1:19" ht="12.75" customHeight="1" x14ac:dyDescent="0.2">
      <c r="A572" s="156"/>
      <c r="B572" s="45"/>
      <c r="D572" s="75"/>
      <c r="E572" s="7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76"/>
      <c r="S572" s="76"/>
    </row>
    <row r="573" spans="1:19" ht="12.75" customHeight="1" x14ac:dyDescent="0.2">
      <c r="A573" s="156"/>
      <c r="B573" s="45"/>
      <c r="D573" s="75"/>
      <c r="E573" s="7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76"/>
      <c r="S573" s="76"/>
    </row>
    <row r="574" spans="1:19" ht="12.75" customHeight="1" x14ac:dyDescent="0.2">
      <c r="A574" s="156"/>
      <c r="B574" s="45"/>
      <c r="D574" s="75"/>
      <c r="E574" s="7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76"/>
      <c r="S574" s="76"/>
    </row>
    <row r="575" spans="1:19" ht="12.75" customHeight="1" x14ac:dyDescent="0.2">
      <c r="A575" s="156"/>
      <c r="B575" s="45"/>
      <c r="D575" s="75"/>
      <c r="E575" s="7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76"/>
      <c r="S575" s="76"/>
    </row>
    <row r="576" spans="1:19" ht="12.75" customHeight="1" x14ac:dyDescent="0.2">
      <c r="A576" s="156"/>
      <c r="B576" s="45"/>
      <c r="D576" s="75"/>
      <c r="E576" s="7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76"/>
      <c r="S576" s="76"/>
    </row>
    <row r="577" spans="1:19" ht="12.75" customHeight="1" x14ac:dyDescent="0.2">
      <c r="A577" s="156"/>
      <c r="B577" s="45"/>
      <c r="D577" s="75"/>
      <c r="E577" s="7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76"/>
      <c r="S577" s="76"/>
    </row>
    <row r="578" spans="1:19" ht="12.75" customHeight="1" x14ac:dyDescent="0.2">
      <c r="A578" s="156"/>
      <c r="B578" s="45"/>
      <c r="D578" s="75"/>
      <c r="E578" s="7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76"/>
      <c r="S578" s="76"/>
    </row>
    <row r="579" spans="1:19" ht="12.75" customHeight="1" x14ac:dyDescent="0.2">
      <c r="A579" s="156"/>
      <c r="B579" s="45"/>
      <c r="D579" s="75"/>
      <c r="E579" s="7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76"/>
      <c r="S579" s="76"/>
    </row>
    <row r="580" spans="1:19" ht="12.75" customHeight="1" x14ac:dyDescent="0.2">
      <c r="A580" s="156"/>
      <c r="B580" s="45"/>
      <c r="D580" s="75"/>
      <c r="E580" s="7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76"/>
      <c r="S580" s="76"/>
    </row>
    <row r="581" spans="1:19" ht="12.75" customHeight="1" x14ac:dyDescent="0.2">
      <c r="A581" s="156"/>
      <c r="B581" s="45"/>
      <c r="D581" s="75"/>
      <c r="E581" s="7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76"/>
      <c r="S581" s="76"/>
    </row>
    <row r="582" spans="1:19" ht="12.75" customHeight="1" x14ac:dyDescent="0.2">
      <c r="A582" s="156"/>
      <c r="B582" s="45"/>
      <c r="D582" s="75"/>
      <c r="E582" s="7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76"/>
      <c r="S582" s="76"/>
    </row>
    <row r="583" spans="1:19" ht="12.75" customHeight="1" x14ac:dyDescent="0.2">
      <c r="A583" s="156"/>
      <c r="B583" s="45"/>
      <c r="D583" s="75"/>
      <c r="E583" s="7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76"/>
      <c r="S583" s="76"/>
    </row>
    <row r="584" spans="1:19" ht="12.75" customHeight="1" x14ac:dyDescent="0.2">
      <c r="A584" s="156"/>
      <c r="B584" s="45"/>
      <c r="D584" s="75"/>
      <c r="E584" s="7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76"/>
      <c r="S584" s="76"/>
    </row>
    <row r="585" spans="1:19" ht="12.75" customHeight="1" x14ac:dyDescent="0.2">
      <c r="A585" s="156"/>
      <c r="B585" s="45"/>
      <c r="D585" s="75"/>
      <c r="E585" s="7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76"/>
      <c r="S585" s="76"/>
    </row>
    <row r="586" spans="1:19" ht="12.75" customHeight="1" x14ac:dyDescent="0.2">
      <c r="A586" s="156"/>
      <c r="B586" s="45"/>
      <c r="D586" s="75"/>
      <c r="E586" s="7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76"/>
      <c r="S586" s="76"/>
    </row>
    <row r="587" spans="1:19" ht="12.75" customHeight="1" x14ac:dyDescent="0.2">
      <c r="A587" s="156"/>
      <c r="B587" s="45"/>
      <c r="D587" s="75"/>
      <c r="E587" s="7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76"/>
      <c r="S587" s="76"/>
    </row>
    <row r="588" spans="1:19" ht="12.75" customHeight="1" x14ac:dyDescent="0.2">
      <c r="A588" s="156"/>
      <c r="B588" s="45"/>
      <c r="D588" s="75"/>
      <c r="E588" s="7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76"/>
      <c r="S588" s="76"/>
    </row>
    <row r="589" spans="1:19" ht="12.75" customHeight="1" x14ac:dyDescent="0.2">
      <c r="A589" s="156"/>
      <c r="B589" s="45"/>
      <c r="D589" s="75"/>
      <c r="E589" s="7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76"/>
      <c r="S589" s="76"/>
    </row>
    <row r="590" spans="1:19" ht="12.75" customHeight="1" x14ac:dyDescent="0.2">
      <c r="A590" s="156"/>
      <c r="B590" s="45"/>
      <c r="D590" s="75"/>
      <c r="E590" s="7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76"/>
      <c r="S590" s="76"/>
    </row>
    <row r="591" spans="1:19" ht="12.75" customHeight="1" x14ac:dyDescent="0.2">
      <c r="A591" s="156"/>
      <c r="B591" s="45"/>
      <c r="D591" s="75"/>
      <c r="E591" s="7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76"/>
      <c r="S591" s="76"/>
    </row>
    <row r="592" spans="1:19" ht="12.75" customHeight="1" x14ac:dyDescent="0.2">
      <c r="A592" s="156"/>
      <c r="B592" s="45"/>
      <c r="D592" s="75"/>
      <c r="E592" s="7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76"/>
      <c r="S592" s="76"/>
    </row>
    <row r="593" spans="1:19" ht="12.75" customHeight="1" x14ac:dyDescent="0.2">
      <c r="A593" s="156"/>
      <c r="B593" s="45"/>
      <c r="D593" s="75"/>
      <c r="E593" s="7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76"/>
      <c r="S593" s="76"/>
    </row>
    <row r="594" spans="1:19" ht="12.75" customHeight="1" x14ac:dyDescent="0.2">
      <c r="A594" s="156"/>
      <c r="B594" s="45"/>
      <c r="D594" s="75"/>
      <c r="E594" s="7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76"/>
      <c r="S594" s="76"/>
    </row>
    <row r="595" spans="1:19" ht="12.75" customHeight="1" x14ac:dyDescent="0.2">
      <c r="A595" s="156"/>
      <c r="B595" s="45"/>
      <c r="D595" s="75"/>
      <c r="E595" s="7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76"/>
      <c r="S595" s="76"/>
    </row>
    <row r="596" spans="1:19" ht="12.75" customHeight="1" x14ac:dyDescent="0.2">
      <c r="A596" s="156"/>
      <c r="B596" s="45"/>
      <c r="D596" s="75"/>
      <c r="E596" s="7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76"/>
      <c r="S596" s="76"/>
    </row>
    <row r="597" spans="1:19" ht="12.75" customHeight="1" x14ac:dyDescent="0.2">
      <c r="A597" s="156"/>
      <c r="B597" s="45"/>
      <c r="D597" s="75"/>
      <c r="E597" s="7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76"/>
      <c r="S597" s="76"/>
    </row>
    <row r="598" spans="1:19" ht="12.75" customHeight="1" x14ac:dyDescent="0.2">
      <c r="A598" s="156"/>
      <c r="B598" s="45"/>
      <c r="D598" s="75"/>
      <c r="E598" s="7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76"/>
      <c r="S598" s="76"/>
    </row>
    <row r="599" spans="1:19" ht="12.75" customHeight="1" x14ac:dyDescent="0.2">
      <c r="A599" s="156"/>
      <c r="B599" s="45"/>
      <c r="D599" s="75"/>
      <c r="E599" s="7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76"/>
      <c r="S599" s="76"/>
    </row>
    <row r="600" spans="1:19" ht="12.75" customHeight="1" x14ac:dyDescent="0.2">
      <c r="A600" s="156"/>
      <c r="B600" s="45"/>
      <c r="D600" s="75"/>
      <c r="E600" s="7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76"/>
      <c r="S600" s="76"/>
    </row>
    <row r="601" spans="1:19" ht="12.75" customHeight="1" x14ac:dyDescent="0.2">
      <c r="A601" s="156"/>
      <c r="B601" s="45"/>
      <c r="D601" s="75"/>
      <c r="E601" s="7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76"/>
      <c r="S601" s="76"/>
    </row>
    <row r="602" spans="1:19" ht="12.75" customHeight="1" x14ac:dyDescent="0.2">
      <c r="A602" s="156"/>
      <c r="B602" s="45"/>
      <c r="D602" s="75"/>
      <c r="E602" s="7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76"/>
      <c r="S602" s="76"/>
    </row>
    <row r="603" spans="1:19" ht="12.75" customHeight="1" x14ac:dyDescent="0.2">
      <c r="A603" s="156"/>
      <c r="B603" s="45"/>
      <c r="D603" s="75"/>
      <c r="E603" s="7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76"/>
      <c r="S603" s="76"/>
    </row>
    <row r="604" spans="1:19" ht="12.75" customHeight="1" x14ac:dyDescent="0.2">
      <c r="A604" s="156"/>
      <c r="B604" s="45"/>
      <c r="D604" s="75"/>
      <c r="E604" s="7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76"/>
      <c r="S604" s="76"/>
    </row>
    <row r="605" spans="1:19" ht="12.75" customHeight="1" x14ac:dyDescent="0.2">
      <c r="A605" s="156"/>
      <c r="B605" s="45"/>
      <c r="D605" s="75"/>
      <c r="E605" s="7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76"/>
      <c r="S605" s="76"/>
    </row>
    <row r="606" spans="1:19" ht="12.75" customHeight="1" x14ac:dyDescent="0.2">
      <c r="A606" s="156"/>
      <c r="B606" s="45"/>
      <c r="D606" s="75"/>
      <c r="E606" s="7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76"/>
      <c r="S606" s="76"/>
    </row>
    <row r="607" spans="1:19" ht="12.75" customHeight="1" x14ac:dyDescent="0.2">
      <c r="A607" s="156"/>
      <c r="B607" s="45"/>
      <c r="D607" s="75"/>
      <c r="E607" s="7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76"/>
      <c r="S607" s="76"/>
    </row>
    <row r="608" spans="1:19" ht="12.75" customHeight="1" x14ac:dyDescent="0.2">
      <c r="A608" s="156"/>
      <c r="B608" s="45"/>
      <c r="D608" s="75"/>
      <c r="E608" s="7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76"/>
      <c r="S608" s="76"/>
    </row>
    <row r="609" spans="1:19" ht="12.75" customHeight="1" x14ac:dyDescent="0.2">
      <c r="A609" s="156"/>
      <c r="B609" s="45"/>
      <c r="D609" s="75"/>
      <c r="E609" s="7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76"/>
      <c r="S609" s="76"/>
    </row>
    <row r="610" spans="1:19" ht="12.75" customHeight="1" x14ac:dyDescent="0.2">
      <c r="A610" s="156"/>
      <c r="B610" s="45"/>
      <c r="D610" s="75"/>
      <c r="E610" s="7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76"/>
      <c r="S610" s="76"/>
    </row>
    <row r="611" spans="1:19" ht="12.75" customHeight="1" x14ac:dyDescent="0.2">
      <c r="A611" s="156"/>
      <c r="B611" s="45"/>
      <c r="D611" s="75"/>
      <c r="E611" s="7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76"/>
      <c r="S611" s="76"/>
    </row>
    <row r="612" spans="1:19" ht="12.75" customHeight="1" x14ac:dyDescent="0.2">
      <c r="A612" s="156"/>
      <c r="B612" s="45"/>
      <c r="D612" s="75"/>
      <c r="E612" s="7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76"/>
      <c r="S612" s="76"/>
    </row>
    <row r="613" spans="1:19" ht="12.75" customHeight="1" x14ac:dyDescent="0.2">
      <c r="A613" s="156"/>
      <c r="B613" s="45"/>
      <c r="D613" s="75"/>
      <c r="E613" s="7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76"/>
      <c r="S613" s="76"/>
    </row>
    <row r="614" spans="1:19" ht="12.75" customHeight="1" x14ac:dyDescent="0.2">
      <c r="A614" s="156"/>
      <c r="B614" s="45"/>
      <c r="D614" s="75"/>
      <c r="E614" s="7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76"/>
      <c r="S614" s="76"/>
    </row>
    <row r="615" spans="1:19" ht="12.75" customHeight="1" x14ac:dyDescent="0.2">
      <c r="A615" s="156"/>
      <c r="B615" s="45"/>
      <c r="D615" s="75"/>
      <c r="E615" s="7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76"/>
      <c r="S615" s="76"/>
    </row>
    <row r="616" spans="1:19" ht="12.75" customHeight="1" x14ac:dyDescent="0.2">
      <c r="A616" s="156"/>
      <c r="B616" s="45"/>
      <c r="D616" s="75"/>
      <c r="E616" s="7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76"/>
      <c r="S616" s="76"/>
    </row>
    <row r="617" spans="1:19" ht="12.75" customHeight="1" x14ac:dyDescent="0.2">
      <c r="A617" s="156"/>
      <c r="B617" s="45"/>
      <c r="D617" s="75"/>
      <c r="E617" s="7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76"/>
      <c r="S617" s="76"/>
    </row>
    <row r="618" spans="1:19" ht="12.75" customHeight="1" x14ac:dyDescent="0.2">
      <c r="A618" s="156"/>
      <c r="B618" s="45"/>
      <c r="D618" s="75"/>
      <c r="E618" s="7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76"/>
      <c r="S618" s="76"/>
    </row>
    <row r="619" spans="1:19" ht="12.75" customHeight="1" x14ac:dyDescent="0.2">
      <c r="A619" s="156"/>
      <c r="B619" s="45"/>
      <c r="D619" s="75"/>
      <c r="E619" s="7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76"/>
      <c r="S619" s="76"/>
    </row>
    <row r="620" spans="1:19" ht="12.75" customHeight="1" x14ac:dyDescent="0.2">
      <c r="A620" s="156"/>
      <c r="B620" s="45"/>
      <c r="D620" s="75"/>
      <c r="E620" s="7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76"/>
      <c r="S620" s="76"/>
    </row>
    <row r="621" spans="1:19" ht="12.75" customHeight="1" x14ac:dyDescent="0.2">
      <c r="A621" s="156"/>
      <c r="B621" s="45"/>
      <c r="D621" s="75"/>
      <c r="E621" s="7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76"/>
      <c r="S621" s="76"/>
    </row>
    <row r="622" spans="1:19" ht="12.75" customHeight="1" x14ac:dyDescent="0.2">
      <c r="A622" s="156"/>
      <c r="B622" s="45"/>
      <c r="D622" s="75"/>
      <c r="E622" s="7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76"/>
      <c r="S622" s="76"/>
    </row>
    <row r="623" spans="1:19" ht="12.75" customHeight="1" x14ac:dyDescent="0.2">
      <c r="A623" s="156"/>
      <c r="B623" s="45"/>
      <c r="D623" s="75"/>
      <c r="E623" s="7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76"/>
      <c r="S623" s="76"/>
    </row>
    <row r="624" spans="1:19" ht="12.75" customHeight="1" x14ac:dyDescent="0.2">
      <c r="A624" s="156"/>
      <c r="B624" s="45"/>
      <c r="D624" s="75"/>
      <c r="E624" s="7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76"/>
      <c r="S624" s="76"/>
    </row>
    <row r="625" spans="1:19" ht="12.75" customHeight="1" x14ac:dyDescent="0.2">
      <c r="A625" s="156"/>
      <c r="B625" s="45"/>
      <c r="D625" s="75"/>
      <c r="E625" s="7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76"/>
      <c r="S625" s="76"/>
    </row>
    <row r="626" spans="1:19" ht="12.75" customHeight="1" x14ac:dyDescent="0.2">
      <c r="A626" s="156"/>
      <c r="B626" s="45"/>
      <c r="D626" s="75"/>
      <c r="E626" s="7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76"/>
      <c r="S626" s="76"/>
    </row>
    <row r="627" spans="1:19" ht="12.75" customHeight="1" x14ac:dyDescent="0.2">
      <c r="A627" s="156"/>
      <c r="B627" s="45"/>
      <c r="D627" s="75"/>
      <c r="E627" s="7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76"/>
      <c r="S627" s="76"/>
    </row>
    <row r="628" spans="1:19" ht="12.75" customHeight="1" x14ac:dyDescent="0.2">
      <c r="A628" s="156"/>
      <c r="B628" s="45"/>
      <c r="D628" s="75"/>
      <c r="E628" s="7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76"/>
      <c r="S628" s="76"/>
    </row>
    <row r="629" spans="1:19" ht="12.75" customHeight="1" x14ac:dyDescent="0.2">
      <c r="A629" s="156"/>
      <c r="B629" s="45"/>
      <c r="D629" s="75"/>
      <c r="E629" s="7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76"/>
      <c r="S629" s="76"/>
    </row>
    <row r="630" spans="1:19" ht="12.75" customHeight="1" x14ac:dyDescent="0.2">
      <c r="A630" s="156"/>
      <c r="B630" s="45"/>
      <c r="D630" s="75"/>
      <c r="E630" s="7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76"/>
      <c r="S630" s="76"/>
    </row>
    <row r="631" spans="1:19" ht="12.75" customHeight="1" x14ac:dyDescent="0.2">
      <c r="A631" s="156"/>
      <c r="B631" s="45"/>
      <c r="D631" s="75"/>
      <c r="E631" s="7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76"/>
      <c r="S631" s="76"/>
    </row>
    <row r="632" spans="1:19" ht="12.75" customHeight="1" x14ac:dyDescent="0.2">
      <c r="A632" s="156"/>
      <c r="B632" s="45"/>
      <c r="D632" s="75"/>
      <c r="E632" s="7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76"/>
      <c r="S632" s="76"/>
    </row>
    <row r="633" spans="1:19" ht="12.75" customHeight="1" x14ac:dyDescent="0.2">
      <c r="A633" s="156"/>
      <c r="B633" s="45"/>
      <c r="D633" s="75"/>
      <c r="E633" s="7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76"/>
      <c r="S633" s="76"/>
    </row>
    <row r="634" spans="1:19" ht="12.75" customHeight="1" x14ac:dyDescent="0.2">
      <c r="A634" s="156"/>
      <c r="B634" s="45"/>
      <c r="D634" s="75"/>
      <c r="E634" s="7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76"/>
      <c r="S634" s="76"/>
    </row>
    <row r="635" spans="1:19" ht="12.75" customHeight="1" x14ac:dyDescent="0.2">
      <c r="A635" s="156"/>
      <c r="B635" s="45"/>
      <c r="D635" s="75"/>
      <c r="E635" s="7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76"/>
      <c r="S635" s="76"/>
    </row>
    <row r="636" spans="1:19" ht="12.75" customHeight="1" x14ac:dyDescent="0.2">
      <c r="A636" s="156"/>
      <c r="B636" s="45"/>
      <c r="D636" s="75"/>
      <c r="E636" s="7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76"/>
      <c r="S636" s="76"/>
    </row>
    <row r="637" spans="1:19" ht="12.75" customHeight="1" x14ac:dyDescent="0.2">
      <c r="A637" s="156"/>
      <c r="B637" s="45"/>
      <c r="D637" s="75"/>
      <c r="E637" s="7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76"/>
      <c r="S637" s="76"/>
    </row>
    <row r="638" spans="1:19" ht="12.75" customHeight="1" x14ac:dyDescent="0.2">
      <c r="A638" s="156"/>
      <c r="B638" s="45"/>
      <c r="D638" s="75"/>
      <c r="E638" s="7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76"/>
      <c r="S638" s="76"/>
    </row>
    <row r="639" spans="1:19" ht="12.75" customHeight="1" x14ac:dyDescent="0.2">
      <c r="A639" s="156"/>
      <c r="B639" s="45"/>
      <c r="D639" s="75"/>
      <c r="E639" s="7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76"/>
      <c r="S639" s="76"/>
    </row>
    <row r="640" spans="1:19" ht="12.75" customHeight="1" x14ac:dyDescent="0.2">
      <c r="A640" s="156"/>
      <c r="B640" s="45"/>
      <c r="D640" s="75"/>
      <c r="E640" s="7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76"/>
      <c r="S640" s="76"/>
    </row>
    <row r="641" spans="1:19" ht="12.75" customHeight="1" x14ac:dyDescent="0.2">
      <c r="A641" s="156"/>
      <c r="B641" s="45"/>
      <c r="D641" s="75"/>
      <c r="E641" s="7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76"/>
      <c r="S641" s="76"/>
    </row>
    <row r="642" spans="1:19" ht="12.75" customHeight="1" x14ac:dyDescent="0.2">
      <c r="A642" s="156"/>
      <c r="B642" s="45"/>
      <c r="D642" s="75"/>
      <c r="E642" s="7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76"/>
      <c r="S642" s="76"/>
    </row>
    <row r="643" spans="1:19" ht="12.75" customHeight="1" x14ac:dyDescent="0.2">
      <c r="A643" s="156"/>
      <c r="B643" s="45"/>
      <c r="D643" s="75"/>
      <c r="E643" s="7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76"/>
      <c r="S643" s="76"/>
    </row>
    <row r="644" spans="1:19" ht="12.75" customHeight="1" x14ac:dyDescent="0.2">
      <c r="A644" s="156"/>
      <c r="B644" s="45"/>
      <c r="D644" s="75"/>
      <c r="E644" s="7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76"/>
      <c r="S644" s="76"/>
    </row>
    <row r="645" spans="1:19" ht="12.75" customHeight="1" x14ac:dyDescent="0.2">
      <c r="A645" s="156"/>
      <c r="B645" s="45"/>
      <c r="D645" s="75"/>
      <c r="E645" s="7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76"/>
      <c r="S645" s="76"/>
    </row>
    <row r="646" spans="1:19" ht="12.75" customHeight="1" x14ac:dyDescent="0.2">
      <c r="A646" s="156"/>
      <c r="B646" s="45"/>
      <c r="D646" s="75"/>
      <c r="E646" s="7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76"/>
      <c r="S646" s="76"/>
    </row>
    <row r="647" spans="1:19" ht="12.75" customHeight="1" x14ac:dyDescent="0.2">
      <c r="A647" s="156"/>
      <c r="B647" s="45"/>
      <c r="D647" s="75"/>
      <c r="E647" s="7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76"/>
      <c r="S647" s="76"/>
    </row>
    <row r="648" spans="1:19" ht="12.75" customHeight="1" x14ac:dyDescent="0.2">
      <c r="A648" s="156"/>
      <c r="B648" s="45"/>
      <c r="D648" s="75"/>
      <c r="E648" s="7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76"/>
      <c r="S648" s="76"/>
    </row>
    <row r="649" spans="1:19" ht="12.75" customHeight="1" x14ac:dyDescent="0.2">
      <c r="A649" s="156"/>
      <c r="B649" s="45"/>
      <c r="D649" s="75"/>
      <c r="E649" s="7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76"/>
      <c r="S649" s="76"/>
    </row>
    <row r="650" spans="1:19" ht="12.75" customHeight="1" x14ac:dyDescent="0.2">
      <c r="A650" s="156"/>
      <c r="B650" s="45"/>
      <c r="D650" s="75"/>
      <c r="E650" s="7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76"/>
      <c r="S650" s="76"/>
    </row>
    <row r="651" spans="1:19" ht="12.75" customHeight="1" x14ac:dyDescent="0.2">
      <c r="A651" s="156"/>
      <c r="B651" s="45"/>
      <c r="D651" s="75"/>
      <c r="E651" s="7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76"/>
      <c r="S651" s="76"/>
    </row>
    <row r="652" spans="1:19" ht="12.75" customHeight="1" x14ac:dyDescent="0.2">
      <c r="A652" s="156"/>
      <c r="B652" s="45"/>
      <c r="D652" s="75"/>
      <c r="E652" s="7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76"/>
      <c r="S652" s="76"/>
    </row>
    <row r="653" spans="1:19" ht="12.75" customHeight="1" x14ac:dyDescent="0.2">
      <c r="A653" s="156"/>
      <c r="B653" s="45"/>
      <c r="D653" s="75"/>
      <c r="E653" s="7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76"/>
      <c r="S653" s="76"/>
    </row>
    <row r="654" spans="1:19" ht="12.75" customHeight="1" x14ac:dyDescent="0.2">
      <c r="A654" s="156"/>
      <c r="B654" s="45"/>
      <c r="D654" s="75"/>
      <c r="E654" s="7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76"/>
      <c r="S654" s="76"/>
    </row>
    <row r="655" spans="1:19" ht="12.75" customHeight="1" x14ac:dyDescent="0.2">
      <c r="A655" s="156"/>
      <c r="B655" s="45"/>
      <c r="D655" s="75"/>
      <c r="E655" s="7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76"/>
      <c r="S655" s="76"/>
    </row>
    <row r="656" spans="1:19" ht="12.75" customHeight="1" x14ac:dyDescent="0.2">
      <c r="A656" s="156"/>
      <c r="B656" s="45"/>
      <c r="D656" s="75"/>
      <c r="E656" s="7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76"/>
      <c r="S656" s="76"/>
    </row>
    <row r="657" spans="1:19" ht="12.75" customHeight="1" x14ac:dyDescent="0.2">
      <c r="A657" s="156"/>
      <c r="B657" s="45"/>
      <c r="D657" s="75"/>
      <c r="E657" s="7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76"/>
      <c r="S657" s="76"/>
    </row>
    <row r="658" spans="1:19" ht="12.75" customHeight="1" x14ac:dyDescent="0.2">
      <c r="A658" s="156"/>
      <c r="B658" s="45"/>
      <c r="D658" s="75"/>
      <c r="E658" s="7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76"/>
      <c r="S658" s="76"/>
    </row>
    <row r="659" spans="1:19" ht="12.75" customHeight="1" x14ac:dyDescent="0.2">
      <c r="A659" s="156"/>
      <c r="B659" s="45"/>
      <c r="D659" s="75"/>
      <c r="E659" s="7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76"/>
      <c r="S659" s="76"/>
    </row>
    <row r="660" spans="1:19" ht="12.75" customHeight="1" x14ac:dyDescent="0.2">
      <c r="A660" s="156"/>
      <c r="B660" s="45"/>
      <c r="D660" s="75"/>
      <c r="E660" s="7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76"/>
      <c r="S660" s="76"/>
    </row>
    <row r="661" spans="1:19" ht="12.75" customHeight="1" x14ac:dyDescent="0.2">
      <c r="A661" s="156"/>
      <c r="B661" s="45"/>
      <c r="D661" s="75"/>
      <c r="E661" s="7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76"/>
      <c r="S661" s="76"/>
    </row>
    <row r="662" spans="1:19" ht="12.75" customHeight="1" x14ac:dyDescent="0.2">
      <c r="A662" s="156"/>
      <c r="B662" s="45"/>
      <c r="D662" s="75"/>
      <c r="E662" s="7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76"/>
      <c r="S662" s="76"/>
    </row>
    <row r="663" spans="1:19" ht="12.75" customHeight="1" x14ac:dyDescent="0.2">
      <c r="A663" s="156"/>
      <c r="B663" s="45"/>
      <c r="D663" s="75"/>
      <c r="E663" s="7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76"/>
      <c r="S663" s="76"/>
    </row>
    <row r="664" spans="1:19" ht="12.75" customHeight="1" x14ac:dyDescent="0.2">
      <c r="A664" s="156"/>
      <c r="B664" s="45"/>
      <c r="D664" s="75"/>
      <c r="E664" s="7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76"/>
      <c r="S664" s="76"/>
    </row>
    <row r="665" spans="1:19" ht="12.75" customHeight="1" x14ac:dyDescent="0.2">
      <c r="A665" s="156"/>
      <c r="B665" s="45"/>
      <c r="D665" s="75"/>
      <c r="E665" s="7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76"/>
      <c r="S665" s="76"/>
    </row>
    <row r="666" spans="1:19" ht="12.75" customHeight="1" x14ac:dyDescent="0.2">
      <c r="A666" s="156"/>
      <c r="B666" s="45"/>
      <c r="D666" s="75"/>
      <c r="E666" s="7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76"/>
      <c r="S666" s="76"/>
    </row>
    <row r="667" spans="1:19" ht="12.75" customHeight="1" x14ac:dyDescent="0.2">
      <c r="A667" s="156"/>
      <c r="B667" s="45"/>
      <c r="D667" s="75"/>
      <c r="E667" s="7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76"/>
      <c r="S667" s="76"/>
    </row>
    <row r="668" spans="1:19" ht="12.75" customHeight="1" x14ac:dyDescent="0.2">
      <c r="A668" s="156"/>
      <c r="B668" s="45"/>
      <c r="D668" s="75"/>
      <c r="E668" s="7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76"/>
      <c r="S668" s="76"/>
    </row>
    <row r="669" spans="1:19" ht="12.75" customHeight="1" x14ac:dyDescent="0.2">
      <c r="A669" s="156"/>
      <c r="B669" s="45"/>
      <c r="D669" s="75"/>
      <c r="E669" s="7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76"/>
      <c r="S669" s="76"/>
    </row>
    <row r="670" spans="1:19" ht="12.75" customHeight="1" x14ac:dyDescent="0.2">
      <c r="A670" s="156"/>
      <c r="B670" s="45"/>
      <c r="D670" s="75"/>
      <c r="E670" s="7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76"/>
      <c r="S670" s="76"/>
    </row>
    <row r="671" spans="1:19" ht="12.75" customHeight="1" x14ac:dyDescent="0.2">
      <c r="A671" s="156"/>
      <c r="B671" s="45"/>
      <c r="D671" s="75"/>
      <c r="E671" s="7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76"/>
      <c r="S671" s="76"/>
    </row>
    <row r="672" spans="1:19" ht="12.75" customHeight="1" x14ac:dyDescent="0.2">
      <c r="A672" s="156"/>
      <c r="B672" s="45"/>
      <c r="D672" s="75"/>
      <c r="E672" s="7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76"/>
      <c r="S672" s="76"/>
    </row>
    <row r="673" spans="1:19" ht="12.75" customHeight="1" x14ac:dyDescent="0.2">
      <c r="A673" s="156"/>
      <c r="B673" s="45"/>
      <c r="D673" s="75"/>
      <c r="E673" s="7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76"/>
      <c r="S673" s="76"/>
    </row>
    <row r="674" spans="1:19" ht="12.75" customHeight="1" x14ac:dyDescent="0.2">
      <c r="A674" s="156"/>
      <c r="B674" s="45"/>
      <c r="D674" s="75"/>
      <c r="E674" s="7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76"/>
      <c r="S674" s="76"/>
    </row>
    <row r="675" spans="1:19" ht="12.75" customHeight="1" x14ac:dyDescent="0.2">
      <c r="A675" s="156"/>
      <c r="B675" s="45"/>
      <c r="D675" s="75"/>
      <c r="E675" s="7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76"/>
      <c r="S675" s="76"/>
    </row>
    <row r="676" spans="1:19" ht="12.75" customHeight="1" x14ac:dyDescent="0.2">
      <c r="A676" s="156"/>
      <c r="B676" s="45"/>
      <c r="D676" s="75"/>
      <c r="E676" s="7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76"/>
      <c r="S676" s="76"/>
    </row>
    <row r="677" spans="1:19" ht="12.75" customHeight="1" x14ac:dyDescent="0.2">
      <c r="A677" s="156"/>
      <c r="B677" s="45"/>
      <c r="D677" s="75"/>
      <c r="E677" s="7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76"/>
      <c r="S677" s="76"/>
    </row>
    <row r="678" spans="1:19" ht="12.75" customHeight="1" x14ac:dyDescent="0.2">
      <c r="A678" s="156"/>
      <c r="B678" s="45"/>
      <c r="D678" s="75"/>
      <c r="E678" s="7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76"/>
      <c r="S678" s="76"/>
    </row>
    <row r="679" spans="1:19" ht="12.75" customHeight="1" x14ac:dyDescent="0.2">
      <c r="A679" s="156"/>
      <c r="B679" s="45"/>
      <c r="D679" s="75"/>
      <c r="E679" s="7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76"/>
      <c r="S679" s="76"/>
    </row>
    <row r="680" spans="1:19" ht="12.75" customHeight="1" x14ac:dyDescent="0.2">
      <c r="A680" s="156"/>
      <c r="B680" s="45"/>
      <c r="D680" s="75"/>
      <c r="E680" s="7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76"/>
      <c r="S680" s="76"/>
    </row>
    <row r="681" spans="1:19" ht="12.75" customHeight="1" x14ac:dyDescent="0.2">
      <c r="A681" s="156"/>
      <c r="B681" s="45"/>
      <c r="D681" s="75"/>
      <c r="E681" s="7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76"/>
      <c r="S681" s="76"/>
    </row>
    <row r="682" spans="1:19" ht="12.75" customHeight="1" x14ac:dyDescent="0.2">
      <c r="A682" s="156"/>
      <c r="B682" s="45"/>
      <c r="D682" s="75"/>
      <c r="E682" s="7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76"/>
      <c r="S682" s="76"/>
    </row>
    <row r="683" spans="1:19" ht="12.75" customHeight="1" x14ac:dyDescent="0.2">
      <c r="A683" s="156"/>
      <c r="B683" s="45"/>
      <c r="D683" s="75"/>
      <c r="E683" s="7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76"/>
      <c r="S683" s="76"/>
    </row>
    <row r="684" spans="1:19" ht="12.75" customHeight="1" x14ac:dyDescent="0.2">
      <c r="A684" s="156"/>
      <c r="B684" s="45"/>
      <c r="D684" s="75"/>
      <c r="E684" s="7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76"/>
      <c r="S684" s="76"/>
    </row>
    <row r="685" spans="1:19" ht="12.75" customHeight="1" x14ac:dyDescent="0.2">
      <c r="A685" s="156"/>
      <c r="B685" s="45"/>
      <c r="D685" s="75"/>
      <c r="E685" s="7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76"/>
      <c r="S685" s="76"/>
    </row>
    <row r="686" spans="1:19" ht="12.75" customHeight="1" x14ac:dyDescent="0.2">
      <c r="A686" s="156"/>
      <c r="B686" s="45"/>
      <c r="D686" s="75"/>
      <c r="E686" s="7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76"/>
      <c r="S686" s="76"/>
    </row>
    <row r="687" spans="1:19" ht="12.75" customHeight="1" x14ac:dyDescent="0.2">
      <c r="A687" s="156"/>
      <c r="B687" s="45"/>
      <c r="D687" s="75"/>
      <c r="E687" s="7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76"/>
      <c r="S687" s="76"/>
    </row>
    <row r="688" spans="1:19" ht="12.75" customHeight="1" x14ac:dyDescent="0.2">
      <c r="A688" s="156"/>
      <c r="B688" s="45"/>
      <c r="D688" s="75"/>
      <c r="E688" s="7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76"/>
      <c r="S688" s="76"/>
    </row>
    <row r="689" spans="1:19" ht="12.75" customHeight="1" x14ac:dyDescent="0.2">
      <c r="A689" s="156"/>
      <c r="B689" s="45"/>
      <c r="D689" s="75"/>
      <c r="E689" s="7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76"/>
      <c r="S689" s="76"/>
    </row>
    <row r="690" spans="1:19" ht="12.75" customHeight="1" x14ac:dyDescent="0.2">
      <c r="A690" s="156"/>
      <c r="B690" s="45"/>
      <c r="D690" s="75"/>
      <c r="E690" s="7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76"/>
      <c r="S690" s="76"/>
    </row>
    <row r="691" spans="1:19" ht="12.75" customHeight="1" x14ac:dyDescent="0.2">
      <c r="A691" s="156"/>
      <c r="B691" s="45"/>
      <c r="D691" s="75"/>
      <c r="E691" s="7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76"/>
      <c r="S691" s="76"/>
    </row>
    <row r="692" spans="1:19" ht="12.75" customHeight="1" x14ac:dyDescent="0.2">
      <c r="A692" s="156"/>
      <c r="B692" s="45"/>
      <c r="D692" s="75"/>
      <c r="E692" s="7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76"/>
      <c r="S692" s="76"/>
    </row>
    <row r="693" spans="1:19" ht="12.75" customHeight="1" x14ac:dyDescent="0.2">
      <c r="A693" s="156"/>
      <c r="B693" s="45"/>
      <c r="D693" s="75"/>
      <c r="E693" s="7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76"/>
      <c r="S693" s="76"/>
    </row>
    <row r="694" spans="1:19" ht="12.75" customHeight="1" x14ac:dyDescent="0.2">
      <c r="A694" s="156"/>
      <c r="B694" s="45"/>
      <c r="D694" s="75"/>
      <c r="E694" s="7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76"/>
      <c r="S694" s="76"/>
    </row>
    <row r="695" spans="1:19" ht="12.75" customHeight="1" x14ac:dyDescent="0.2">
      <c r="A695" s="156"/>
      <c r="B695" s="45"/>
      <c r="D695" s="75"/>
      <c r="E695" s="7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76"/>
      <c r="S695" s="76"/>
    </row>
    <row r="696" spans="1:19" ht="12.75" customHeight="1" x14ac:dyDescent="0.2">
      <c r="A696" s="156"/>
      <c r="B696" s="45"/>
      <c r="D696" s="75"/>
      <c r="E696" s="7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76"/>
      <c r="S696" s="76"/>
    </row>
    <row r="697" spans="1:19" ht="12.75" customHeight="1" x14ac:dyDescent="0.2">
      <c r="A697" s="156"/>
      <c r="B697" s="45"/>
      <c r="D697" s="75"/>
      <c r="E697" s="7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76"/>
      <c r="S697" s="76"/>
    </row>
    <row r="698" spans="1:19" ht="12.75" customHeight="1" x14ac:dyDescent="0.2">
      <c r="A698" s="156"/>
      <c r="B698" s="45"/>
      <c r="D698" s="75"/>
      <c r="E698" s="7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76"/>
      <c r="S698" s="76"/>
    </row>
    <row r="699" spans="1:19" ht="12.75" customHeight="1" x14ac:dyDescent="0.2">
      <c r="A699" s="156"/>
      <c r="B699" s="45"/>
      <c r="D699" s="75"/>
      <c r="E699" s="7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76"/>
      <c r="S699" s="76"/>
    </row>
    <row r="700" spans="1:19" ht="12.75" customHeight="1" x14ac:dyDescent="0.2">
      <c r="A700" s="156"/>
      <c r="B700" s="45"/>
      <c r="D700" s="75"/>
      <c r="E700" s="7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76"/>
      <c r="S700" s="76"/>
    </row>
    <row r="701" spans="1:19" ht="12.75" customHeight="1" x14ac:dyDescent="0.2">
      <c r="A701" s="156"/>
      <c r="B701" s="45"/>
      <c r="D701" s="75"/>
      <c r="E701" s="7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76"/>
      <c r="S701" s="76"/>
    </row>
    <row r="702" spans="1:19" ht="12.75" customHeight="1" x14ac:dyDescent="0.2">
      <c r="A702" s="156"/>
      <c r="B702" s="45"/>
      <c r="D702" s="75"/>
      <c r="E702" s="7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76"/>
      <c r="S702" s="76"/>
    </row>
    <row r="703" spans="1:19" ht="12.75" customHeight="1" x14ac:dyDescent="0.2">
      <c r="A703" s="156"/>
      <c r="B703" s="45"/>
      <c r="D703" s="75"/>
      <c r="E703" s="7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76"/>
      <c r="S703" s="76"/>
    </row>
    <row r="704" spans="1:19" ht="12.75" customHeight="1" x14ac:dyDescent="0.2">
      <c r="A704" s="156"/>
      <c r="B704" s="45"/>
      <c r="D704" s="75"/>
      <c r="E704" s="7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76"/>
      <c r="S704" s="76"/>
    </row>
    <row r="705" spans="1:19" ht="12.75" customHeight="1" x14ac:dyDescent="0.2">
      <c r="A705" s="156"/>
      <c r="B705" s="45"/>
      <c r="D705" s="75"/>
      <c r="E705" s="7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76"/>
      <c r="S705" s="76"/>
    </row>
    <row r="706" spans="1:19" ht="12.75" customHeight="1" x14ac:dyDescent="0.2">
      <c r="A706" s="156"/>
      <c r="B706" s="45"/>
      <c r="D706" s="75"/>
      <c r="E706" s="7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76"/>
      <c r="S706" s="76"/>
    </row>
    <row r="707" spans="1:19" ht="12.75" customHeight="1" x14ac:dyDescent="0.2">
      <c r="A707" s="156"/>
      <c r="B707" s="45"/>
      <c r="D707" s="75"/>
      <c r="E707" s="7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76"/>
      <c r="S707" s="76"/>
    </row>
    <row r="708" spans="1:19" ht="12.75" customHeight="1" x14ac:dyDescent="0.2">
      <c r="A708" s="156"/>
      <c r="B708" s="45"/>
      <c r="D708" s="75"/>
      <c r="E708" s="7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76"/>
      <c r="S708" s="76"/>
    </row>
    <row r="709" spans="1:19" ht="12.75" customHeight="1" x14ac:dyDescent="0.2">
      <c r="A709" s="156"/>
      <c r="B709" s="45"/>
      <c r="D709" s="75"/>
      <c r="E709" s="7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76"/>
      <c r="S709" s="76"/>
    </row>
    <row r="710" spans="1:19" ht="12.75" customHeight="1" x14ac:dyDescent="0.2">
      <c r="A710" s="156"/>
      <c r="B710" s="45"/>
      <c r="D710" s="75"/>
      <c r="E710" s="7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76"/>
      <c r="S710" s="76"/>
    </row>
    <row r="711" spans="1:19" ht="12.75" customHeight="1" x14ac:dyDescent="0.2">
      <c r="A711" s="156"/>
      <c r="B711" s="45"/>
      <c r="D711" s="75"/>
      <c r="E711" s="7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76"/>
      <c r="S711" s="76"/>
    </row>
    <row r="712" spans="1:19" ht="12.75" customHeight="1" x14ac:dyDescent="0.2">
      <c r="A712" s="156"/>
      <c r="B712" s="45"/>
      <c r="D712" s="75"/>
      <c r="E712" s="7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76"/>
      <c r="S712" s="76"/>
    </row>
    <row r="713" spans="1:19" ht="12.75" customHeight="1" x14ac:dyDescent="0.2">
      <c r="A713" s="156"/>
      <c r="B713" s="45"/>
      <c r="D713" s="75"/>
      <c r="E713" s="7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76"/>
      <c r="S713" s="76"/>
    </row>
    <row r="714" spans="1:19" ht="12.75" customHeight="1" x14ac:dyDescent="0.2">
      <c r="A714" s="156"/>
      <c r="B714" s="45"/>
      <c r="D714" s="75"/>
      <c r="E714" s="7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76"/>
      <c r="S714" s="76"/>
    </row>
    <row r="715" spans="1:19" ht="12.75" customHeight="1" x14ac:dyDescent="0.2">
      <c r="A715" s="156"/>
      <c r="B715" s="45"/>
      <c r="D715" s="75"/>
      <c r="E715" s="7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76"/>
      <c r="S715" s="76"/>
    </row>
    <row r="716" spans="1:19" ht="12.75" customHeight="1" x14ac:dyDescent="0.2">
      <c r="A716" s="156"/>
      <c r="B716" s="45"/>
      <c r="D716" s="75"/>
      <c r="E716" s="7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76"/>
      <c r="S716" s="76"/>
    </row>
    <row r="717" spans="1:19" ht="12.75" customHeight="1" x14ac:dyDescent="0.2">
      <c r="A717" s="156"/>
      <c r="B717" s="45"/>
      <c r="D717" s="75"/>
      <c r="E717" s="7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76"/>
      <c r="S717" s="76"/>
    </row>
    <row r="718" spans="1:19" ht="12.75" customHeight="1" x14ac:dyDescent="0.2">
      <c r="A718" s="156"/>
      <c r="B718" s="45"/>
      <c r="D718" s="75"/>
      <c r="E718" s="7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76"/>
      <c r="S718" s="76"/>
    </row>
    <row r="719" spans="1:19" ht="12.75" customHeight="1" x14ac:dyDescent="0.2">
      <c r="A719" s="156"/>
      <c r="B719" s="45"/>
      <c r="D719" s="75"/>
      <c r="E719" s="7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76"/>
      <c r="S719" s="76"/>
    </row>
    <row r="720" spans="1:19" ht="12.75" customHeight="1" x14ac:dyDescent="0.2">
      <c r="A720" s="156"/>
      <c r="B720" s="45"/>
      <c r="D720" s="75"/>
      <c r="E720" s="7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76"/>
      <c r="S720" s="76"/>
    </row>
    <row r="721" spans="1:19" ht="12.75" customHeight="1" x14ac:dyDescent="0.2">
      <c r="A721" s="156"/>
      <c r="B721" s="45"/>
      <c r="D721" s="75"/>
      <c r="E721" s="7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76"/>
      <c r="S721" s="76"/>
    </row>
    <row r="722" spans="1:19" ht="12.75" customHeight="1" x14ac:dyDescent="0.2">
      <c r="A722" s="156"/>
      <c r="B722" s="45"/>
      <c r="D722" s="75"/>
      <c r="E722" s="7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76"/>
      <c r="S722" s="76"/>
    </row>
    <row r="723" spans="1:19" ht="12.75" customHeight="1" x14ac:dyDescent="0.2">
      <c r="A723" s="156"/>
      <c r="B723" s="45"/>
      <c r="D723" s="75"/>
      <c r="E723" s="7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76"/>
      <c r="S723" s="76"/>
    </row>
    <row r="724" spans="1:19" ht="12.75" customHeight="1" x14ac:dyDescent="0.2">
      <c r="A724" s="156"/>
      <c r="B724" s="45"/>
      <c r="D724" s="75"/>
      <c r="E724" s="7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76"/>
      <c r="S724" s="76"/>
    </row>
    <row r="725" spans="1:19" ht="12.75" customHeight="1" x14ac:dyDescent="0.2">
      <c r="A725" s="156"/>
      <c r="B725" s="45"/>
      <c r="D725" s="75"/>
      <c r="E725" s="7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76"/>
      <c r="S725" s="76"/>
    </row>
    <row r="726" spans="1:19" ht="12.75" customHeight="1" x14ac:dyDescent="0.2">
      <c r="A726" s="156"/>
      <c r="B726" s="45"/>
      <c r="D726" s="75"/>
      <c r="E726" s="7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76"/>
      <c r="S726" s="76"/>
    </row>
    <row r="727" spans="1:19" ht="12.75" customHeight="1" x14ac:dyDescent="0.2">
      <c r="A727" s="156"/>
      <c r="B727" s="45"/>
      <c r="D727" s="75"/>
      <c r="E727" s="7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76"/>
      <c r="S727" s="76"/>
    </row>
    <row r="728" spans="1:19" ht="12.75" customHeight="1" x14ac:dyDescent="0.2">
      <c r="A728" s="156"/>
      <c r="B728" s="45"/>
      <c r="D728" s="75"/>
      <c r="E728" s="7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76"/>
      <c r="S728" s="76"/>
    </row>
    <row r="729" spans="1:19" ht="12.75" customHeight="1" x14ac:dyDescent="0.2">
      <c r="A729" s="156"/>
      <c r="B729" s="45"/>
      <c r="D729" s="75"/>
      <c r="E729" s="7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76"/>
      <c r="S729" s="76"/>
    </row>
    <row r="730" spans="1:19" ht="12.75" customHeight="1" x14ac:dyDescent="0.2">
      <c r="A730" s="156"/>
      <c r="B730" s="45"/>
      <c r="D730" s="75"/>
      <c r="E730" s="7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76"/>
      <c r="S730" s="76"/>
    </row>
    <row r="731" spans="1:19" ht="12.75" customHeight="1" x14ac:dyDescent="0.2">
      <c r="A731" s="156"/>
      <c r="B731" s="45"/>
      <c r="D731" s="75"/>
      <c r="E731" s="7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76"/>
      <c r="S731" s="76"/>
    </row>
    <row r="732" spans="1:19" ht="12.75" customHeight="1" x14ac:dyDescent="0.2">
      <c r="A732" s="156"/>
      <c r="B732" s="45"/>
      <c r="D732" s="75"/>
      <c r="E732" s="7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76"/>
      <c r="S732" s="76"/>
    </row>
    <row r="733" spans="1:19" ht="12.75" customHeight="1" x14ac:dyDescent="0.2">
      <c r="A733" s="156"/>
      <c r="B733" s="45"/>
      <c r="D733" s="75"/>
      <c r="E733" s="7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76"/>
      <c r="S733" s="76"/>
    </row>
    <row r="734" spans="1:19" ht="12.75" customHeight="1" x14ac:dyDescent="0.2">
      <c r="A734" s="156"/>
      <c r="B734" s="45"/>
      <c r="D734" s="75"/>
      <c r="E734" s="7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76"/>
      <c r="S734" s="76"/>
    </row>
    <row r="735" spans="1:19" ht="12.75" customHeight="1" x14ac:dyDescent="0.2">
      <c r="A735" s="156"/>
      <c r="B735" s="45"/>
      <c r="D735" s="75"/>
      <c r="E735" s="7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76"/>
      <c r="S735" s="76"/>
    </row>
    <row r="736" spans="1:19" ht="12.75" customHeight="1" x14ac:dyDescent="0.2">
      <c r="A736" s="156"/>
      <c r="B736" s="45"/>
      <c r="D736" s="75"/>
      <c r="E736" s="7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76"/>
      <c r="S736" s="76"/>
    </row>
    <row r="737" spans="1:19" ht="12.75" customHeight="1" x14ac:dyDescent="0.2">
      <c r="A737" s="156"/>
      <c r="B737" s="45"/>
      <c r="D737" s="75"/>
      <c r="E737" s="7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76"/>
      <c r="S737" s="76"/>
    </row>
    <row r="738" spans="1:19" ht="12.75" customHeight="1" x14ac:dyDescent="0.2">
      <c r="A738" s="156"/>
      <c r="B738" s="45"/>
      <c r="D738" s="75"/>
      <c r="E738" s="7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76"/>
      <c r="S738" s="76"/>
    </row>
    <row r="739" spans="1:19" ht="12.75" customHeight="1" x14ac:dyDescent="0.2">
      <c r="A739" s="156"/>
      <c r="B739" s="45"/>
      <c r="D739" s="75"/>
      <c r="E739" s="7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76"/>
      <c r="S739" s="76"/>
    </row>
    <row r="740" spans="1:19" ht="12.75" customHeight="1" x14ac:dyDescent="0.2">
      <c r="A740" s="156"/>
      <c r="B740" s="45"/>
      <c r="D740" s="75"/>
      <c r="E740" s="7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76"/>
      <c r="S740" s="76"/>
    </row>
    <row r="741" spans="1:19" ht="12.75" customHeight="1" x14ac:dyDescent="0.2">
      <c r="A741" s="156"/>
      <c r="B741" s="45"/>
      <c r="D741" s="75"/>
      <c r="E741" s="7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76"/>
      <c r="S741" s="76"/>
    </row>
    <row r="742" spans="1:19" ht="12.75" customHeight="1" x14ac:dyDescent="0.2">
      <c r="A742" s="156"/>
      <c r="B742" s="45"/>
      <c r="D742" s="75"/>
      <c r="E742" s="7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76"/>
      <c r="S742" s="76"/>
    </row>
    <row r="743" spans="1:19" ht="12.75" customHeight="1" x14ac:dyDescent="0.2">
      <c r="A743" s="156"/>
      <c r="B743" s="45"/>
      <c r="D743" s="75"/>
      <c r="E743" s="7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76"/>
      <c r="S743" s="76"/>
    </row>
    <row r="744" spans="1:19" ht="12.75" customHeight="1" x14ac:dyDescent="0.2">
      <c r="A744" s="156"/>
      <c r="B744" s="45"/>
      <c r="D744" s="75"/>
      <c r="E744" s="7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76"/>
      <c r="S744" s="76"/>
    </row>
    <row r="745" spans="1:19" ht="12.75" customHeight="1" x14ac:dyDescent="0.2">
      <c r="A745" s="156"/>
      <c r="B745" s="45"/>
      <c r="D745" s="75"/>
      <c r="E745" s="7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76"/>
      <c r="S745" s="76"/>
    </row>
    <row r="746" spans="1:19" ht="12.75" customHeight="1" x14ac:dyDescent="0.2">
      <c r="A746" s="156"/>
      <c r="B746" s="45"/>
      <c r="D746" s="75"/>
      <c r="E746" s="7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76"/>
      <c r="S746" s="76"/>
    </row>
    <row r="747" spans="1:19" ht="12.75" customHeight="1" x14ac:dyDescent="0.2">
      <c r="A747" s="156"/>
      <c r="B747" s="45"/>
      <c r="D747" s="75"/>
      <c r="E747" s="7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76"/>
      <c r="S747" s="76"/>
    </row>
    <row r="748" spans="1:19" ht="12.75" customHeight="1" x14ac:dyDescent="0.2">
      <c r="A748" s="156"/>
      <c r="B748" s="45"/>
      <c r="D748" s="75"/>
      <c r="E748" s="7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76"/>
      <c r="S748" s="76"/>
    </row>
    <row r="749" spans="1:19" ht="12.75" customHeight="1" x14ac:dyDescent="0.2">
      <c r="A749" s="156"/>
      <c r="B749" s="45"/>
      <c r="D749" s="75"/>
      <c r="E749" s="7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76"/>
      <c r="S749" s="76"/>
    </row>
    <row r="750" spans="1:19" ht="12.75" customHeight="1" x14ac:dyDescent="0.2">
      <c r="A750" s="156"/>
      <c r="B750" s="45"/>
      <c r="D750" s="75"/>
      <c r="E750" s="7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76"/>
      <c r="S750" s="76"/>
    </row>
    <row r="751" spans="1:19" ht="12.75" customHeight="1" x14ac:dyDescent="0.2">
      <c r="A751" s="156"/>
      <c r="B751" s="45"/>
      <c r="D751" s="75"/>
      <c r="E751" s="7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76"/>
      <c r="S751" s="76"/>
    </row>
    <row r="752" spans="1:19" ht="12.75" customHeight="1" x14ac:dyDescent="0.2">
      <c r="A752" s="156"/>
      <c r="B752" s="45"/>
      <c r="D752" s="75"/>
      <c r="E752" s="7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76"/>
      <c r="S752" s="76"/>
    </row>
    <row r="753" spans="1:19" ht="12.75" customHeight="1" x14ac:dyDescent="0.2">
      <c r="A753" s="156"/>
      <c r="B753" s="45"/>
      <c r="D753" s="75"/>
      <c r="E753" s="7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76"/>
      <c r="S753" s="76"/>
    </row>
    <row r="754" spans="1:19" ht="12.75" customHeight="1" x14ac:dyDescent="0.2">
      <c r="A754" s="156"/>
      <c r="B754" s="45"/>
      <c r="D754" s="75"/>
      <c r="E754" s="7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76"/>
      <c r="S754" s="76"/>
    </row>
    <row r="755" spans="1:19" ht="12.75" customHeight="1" x14ac:dyDescent="0.2">
      <c r="A755" s="156"/>
      <c r="B755" s="45"/>
      <c r="D755" s="75"/>
      <c r="E755" s="7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76"/>
      <c r="S755" s="76"/>
    </row>
    <row r="756" spans="1:19" ht="12.75" customHeight="1" x14ac:dyDescent="0.2">
      <c r="A756" s="156"/>
      <c r="B756" s="45"/>
      <c r="D756" s="75"/>
      <c r="E756" s="7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76"/>
      <c r="S756" s="76"/>
    </row>
    <row r="757" spans="1:19" ht="12.75" customHeight="1" x14ac:dyDescent="0.2">
      <c r="A757" s="156"/>
      <c r="B757" s="45"/>
      <c r="D757" s="75"/>
      <c r="E757" s="7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76"/>
      <c r="S757" s="76"/>
    </row>
    <row r="758" spans="1:19" ht="12.75" customHeight="1" x14ac:dyDescent="0.2">
      <c r="A758" s="156"/>
      <c r="B758" s="45"/>
      <c r="D758" s="75"/>
      <c r="E758" s="7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76"/>
      <c r="S758" s="76"/>
    </row>
    <row r="759" spans="1:19" ht="12.75" customHeight="1" x14ac:dyDescent="0.2">
      <c r="A759" s="156"/>
      <c r="B759" s="45"/>
      <c r="D759" s="75"/>
      <c r="E759" s="7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76"/>
      <c r="S759" s="76"/>
    </row>
    <row r="760" spans="1:19" ht="12.75" customHeight="1" x14ac:dyDescent="0.2">
      <c r="A760" s="156"/>
      <c r="B760" s="45"/>
      <c r="D760" s="75"/>
      <c r="E760" s="7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76"/>
      <c r="S760" s="76"/>
    </row>
    <row r="761" spans="1:19" ht="12.75" customHeight="1" x14ac:dyDescent="0.2">
      <c r="A761" s="156"/>
      <c r="B761" s="45"/>
      <c r="D761" s="75"/>
      <c r="E761" s="7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76"/>
      <c r="S761" s="76"/>
    </row>
    <row r="762" spans="1:19" ht="12.75" customHeight="1" x14ac:dyDescent="0.2">
      <c r="A762" s="156"/>
      <c r="B762" s="45"/>
      <c r="D762" s="75"/>
      <c r="E762" s="7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76"/>
      <c r="S762" s="76"/>
    </row>
    <row r="763" spans="1:19" ht="12.75" customHeight="1" x14ac:dyDescent="0.2">
      <c r="A763" s="156"/>
      <c r="B763" s="45"/>
      <c r="D763" s="75"/>
      <c r="E763" s="7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76"/>
      <c r="S763" s="76"/>
    </row>
    <row r="764" spans="1:19" ht="12.75" customHeight="1" x14ac:dyDescent="0.2">
      <c r="A764" s="156"/>
      <c r="B764" s="45"/>
      <c r="D764" s="75"/>
      <c r="E764" s="7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76"/>
      <c r="S764" s="76"/>
    </row>
    <row r="765" spans="1:19" ht="12.75" customHeight="1" x14ac:dyDescent="0.2">
      <c r="A765" s="156"/>
      <c r="B765" s="45"/>
      <c r="D765" s="75"/>
      <c r="E765" s="7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76"/>
      <c r="S765" s="76"/>
    </row>
    <row r="766" spans="1:19" ht="12.75" customHeight="1" x14ac:dyDescent="0.2">
      <c r="A766" s="156"/>
      <c r="B766" s="45"/>
      <c r="D766" s="75"/>
      <c r="E766" s="7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76"/>
      <c r="S766" s="76"/>
    </row>
    <row r="767" spans="1:19" ht="12.75" customHeight="1" x14ac:dyDescent="0.2">
      <c r="A767" s="156"/>
      <c r="B767" s="45"/>
      <c r="D767" s="75"/>
      <c r="E767" s="7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76"/>
      <c r="S767" s="76"/>
    </row>
    <row r="768" spans="1:19" ht="12.75" customHeight="1" x14ac:dyDescent="0.2">
      <c r="A768" s="156"/>
      <c r="B768" s="45"/>
      <c r="D768" s="75"/>
      <c r="E768" s="7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76"/>
      <c r="S768" s="76"/>
    </row>
    <row r="769" spans="1:19" ht="12.75" customHeight="1" x14ac:dyDescent="0.2">
      <c r="A769" s="156"/>
      <c r="B769" s="45"/>
      <c r="D769" s="75"/>
      <c r="E769" s="7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76"/>
      <c r="S769" s="76"/>
    </row>
    <row r="770" spans="1:19" ht="12.75" customHeight="1" x14ac:dyDescent="0.2">
      <c r="A770" s="156"/>
      <c r="B770" s="45"/>
      <c r="D770" s="75"/>
      <c r="E770" s="7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76"/>
      <c r="S770" s="76"/>
    </row>
    <row r="771" spans="1:19" ht="12.75" customHeight="1" x14ac:dyDescent="0.2">
      <c r="A771" s="156"/>
      <c r="B771" s="45"/>
      <c r="D771" s="75"/>
      <c r="E771" s="7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76"/>
      <c r="S771" s="76"/>
    </row>
    <row r="772" spans="1:19" ht="12.75" customHeight="1" x14ac:dyDescent="0.2">
      <c r="A772" s="156"/>
      <c r="B772" s="45"/>
      <c r="D772" s="75"/>
      <c r="E772" s="7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76"/>
      <c r="S772" s="76"/>
    </row>
    <row r="773" spans="1:19" ht="12.75" customHeight="1" x14ac:dyDescent="0.2">
      <c r="A773" s="156"/>
      <c r="B773" s="45"/>
      <c r="D773" s="75"/>
      <c r="E773" s="7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76"/>
      <c r="S773" s="76"/>
    </row>
    <row r="774" spans="1:19" ht="12.75" customHeight="1" x14ac:dyDescent="0.2">
      <c r="A774" s="156"/>
      <c r="B774" s="45"/>
      <c r="D774" s="75"/>
      <c r="E774" s="7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76"/>
      <c r="S774" s="76"/>
    </row>
    <row r="775" spans="1:19" ht="12.75" customHeight="1" x14ac:dyDescent="0.2">
      <c r="A775" s="156"/>
      <c r="B775" s="45"/>
      <c r="D775" s="75"/>
      <c r="E775" s="7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76"/>
      <c r="S775" s="76"/>
    </row>
    <row r="776" spans="1:19" ht="12.75" customHeight="1" x14ac:dyDescent="0.2">
      <c r="A776" s="156"/>
      <c r="B776" s="45"/>
      <c r="D776" s="75"/>
      <c r="E776" s="7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76"/>
      <c r="S776" s="76"/>
    </row>
    <row r="777" spans="1:19" ht="12.75" customHeight="1" x14ac:dyDescent="0.2">
      <c r="A777" s="156"/>
      <c r="B777" s="45"/>
      <c r="D777" s="75"/>
      <c r="E777" s="7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76"/>
      <c r="S777" s="76"/>
    </row>
    <row r="778" spans="1:19" ht="12.75" customHeight="1" x14ac:dyDescent="0.2">
      <c r="A778" s="156"/>
      <c r="B778" s="45"/>
      <c r="D778" s="75"/>
      <c r="E778" s="7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76"/>
      <c r="S778" s="76"/>
    </row>
    <row r="779" spans="1:19" ht="12.75" customHeight="1" x14ac:dyDescent="0.2">
      <c r="A779" s="156"/>
      <c r="B779" s="45"/>
      <c r="D779" s="75"/>
      <c r="E779" s="7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76"/>
      <c r="S779" s="76"/>
    </row>
    <row r="780" spans="1:19" ht="12.75" customHeight="1" x14ac:dyDescent="0.2">
      <c r="A780" s="156"/>
      <c r="B780" s="45"/>
      <c r="D780" s="75"/>
      <c r="E780" s="7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76"/>
      <c r="S780" s="76"/>
    </row>
    <row r="781" spans="1:19" ht="12.75" customHeight="1" x14ac:dyDescent="0.2">
      <c r="A781" s="156"/>
      <c r="B781" s="45"/>
      <c r="D781" s="75"/>
      <c r="E781" s="7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76"/>
      <c r="S781" s="76"/>
    </row>
    <row r="782" spans="1:19" ht="12.75" customHeight="1" x14ac:dyDescent="0.2">
      <c r="A782" s="156"/>
      <c r="B782" s="45"/>
      <c r="D782" s="75"/>
      <c r="E782" s="7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76"/>
      <c r="S782" s="76"/>
    </row>
    <row r="783" spans="1:19" ht="12.75" customHeight="1" x14ac:dyDescent="0.2">
      <c r="A783" s="156"/>
      <c r="B783" s="45"/>
      <c r="D783" s="75"/>
      <c r="E783" s="7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76"/>
      <c r="S783" s="76"/>
    </row>
    <row r="784" spans="1:19" ht="12.75" customHeight="1" x14ac:dyDescent="0.2">
      <c r="A784" s="156"/>
      <c r="B784" s="45"/>
      <c r="D784" s="75"/>
      <c r="E784" s="7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76"/>
      <c r="S784" s="76"/>
    </row>
    <row r="785" spans="1:19" ht="12.75" customHeight="1" x14ac:dyDescent="0.2">
      <c r="A785" s="156"/>
      <c r="B785" s="45"/>
      <c r="D785" s="75"/>
      <c r="E785" s="7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76"/>
      <c r="S785" s="76"/>
    </row>
    <row r="786" spans="1:19" ht="12.75" customHeight="1" x14ac:dyDescent="0.2">
      <c r="A786" s="156"/>
      <c r="B786" s="45"/>
      <c r="D786" s="75"/>
      <c r="E786" s="7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76"/>
      <c r="S786" s="76"/>
    </row>
    <row r="787" spans="1:19" ht="12.75" customHeight="1" x14ac:dyDescent="0.2">
      <c r="A787" s="156"/>
      <c r="B787" s="45"/>
      <c r="D787" s="75"/>
      <c r="E787" s="7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76"/>
      <c r="S787" s="76"/>
    </row>
    <row r="788" spans="1:19" ht="12.75" customHeight="1" x14ac:dyDescent="0.2">
      <c r="A788" s="156"/>
      <c r="B788" s="45"/>
      <c r="D788" s="75"/>
      <c r="E788" s="7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76"/>
      <c r="S788" s="76"/>
    </row>
    <row r="789" spans="1:19" ht="12.75" customHeight="1" x14ac:dyDescent="0.2">
      <c r="A789" s="156"/>
      <c r="B789" s="45"/>
      <c r="D789" s="75"/>
      <c r="E789" s="7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76"/>
      <c r="S789" s="76"/>
    </row>
    <row r="790" spans="1:19" ht="12.75" customHeight="1" x14ac:dyDescent="0.2">
      <c r="A790" s="156"/>
      <c r="B790" s="45"/>
      <c r="D790" s="75"/>
      <c r="E790" s="7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76"/>
      <c r="S790" s="76"/>
    </row>
    <row r="791" spans="1:19" ht="12.75" customHeight="1" x14ac:dyDescent="0.2">
      <c r="A791" s="156"/>
      <c r="B791" s="45"/>
      <c r="D791" s="75"/>
      <c r="E791" s="7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76"/>
      <c r="S791" s="76"/>
    </row>
    <row r="792" spans="1:19" ht="12.75" customHeight="1" x14ac:dyDescent="0.2">
      <c r="A792" s="156"/>
      <c r="B792" s="45"/>
      <c r="D792" s="75"/>
      <c r="E792" s="7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76"/>
      <c r="S792" s="76"/>
    </row>
    <row r="793" spans="1:19" ht="12.75" customHeight="1" x14ac:dyDescent="0.2">
      <c r="A793" s="156"/>
      <c r="B793" s="45"/>
      <c r="D793" s="75"/>
      <c r="E793" s="7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76"/>
      <c r="S793" s="76"/>
    </row>
    <row r="794" spans="1:19" ht="12.75" customHeight="1" x14ac:dyDescent="0.2">
      <c r="A794" s="156"/>
      <c r="B794" s="45"/>
      <c r="D794" s="75"/>
      <c r="E794" s="7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76"/>
      <c r="S794" s="76"/>
    </row>
    <row r="795" spans="1:19" ht="12.75" customHeight="1" x14ac:dyDescent="0.2">
      <c r="A795" s="156"/>
      <c r="B795" s="45"/>
      <c r="D795" s="75"/>
      <c r="E795" s="7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76"/>
      <c r="S795" s="76"/>
    </row>
    <row r="796" spans="1:19" ht="12.75" customHeight="1" x14ac:dyDescent="0.2">
      <c r="A796" s="156"/>
      <c r="B796" s="45"/>
      <c r="D796" s="75"/>
      <c r="E796" s="7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76"/>
      <c r="S796" s="76"/>
    </row>
    <row r="797" spans="1:19" ht="12.75" customHeight="1" x14ac:dyDescent="0.2">
      <c r="A797" s="156"/>
      <c r="B797" s="45"/>
      <c r="D797" s="75"/>
      <c r="E797" s="7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76"/>
      <c r="S797" s="76"/>
    </row>
    <row r="798" spans="1:19" ht="12.75" customHeight="1" x14ac:dyDescent="0.2">
      <c r="A798" s="156"/>
      <c r="B798" s="45"/>
      <c r="D798" s="75"/>
      <c r="E798" s="7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76"/>
      <c r="S798" s="76"/>
    </row>
    <row r="799" spans="1:19" ht="12.75" customHeight="1" x14ac:dyDescent="0.2">
      <c r="A799" s="156"/>
      <c r="B799" s="45"/>
      <c r="D799" s="75"/>
      <c r="E799" s="7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76"/>
      <c r="S799" s="76"/>
    </row>
    <row r="800" spans="1:19" ht="12.75" customHeight="1" x14ac:dyDescent="0.2">
      <c r="A800" s="156"/>
      <c r="B800" s="45"/>
      <c r="D800" s="75"/>
      <c r="E800" s="7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76"/>
      <c r="S800" s="76"/>
    </row>
    <row r="801" spans="1:19" ht="12.75" customHeight="1" x14ac:dyDescent="0.2">
      <c r="A801" s="156"/>
      <c r="B801" s="45"/>
      <c r="D801" s="75"/>
      <c r="E801" s="7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76"/>
      <c r="S801" s="76"/>
    </row>
    <row r="802" spans="1:19" ht="12.75" customHeight="1" x14ac:dyDescent="0.2">
      <c r="A802" s="156"/>
      <c r="B802" s="45"/>
      <c r="D802" s="75"/>
      <c r="E802" s="7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76"/>
      <c r="S802" s="76"/>
    </row>
    <row r="803" spans="1:19" ht="12.75" customHeight="1" x14ac:dyDescent="0.2">
      <c r="A803" s="156"/>
      <c r="B803" s="45"/>
      <c r="D803" s="75"/>
      <c r="E803" s="7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76"/>
      <c r="S803" s="76"/>
    </row>
    <row r="804" spans="1:19" ht="12.75" customHeight="1" x14ac:dyDescent="0.2">
      <c r="A804" s="156"/>
      <c r="B804" s="45"/>
      <c r="D804" s="75"/>
      <c r="E804" s="7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76"/>
      <c r="S804" s="76"/>
    </row>
    <row r="805" spans="1:19" ht="12.75" customHeight="1" x14ac:dyDescent="0.2">
      <c r="A805" s="156"/>
      <c r="B805" s="45"/>
      <c r="D805" s="75"/>
      <c r="E805" s="7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76"/>
      <c r="S805" s="76"/>
    </row>
    <row r="806" spans="1:19" ht="12.75" customHeight="1" x14ac:dyDescent="0.2">
      <c r="A806" s="156"/>
      <c r="B806" s="45"/>
      <c r="D806" s="75"/>
      <c r="E806" s="7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76"/>
      <c r="S806" s="76"/>
    </row>
    <row r="807" spans="1:19" ht="12.75" customHeight="1" x14ac:dyDescent="0.2">
      <c r="A807" s="156"/>
      <c r="B807" s="45"/>
      <c r="D807" s="75"/>
      <c r="E807" s="7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76"/>
      <c r="S807" s="76"/>
    </row>
    <row r="808" spans="1:19" ht="12.75" customHeight="1" x14ac:dyDescent="0.2">
      <c r="A808" s="156"/>
      <c r="B808" s="45"/>
      <c r="D808" s="75"/>
      <c r="E808" s="7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76"/>
      <c r="S808" s="76"/>
    </row>
    <row r="809" spans="1:19" ht="12.75" customHeight="1" x14ac:dyDescent="0.2">
      <c r="A809" s="156"/>
      <c r="B809" s="45"/>
      <c r="D809" s="75"/>
      <c r="E809" s="7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76"/>
      <c r="S809" s="76"/>
    </row>
    <row r="810" spans="1:19" ht="12.75" customHeight="1" x14ac:dyDescent="0.2">
      <c r="A810" s="156"/>
      <c r="B810" s="45"/>
      <c r="D810" s="75"/>
      <c r="E810" s="7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76"/>
      <c r="S810" s="76"/>
    </row>
    <row r="811" spans="1:19" ht="12.75" customHeight="1" x14ac:dyDescent="0.2">
      <c r="A811" s="156"/>
      <c r="B811" s="45"/>
      <c r="D811" s="75"/>
      <c r="E811" s="7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76"/>
      <c r="S811" s="76"/>
    </row>
    <row r="812" spans="1:19" ht="12.75" customHeight="1" x14ac:dyDescent="0.2">
      <c r="A812" s="156"/>
      <c r="B812" s="45"/>
      <c r="D812" s="75"/>
      <c r="E812" s="7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76"/>
      <c r="S812" s="76"/>
    </row>
    <row r="813" spans="1:19" ht="12.75" customHeight="1" x14ac:dyDescent="0.2">
      <c r="A813" s="156"/>
      <c r="B813" s="45"/>
      <c r="D813" s="75"/>
      <c r="E813" s="7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76"/>
      <c r="S813" s="76"/>
    </row>
    <row r="814" spans="1:19" ht="12.75" customHeight="1" x14ac:dyDescent="0.2">
      <c r="A814" s="156"/>
      <c r="B814" s="45"/>
      <c r="D814" s="75"/>
      <c r="E814" s="7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76"/>
      <c r="S814" s="76"/>
    </row>
    <row r="815" spans="1:19" ht="12.75" customHeight="1" x14ac:dyDescent="0.2">
      <c r="A815" s="156"/>
      <c r="B815" s="45"/>
      <c r="D815" s="75"/>
      <c r="E815" s="7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76"/>
      <c r="S815" s="76"/>
    </row>
    <row r="816" spans="1:19" ht="12.75" customHeight="1" x14ac:dyDescent="0.2">
      <c r="A816" s="156"/>
      <c r="B816" s="45"/>
      <c r="D816" s="75"/>
      <c r="E816" s="7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76"/>
      <c r="S816" s="76"/>
    </row>
    <row r="817" spans="1:19" ht="12.75" customHeight="1" x14ac:dyDescent="0.2">
      <c r="A817" s="156"/>
      <c r="B817" s="45"/>
      <c r="D817" s="75"/>
      <c r="E817" s="7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76"/>
      <c r="S817" s="76"/>
    </row>
    <row r="818" spans="1:19" ht="12.75" customHeight="1" x14ac:dyDescent="0.2">
      <c r="A818" s="156"/>
      <c r="B818" s="45"/>
      <c r="D818" s="75"/>
      <c r="E818" s="7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76"/>
      <c r="S818" s="76"/>
    </row>
    <row r="819" spans="1:19" ht="12.75" customHeight="1" x14ac:dyDescent="0.2">
      <c r="A819" s="156"/>
      <c r="B819" s="45"/>
      <c r="D819" s="75"/>
      <c r="E819" s="7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76"/>
      <c r="S819" s="76"/>
    </row>
    <row r="820" spans="1:19" ht="12.75" customHeight="1" x14ac:dyDescent="0.2">
      <c r="A820" s="156"/>
      <c r="B820" s="45"/>
      <c r="D820" s="75"/>
      <c r="E820" s="7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76"/>
      <c r="S820" s="76"/>
    </row>
    <row r="821" spans="1:19" ht="12.75" customHeight="1" x14ac:dyDescent="0.2">
      <c r="A821" s="156"/>
      <c r="B821" s="45"/>
      <c r="D821" s="75"/>
      <c r="E821" s="7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76"/>
      <c r="S821" s="76"/>
    </row>
    <row r="822" spans="1:19" ht="12.75" customHeight="1" x14ac:dyDescent="0.2">
      <c r="A822" s="156"/>
      <c r="B822" s="45"/>
      <c r="D822" s="75"/>
      <c r="E822" s="7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76"/>
      <c r="S822" s="76"/>
    </row>
    <row r="823" spans="1:19" ht="12.75" customHeight="1" x14ac:dyDescent="0.2">
      <c r="A823" s="156"/>
      <c r="B823" s="45"/>
      <c r="D823" s="75"/>
      <c r="E823" s="7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76"/>
      <c r="S823" s="76"/>
    </row>
    <row r="824" spans="1:19" ht="12.75" customHeight="1" x14ac:dyDescent="0.2">
      <c r="A824" s="156"/>
      <c r="B824" s="45"/>
      <c r="D824" s="75"/>
      <c r="E824" s="7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76"/>
      <c r="S824" s="76"/>
    </row>
    <row r="825" spans="1:19" ht="12.75" customHeight="1" x14ac:dyDescent="0.2">
      <c r="A825" s="156"/>
      <c r="B825" s="45"/>
      <c r="D825" s="75"/>
      <c r="E825" s="7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76"/>
      <c r="S825" s="76"/>
    </row>
    <row r="826" spans="1:19" ht="12.75" customHeight="1" x14ac:dyDescent="0.2">
      <c r="A826" s="156"/>
      <c r="B826" s="45"/>
      <c r="D826" s="75"/>
      <c r="E826" s="7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76"/>
      <c r="S826" s="76"/>
    </row>
    <row r="827" spans="1:19" ht="12.75" customHeight="1" x14ac:dyDescent="0.2">
      <c r="A827" s="156"/>
      <c r="B827" s="45"/>
      <c r="D827" s="75"/>
      <c r="E827" s="7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76"/>
      <c r="S827" s="76"/>
    </row>
    <row r="828" spans="1:19" ht="12.75" customHeight="1" x14ac:dyDescent="0.2">
      <c r="A828" s="156"/>
      <c r="B828" s="45"/>
      <c r="D828" s="75"/>
      <c r="E828" s="7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76"/>
      <c r="S828" s="76"/>
    </row>
    <row r="829" spans="1:19" ht="12.75" customHeight="1" x14ac:dyDescent="0.2">
      <c r="A829" s="156"/>
      <c r="B829" s="45"/>
      <c r="D829" s="75"/>
      <c r="E829" s="7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76"/>
      <c r="S829" s="76"/>
    </row>
    <row r="830" spans="1:19" ht="12.75" customHeight="1" x14ac:dyDescent="0.2">
      <c r="A830" s="156"/>
      <c r="B830" s="45"/>
      <c r="D830" s="75"/>
      <c r="E830" s="7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76"/>
      <c r="S830" s="76"/>
    </row>
    <row r="831" spans="1:19" ht="12.75" customHeight="1" x14ac:dyDescent="0.2">
      <c r="A831" s="156"/>
      <c r="B831" s="45"/>
      <c r="D831" s="75"/>
      <c r="E831" s="7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76"/>
      <c r="S831" s="76"/>
    </row>
    <row r="832" spans="1:19" ht="12.75" customHeight="1" x14ac:dyDescent="0.2">
      <c r="A832" s="156"/>
      <c r="B832" s="45"/>
      <c r="D832" s="75"/>
      <c r="E832" s="7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76"/>
      <c r="S832" s="76"/>
    </row>
    <row r="833" spans="1:19" ht="12.75" customHeight="1" x14ac:dyDescent="0.2">
      <c r="A833" s="156"/>
      <c r="B833" s="45"/>
      <c r="D833" s="75"/>
      <c r="E833" s="7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76"/>
      <c r="S833" s="76"/>
    </row>
    <row r="834" spans="1:19" ht="12.75" customHeight="1" x14ac:dyDescent="0.2">
      <c r="A834" s="156"/>
      <c r="B834" s="45"/>
      <c r="D834" s="75"/>
      <c r="E834" s="7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76"/>
      <c r="S834" s="76"/>
    </row>
    <row r="835" spans="1:19" ht="12.75" customHeight="1" x14ac:dyDescent="0.2">
      <c r="A835" s="156"/>
      <c r="B835" s="45"/>
      <c r="D835" s="75"/>
      <c r="E835" s="7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76"/>
      <c r="S835" s="76"/>
    </row>
    <row r="836" spans="1:19" ht="12.75" customHeight="1" x14ac:dyDescent="0.2">
      <c r="A836" s="156"/>
      <c r="B836" s="45"/>
      <c r="D836" s="75"/>
      <c r="E836" s="7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76"/>
      <c r="S836" s="76"/>
    </row>
    <row r="837" spans="1:19" ht="12.75" customHeight="1" x14ac:dyDescent="0.2">
      <c r="A837" s="156"/>
      <c r="B837" s="45"/>
      <c r="D837" s="75"/>
      <c r="E837" s="7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76"/>
      <c r="S837" s="76"/>
    </row>
    <row r="838" spans="1:19" ht="12.75" customHeight="1" x14ac:dyDescent="0.2">
      <c r="A838" s="156"/>
      <c r="B838" s="45"/>
      <c r="D838" s="75"/>
      <c r="E838" s="7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76"/>
      <c r="S838" s="76"/>
    </row>
    <row r="839" spans="1:19" ht="12.75" customHeight="1" x14ac:dyDescent="0.2">
      <c r="A839" s="156"/>
      <c r="B839" s="45"/>
      <c r="D839" s="75"/>
      <c r="E839" s="7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76"/>
      <c r="S839" s="76"/>
    </row>
    <row r="840" spans="1:19" ht="12.75" customHeight="1" x14ac:dyDescent="0.2">
      <c r="A840" s="156"/>
      <c r="B840" s="45"/>
      <c r="D840" s="75"/>
      <c r="E840" s="7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76"/>
      <c r="S840" s="76"/>
    </row>
    <row r="841" spans="1:19" ht="12.75" customHeight="1" x14ac:dyDescent="0.2">
      <c r="A841" s="156"/>
      <c r="B841" s="45"/>
      <c r="D841" s="75"/>
      <c r="E841" s="7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76"/>
      <c r="S841" s="76"/>
    </row>
    <row r="842" spans="1:19" ht="12.75" customHeight="1" x14ac:dyDescent="0.2">
      <c r="A842" s="156"/>
      <c r="B842" s="45"/>
      <c r="D842" s="75"/>
      <c r="E842" s="7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76"/>
      <c r="S842" s="76"/>
    </row>
    <row r="843" spans="1:19" ht="12.75" customHeight="1" x14ac:dyDescent="0.2">
      <c r="A843" s="156"/>
      <c r="B843" s="45"/>
      <c r="D843" s="75"/>
      <c r="E843" s="7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76"/>
      <c r="S843" s="76"/>
    </row>
    <row r="844" spans="1:19" ht="12.75" customHeight="1" x14ac:dyDescent="0.2">
      <c r="A844" s="156"/>
      <c r="B844" s="45"/>
      <c r="D844" s="75"/>
      <c r="E844" s="7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76"/>
      <c r="S844" s="76"/>
    </row>
    <row r="845" spans="1:19" ht="12.75" customHeight="1" x14ac:dyDescent="0.2">
      <c r="A845" s="156"/>
      <c r="B845" s="45"/>
      <c r="D845" s="75"/>
      <c r="E845" s="7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76"/>
      <c r="S845" s="76"/>
    </row>
    <row r="846" spans="1:19" ht="12.75" customHeight="1" x14ac:dyDescent="0.2">
      <c r="A846" s="156"/>
      <c r="B846" s="45"/>
      <c r="D846" s="75"/>
      <c r="E846" s="7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76"/>
      <c r="S846" s="76"/>
    </row>
    <row r="847" spans="1:19" ht="12.75" customHeight="1" x14ac:dyDescent="0.2">
      <c r="A847" s="156"/>
      <c r="B847" s="45"/>
      <c r="D847" s="75"/>
      <c r="E847" s="7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76"/>
      <c r="S847" s="76"/>
    </row>
    <row r="848" spans="1:19" ht="12.75" customHeight="1" x14ac:dyDescent="0.2">
      <c r="A848" s="156"/>
      <c r="B848" s="45"/>
      <c r="D848" s="75"/>
      <c r="E848" s="7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76"/>
      <c r="S848" s="76"/>
    </row>
    <row r="849" spans="1:19" ht="12.75" customHeight="1" x14ac:dyDescent="0.2">
      <c r="A849" s="156"/>
      <c r="B849" s="45"/>
      <c r="D849" s="75"/>
      <c r="E849" s="7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76"/>
      <c r="S849" s="76"/>
    </row>
    <row r="850" spans="1:19" ht="12.75" customHeight="1" x14ac:dyDescent="0.2">
      <c r="A850" s="156"/>
      <c r="B850" s="45"/>
      <c r="D850" s="75"/>
      <c r="E850" s="7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76"/>
      <c r="S850" s="76"/>
    </row>
    <row r="851" spans="1:19" ht="12.75" customHeight="1" x14ac:dyDescent="0.2">
      <c r="A851" s="156"/>
      <c r="B851" s="45"/>
      <c r="D851" s="75"/>
      <c r="E851" s="7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76"/>
      <c r="S851" s="76"/>
    </row>
    <row r="852" spans="1:19" ht="12.75" customHeight="1" x14ac:dyDescent="0.2">
      <c r="A852" s="156"/>
      <c r="B852" s="45"/>
      <c r="D852" s="75"/>
      <c r="E852" s="7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76"/>
      <c r="S852" s="76"/>
    </row>
    <row r="853" spans="1:19" ht="12.75" customHeight="1" x14ac:dyDescent="0.2">
      <c r="A853" s="156"/>
      <c r="B853" s="45"/>
      <c r="D853" s="75"/>
      <c r="E853" s="7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76"/>
      <c r="S853" s="76"/>
    </row>
    <row r="854" spans="1:19" ht="12.75" customHeight="1" x14ac:dyDescent="0.2">
      <c r="A854" s="156"/>
      <c r="B854" s="45"/>
      <c r="D854" s="75"/>
      <c r="E854" s="7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76"/>
      <c r="S854" s="76"/>
    </row>
    <row r="855" spans="1:19" ht="12.75" customHeight="1" x14ac:dyDescent="0.2">
      <c r="A855" s="156"/>
      <c r="B855" s="45"/>
      <c r="D855" s="75"/>
      <c r="E855" s="7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76"/>
      <c r="S855" s="76"/>
    </row>
    <row r="856" spans="1:19" ht="12.75" customHeight="1" x14ac:dyDescent="0.2">
      <c r="A856" s="156"/>
      <c r="B856" s="45"/>
      <c r="D856" s="75"/>
      <c r="E856" s="7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76"/>
      <c r="S856" s="76"/>
    </row>
    <row r="857" spans="1:19" ht="12.75" customHeight="1" x14ac:dyDescent="0.2">
      <c r="A857" s="156"/>
      <c r="B857" s="45"/>
      <c r="D857" s="75"/>
      <c r="E857" s="7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76"/>
      <c r="S857" s="76"/>
    </row>
    <row r="858" spans="1:19" ht="12.75" customHeight="1" x14ac:dyDescent="0.2">
      <c r="A858" s="156"/>
      <c r="B858" s="45"/>
      <c r="D858" s="75"/>
      <c r="E858" s="7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76"/>
      <c r="S858" s="76"/>
    </row>
    <row r="859" spans="1:19" ht="12.75" customHeight="1" x14ac:dyDescent="0.2">
      <c r="A859" s="156"/>
      <c r="B859" s="45"/>
      <c r="D859" s="75"/>
      <c r="E859" s="7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76"/>
      <c r="S859" s="76"/>
    </row>
    <row r="860" spans="1:19" ht="12.75" customHeight="1" x14ac:dyDescent="0.2">
      <c r="A860" s="156"/>
      <c r="B860" s="45"/>
      <c r="D860" s="75"/>
      <c r="E860" s="7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76"/>
      <c r="S860" s="76"/>
    </row>
    <row r="861" spans="1:19" ht="12.75" customHeight="1" x14ac:dyDescent="0.2">
      <c r="A861" s="156"/>
      <c r="B861" s="45"/>
      <c r="D861" s="75"/>
      <c r="E861" s="7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76"/>
      <c r="S861" s="76"/>
    </row>
    <row r="862" spans="1:19" ht="12.75" customHeight="1" x14ac:dyDescent="0.2">
      <c r="A862" s="156"/>
      <c r="B862" s="45"/>
      <c r="D862" s="75"/>
      <c r="E862" s="7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76"/>
      <c r="S862" s="76"/>
    </row>
    <row r="863" spans="1:19" ht="12.75" customHeight="1" x14ac:dyDescent="0.2">
      <c r="A863" s="156"/>
      <c r="B863" s="45"/>
      <c r="D863" s="75"/>
      <c r="E863" s="7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76"/>
      <c r="S863" s="76"/>
    </row>
    <row r="864" spans="1:19" ht="12.75" customHeight="1" x14ac:dyDescent="0.2">
      <c r="A864" s="156"/>
      <c r="B864" s="45"/>
      <c r="D864" s="75"/>
      <c r="E864" s="7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76"/>
      <c r="S864" s="76"/>
    </row>
    <row r="865" spans="1:19" ht="12.75" customHeight="1" x14ac:dyDescent="0.2">
      <c r="A865" s="156"/>
      <c r="B865" s="45"/>
      <c r="D865" s="75"/>
      <c r="E865" s="7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76"/>
      <c r="S865" s="76"/>
    </row>
    <row r="866" spans="1:19" ht="12.75" customHeight="1" x14ac:dyDescent="0.2">
      <c r="A866" s="156"/>
      <c r="B866" s="45"/>
      <c r="D866" s="75"/>
      <c r="E866" s="7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76"/>
      <c r="S866" s="76"/>
    </row>
    <row r="867" spans="1:19" ht="12.75" customHeight="1" x14ac:dyDescent="0.2">
      <c r="A867" s="156"/>
      <c r="B867" s="45"/>
      <c r="D867" s="75"/>
      <c r="E867" s="7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76"/>
      <c r="S867" s="76"/>
    </row>
    <row r="868" spans="1:19" ht="12.75" customHeight="1" x14ac:dyDescent="0.2">
      <c r="A868" s="156"/>
      <c r="B868" s="45"/>
      <c r="D868" s="75"/>
      <c r="E868" s="7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76"/>
      <c r="S868" s="76"/>
    </row>
    <row r="869" spans="1:19" ht="12.75" customHeight="1" x14ac:dyDescent="0.2">
      <c r="A869" s="156"/>
      <c r="B869" s="45"/>
      <c r="D869" s="75"/>
      <c r="E869" s="7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76"/>
      <c r="S869" s="76"/>
    </row>
    <row r="870" spans="1:19" ht="12.75" customHeight="1" x14ac:dyDescent="0.2">
      <c r="A870" s="156"/>
      <c r="B870" s="45"/>
      <c r="D870" s="75"/>
      <c r="E870" s="7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76"/>
      <c r="S870" s="76"/>
    </row>
    <row r="871" spans="1:19" ht="12.75" customHeight="1" x14ac:dyDescent="0.2">
      <c r="A871" s="156"/>
      <c r="B871" s="45"/>
      <c r="D871" s="75"/>
      <c r="E871" s="7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76"/>
      <c r="S871" s="76"/>
    </row>
    <row r="872" spans="1:19" ht="12.75" customHeight="1" x14ac:dyDescent="0.2">
      <c r="A872" s="156"/>
      <c r="B872" s="45"/>
      <c r="D872" s="75"/>
      <c r="E872" s="7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76"/>
      <c r="S872" s="76"/>
    </row>
    <row r="873" spans="1:19" ht="12.75" customHeight="1" x14ac:dyDescent="0.2">
      <c r="A873" s="156"/>
      <c r="B873" s="45"/>
      <c r="D873" s="75"/>
      <c r="E873" s="7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76"/>
      <c r="S873" s="76"/>
    </row>
    <row r="874" spans="1:19" ht="12.75" customHeight="1" x14ac:dyDescent="0.2">
      <c r="A874" s="156"/>
      <c r="B874" s="45"/>
      <c r="D874" s="75"/>
      <c r="E874" s="7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76"/>
      <c r="S874" s="76"/>
    </row>
    <row r="875" spans="1:19" ht="12.75" customHeight="1" x14ac:dyDescent="0.2">
      <c r="A875" s="156"/>
      <c r="B875" s="45"/>
      <c r="D875" s="75"/>
      <c r="E875" s="7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76"/>
      <c r="S875" s="76"/>
    </row>
    <row r="876" spans="1:19" ht="12.75" customHeight="1" x14ac:dyDescent="0.2">
      <c r="A876" s="156"/>
      <c r="B876" s="45"/>
      <c r="D876" s="75"/>
      <c r="E876" s="7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76"/>
      <c r="S876" s="76"/>
    </row>
    <row r="877" spans="1:19" ht="12.75" customHeight="1" x14ac:dyDescent="0.2">
      <c r="A877" s="156"/>
      <c r="B877" s="45"/>
      <c r="D877" s="75"/>
      <c r="E877" s="7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76"/>
      <c r="S877" s="76"/>
    </row>
    <row r="878" spans="1:19" ht="12.75" customHeight="1" x14ac:dyDescent="0.2">
      <c r="A878" s="156"/>
      <c r="B878" s="45"/>
      <c r="D878" s="75"/>
      <c r="E878" s="7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76"/>
      <c r="S878" s="76"/>
    </row>
    <row r="879" spans="1:19" ht="12.75" customHeight="1" x14ac:dyDescent="0.2">
      <c r="A879" s="156"/>
      <c r="B879" s="45"/>
      <c r="D879" s="75"/>
      <c r="E879" s="7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76"/>
      <c r="S879" s="76"/>
    </row>
    <row r="880" spans="1:19" ht="12.75" customHeight="1" x14ac:dyDescent="0.2">
      <c r="A880" s="156"/>
      <c r="B880" s="45"/>
      <c r="D880" s="75"/>
      <c r="E880" s="7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76"/>
      <c r="S880" s="76"/>
    </row>
    <row r="881" spans="1:19" ht="12.75" customHeight="1" x14ac:dyDescent="0.2">
      <c r="A881" s="156"/>
      <c r="B881" s="45"/>
      <c r="D881" s="75"/>
      <c r="E881" s="7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76"/>
      <c r="S881" s="76"/>
    </row>
    <row r="882" spans="1:19" ht="12.75" customHeight="1" x14ac:dyDescent="0.2">
      <c r="A882" s="156"/>
      <c r="B882" s="45"/>
      <c r="D882" s="75"/>
      <c r="E882" s="7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76"/>
      <c r="S882" s="76"/>
    </row>
    <row r="883" spans="1:19" ht="12.75" customHeight="1" x14ac:dyDescent="0.2">
      <c r="A883" s="156"/>
      <c r="B883" s="45"/>
      <c r="D883" s="75"/>
      <c r="E883" s="7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76"/>
      <c r="S883" s="76"/>
    </row>
    <row r="884" spans="1:19" ht="12.75" customHeight="1" x14ac:dyDescent="0.2">
      <c r="A884" s="156"/>
      <c r="B884" s="45"/>
      <c r="D884" s="75"/>
      <c r="E884" s="7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76"/>
      <c r="S884" s="76"/>
    </row>
    <row r="885" spans="1:19" ht="12.75" customHeight="1" x14ac:dyDescent="0.2">
      <c r="A885" s="156"/>
      <c r="B885" s="45"/>
      <c r="D885" s="75"/>
      <c r="E885" s="7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76"/>
      <c r="S885" s="76"/>
    </row>
    <row r="886" spans="1:19" ht="12.75" customHeight="1" x14ac:dyDescent="0.2">
      <c r="A886" s="156"/>
      <c r="B886" s="45"/>
      <c r="D886" s="75"/>
      <c r="E886" s="7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76"/>
      <c r="S886" s="76"/>
    </row>
    <row r="887" spans="1:19" ht="12.75" customHeight="1" x14ac:dyDescent="0.2">
      <c r="A887" s="156"/>
      <c r="B887" s="45"/>
      <c r="D887" s="75"/>
      <c r="E887" s="7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76"/>
      <c r="S887" s="76"/>
    </row>
    <row r="888" spans="1:19" ht="12.75" customHeight="1" x14ac:dyDescent="0.2">
      <c r="A888" s="156"/>
      <c r="B888" s="45"/>
      <c r="D888" s="75"/>
      <c r="E888" s="7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76"/>
      <c r="S888" s="76"/>
    </row>
    <row r="889" spans="1:19" ht="12.75" customHeight="1" x14ac:dyDescent="0.2">
      <c r="A889" s="156"/>
      <c r="B889" s="45"/>
      <c r="D889" s="75"/>
      <c r="E889" s="7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76"/>
      <c r="S889" s="76"/>
    </row>
    <row r="890" spans="1:19" ht="12.75" customHeight="1" x14ac:dyDescent="0.2">
      <c r="A890" s="156"/>
      <c r="B890" s="45"/>
      <c r="D890" s="75"/>
      <c r="E890" s="7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76"/>
      <c r="S890" s="76"/>
    </row>
    <row r="891" spans="1:19" ht="12.75" customHeight="1" x14ac:dyDescent="0.2">
      <c r="A891" s="156"/>
      <c r="B891" s="45"/>
      <c r="D891" s="75"/>
      <c r="E891" s="7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76"/>
      <c r="S891" s="76"/>
    </row>
    <row r="892" spans="1:19" ht="12.75" customHeight="1" x14ac:dyDescent="0.2">
      <c r="A892" s="156"/>
      <c r="B892" s="45"/>
      <c r="D892" s="75"/>
      <c r="E892" s="7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76"/>
      <c r="S892" s="76"/>
    </row>
    <row r="893" spans="1:19" ht="12.75" customHeight="1" x14ac:dyDescent="0.2">
      <c r="A893" s="156"/>
      <c r="B893" s="45"/>
      <c r="D893" s="75"/>
      <c r="E893" s="7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76"/>
      <c r="S893" s="76"/>
    </row>
    <row r="894" spans="1:19" ht="12.75" customHeight="1" x14ac:dyDescent="0.2">
      <c r="A894" s="156"/>
      <c r="B894" s="45"/>
      <c r="D894" s="75"/>
      <c r="E894" s="7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76"/>
      <c r="S894" s="76"/>
    </row>
    <row r="895" spans="1:19" ht="12.75" customHeight="1" x14ac:dyDescent="0.2">
      <c r="A895" s="156"/>
      <c r="B895" s="45"/>
      <c r="D895" s="75"/>
      <c r="E895" s="7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76"/>
      <c r="S895" s="76"/>
    </row>
    <row r="896" spans="1:19" ht="12.75" customHeight="1" x14ac:dyDescent="0.2">
      <c r="A896" s="156"/>
      <c r="B896" s="45"/>
      <c r="D896" s="75"/>
      <c r="E896" s="7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76"/>
      <c r="S896" s="76"/>
    </row>
    <row r="897" spans="1:19" ht="12.75" customHeight="1" x14ac:dyDescent="0.2">
      <c r="A897" s="156"/>
      <c r="B897" s="45"/>
      <c r="D897" s="75"/>
      <c r="E897" s="7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76"/>
      <c r="S897" s="76"/>
    </row>
    <row r="898" spans="1:19" ht="12.75" customHeight="1" x14ac:dyDescent="0.2">
      <c r="A898" s="156"/>
      <c r="B898" s="45"/>
      <c r="D898" s="75"/>
      <c r="E898" s="7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76"/>
      <c r="S898" s="76"/>
    </row>
    <row r="899" spans="1:19" ht="12.75" customHeight="1" x14ac:dyDescent="0.2">
      <c r="A899" s="156"/>
      <c r="B899" s="45"/>
      <c r="D899" s="75"/>
      <c r="E899" s="7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76"/>
      <c r="S899" s="76"/>
    </row>
    <row r="900" spans="1:19" ht="12.75" customHeight="1" x14ac:dyDescent="0.2">
      <c r="A900" s="156"/>
      <c r="B900" s="45"/>
      <c r="D900" s="75"/>
      <c r="E900" s="7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76"/>
      <c r="S900" s="76"/>
    </row>
    <row r="901" spans="1:19" ht="12.75" customHeight="1" x14ac:dyDescent="0.2">
      <c r="A901" s="156"/>
      <c r="B901" s="45"/>
      <c r="D901" s="75"/>
      <c r="E901" s="7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76"/>
      <c r="S901" s="76"/>
    </row>
    <row r="902" spans="1:19" ht="12.75" customHeight="1" x14ac:dyDescent="0.2">
      <c r="A902" s="156"/>
      <c r="B902" s="45"/>
      <c r="D902" s="75"/>
      <c r="E902" s="7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76"/>
      <c r="S902" s="76"/>
    </row>
    <row r="903" spans="1:19" ht="12.75" customHeight="1" x14ac:dyDescent="0.2">
      <c r="A903" s="156"/>
      <c r="B903" s="45"/>
      <c r="D903" s="75"/>
      <c r="E903" s="7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76"/>
      <c r="S903" s="76"/>
    </row>
    <row r="904" spans="1:19" ht="12.75" customHeight="1" x14ac:dyDescent="0.2">
      <c r="A904" s="156"/>
      <c r="B904" s="45"/>
      <c r="D904" s="75"/>
      <c r="E904" s="7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76"/>
      <c r="S904" s="76"/>
    </row>
    <row r="905" spans="1:19" ht="12.75" customHeight="1" x14ac:dyDescent="0.2">
      <c r="A905" s="156"/>
      <c r="B905" s="45"/>
      <c r="D905" s="75"/>
      <c r="E905" s="7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76"/>
      <c r="S905" s="76"/>
    </row>
    <row r="906" spans="1:19" ht="12.75" customHeight="1" x14ac:dyDescent="0.2">
      <c r="A906" s="156"/>
      <c r="B906" s="45"/>
      <c r="D906" s="75"/>
      <c r="E906" s="7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76"/>
      <c r="S906" s="76"/>
    </row>
    <row r="907" spans="1:19" ht="12.75" customHeight="1" x14ac:dyDescent="0.2">
      <c r="A907" s="156"/>
      <c r="B907" s="45"/>
      <c r="D907" s="75"/>
      <c r="E907" s="7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76"/>
      <c r="S907" s="76"/>
    </row>
    <row r="908" spans="1:19" ht="12.75" customHeight="1" x14ac:dyDescent="0.2">
      <c r="A908" s="156"/>
      <c r="B908" s="45"/>
      <c r="D908" s="75"/>
      <c r="E908" s="7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76"/>
      <c r="S908" s="76"/>
    </row>
    <row r="909" spans="1:19" ht="12.75" customHeight="1" x14ac:dyDescent="0.2">
      <c r="A909" s="156"/>
      <c r="B909" s="45"/>
      <c r="D909" s="75"/>
      <c r="E909" s="7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76"/>
      <c r="S909" s="76"/>
    </row>
    <row r="910" spans="1:19" ht="12.75" customHeight="1" x14ac:dyDescent="0.2">
      <c r="A910" s="156"/>
      <c r="B910" s="45"/>
      <c r="D910" s="75"/>
      <c r="E910" s="7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76"/>
      <c r="S910" s="76"/>
    </row>
    <row r="911" spans="1:19" ht="12.75" customHeight="1" x14ac:dyDescent="0.2">
      <c r="A911" s="156"/>
      <c r="B911" s="45"/>
      <c r="D911" s="75"/>
      <c r="E911" s="7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76"/>
      <c r="S911" s="76"/>
    </row>
    <row r="912" spans="1:19" ht="12.75" customHeight="1" x14ac:dyDescent="0.2">
      <c r="A912" s="156"/>
      <c r="B912" s="45"/>
      <c r="D912" s="75"/>
      <c r="E912" s="7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76"/>
      <c r="S912" s="76"/>
    </row>
    <row r="913" spans="1:19" ht="12.75" customHeight="1" x14ac:dyDescent="0.2">
      <c r="A913" s="156"/>
      <c r="B913" s="45"/>
      <c r="D913" s="75"/>
      <c r="E913" s="7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76"/>
      <c r="S913" s="76"/>
    </row>
    <row r="914" spans="1:19" ht="12.75" customHeight="1" x14ac:dyDescent="0.2">
      <c r="A914" s="156"/>
      <c r="B914" s="45"/>
      <c r="D914" s="75"/>
      <c r="E914" s="7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76"/>
      <c r="S914" s="76"/>
    </row>
    <row r="915" spans="1:19" ht="12.75" customHeight="1" x14ac:dyDescent="0.2">
      <c r="A915" s="156"/>
      <c r="B915" s="45"/>
      <c r="D915" s="75"/>
      <c r="E915" s="7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76"/>
      <c r="S915" s="76"/>
    </row>
    <row r="916" spans="1:19" ht="12.75" customHeight="1" x14ac:dyDescent="0.2">
      <c r="A916" s="156"/>
      <c r="B916" s="45"/>
      <c r="D916" s="75"/>
      <c r="E916" s="7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76"/>
      <c r="S916" s="76"/>
    </row>
    <row r="917" spans="1:19" ht="12.75" customHeight="1" x14ac:dyDescent="0.2">
      <c r="A917" s="156"/>
      <c r="B917" s="45"/>
      <c r="D917" s="75"/>
      <c r="E917" s="7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76"/>
      <c r="S917" s="76"/>
    </row>
    <row r="918" spans="1:19" ht="12.75" customHeight="1" x14ac:dyDescent="0.2">
      <c r="A918" s="156"/>
      <c r="B918" s="45"/>
      <c r="D918" s="75"/>
      <c r="E918" s="7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76"/>
      <c r="S918" s="76"/>
    </row>
    <row r="919" spans="1:19" ht="12.75" customHeight="1" x14ac:dyDescent="0.2">
      <c r="A919" s="156"/>
      <c r="B919" s="45"/>
      <c r="D919" s="75"/>
      <c r="E919" s="7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76"/>
      <c r="S919" s="76"/>
    </row>
    <row r="920" spans="1:19" ht="12.75" customHeight="1" x14ac:dyDescent="0.2">
      <c r="A920" s="156"/>
      <c r="B920" s="45"/>
      <c r="D920" s="75"/>
      <c r="E920" s="7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76"/>
      <c r="S920" s="76"/>
    </row>
    <row r="921" spans="1:19" ht="12.75" customHeight="1" x14ac:dyDescent="0.2">
      <c r="A921" s="156"/>
      <c r="B921" s="45"/>
      <c r="D921" s="75"/>
      <c r="E921" s="7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76"/>
      <c r="S921" s="76"/>
    </row>
    <row r="922" spans="1:19" ht="12.75" customHeight="1" x14ac:dyDescent="0.2">
      <c r="A922" s="156"/>
      <c r="B922" s="45"/>
      <c r="D922" s="75"/>
      <c r="E922" s="7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76"/>
      <c r="S922" s="76"/>
    </row>
    <row r="923" spans="1:19" ht="12.75" customHeight="1" x14ac:dyDescent="0.2">
      <c r="A923" s="156"/>
      <c r="B923" s="45"/>
      <c r="D923" s="75"/>
      <c r="E923" s="7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76"/>
      <c r="S923" s="76"/>
    </row>
    <row r="924" spans="1:19" ht="12.75" customHeight="1" x14ac:dyDescent="0.2">
      <c r="A924" s="156"/>
      <c r="B924" s="45"/>
      <c r="D924" s="75"/>
      <c r="E924" s="7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76"/>
      <c r="S924" s="76"/>
    </row>
    <row r="925" spans="1:19" ht="12.75" customHeight="1" x14ac:dyDescent="0.2">
      <c r="A925" s="156"/>
      <c r="B925" s="45"/>
      <c r="D925" s="75"/>
      <c r="E925" s="7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76"/>
      <c r="S925" s="76"/>
    </row>
    <row r="926" spans="1:19" ht="12.75" customHeight="1" x14ac:dyDescent="0.2">
      <c r="A926" s="156"/>
      <c r="B926" s="45"/>
      <c r="D926" s="75"/>
      <c r="E926" s="7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76"/>
      <c r="S926" s="76"/>
    </row>
    <row r="927" spans="1:19" ht="12.75" customHeight="1" x14ac:dyDescent="0.2">
      <c r="A927" s="156"/>
      <c r="B927" s="45"/>
      <c r="D927" s="75"/>
      <c r="E927" s="7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76"/>
      <c r="S927" s="76"/>
    </row>
    <row r="928" spans="1:19" ht="12.75" customHeight="1" x14ac:dyDescent="0.2">
      <c r="A928" s="156"/>
      <c r="B928" s="45"/>
      <c r="D928" s="75"/>
      <c r="E928" s="7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76"/>
      <c r="S928" s="76"/>
    </row>
    <row r="929" spans="1:19" ht="12.75" customHeight="1" x14ac:dyDescent="0.2">
      <c r="A929" s="156"/>
      <c r="B929" s="45"/>
      <c r="D929" s="75"/>
      <c r="E929" s="7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76"/>
      <c r="S929" s="76"/>
    </row>
    <row r="930" spans="1:19" ht="12.75" customHeight="1" x14ac:dyDescent="0.2">
      <c r="A930" s="156"/>
      <c r="B930" s="45"/>
      <c r="D930" s="75"/>
      <c r="E930" s="7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76"/>
      <c r="S930" s="76"/>
    </row>
    <row r="931" spans="1:19" ht="12.75" customHeight="1" x14ac:dyDescent="0.2">
      <c r="A931" s="156"/>
      <c r="B931" s="45"/>
      <c r="D931" s="75"/>
      <c r="E931" s="7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76"/>
      <c r="S931" s="76"/>
    </row>
    <row r="932" spans="1:19" ht="12.75" customHeight="1" x14ac:dyDescent="0.2">
      <c r="A932" s="156"/>
      <c r="B932" s="45"/>
      <c r="D932" s="75"/>
      <c r="E932" s="7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76"/>
      <c r="S932" s="76"/>
    </row>
    <row r="933" spans="1:19" ht="12.75" customHeight="1" x14ac:dyDescent="0.2">
      <c r="A933" s="156"/>
      <c r="B933" s="45"/>
      <c r="D933" s="75"/>
      <c r="E933" s="7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76"/>
      <c r="S933" s="76"/>
    </row>
    <row r="934" spans="1:19" ht="12.75" customHeight="1" x14ac:dyDescent="0.2">
      <c r="A934" s="156"/>
      <c r="B934" s="45"/>
      <c r="D934" s="75"/>
      <c r="E934" s="7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76"/>
      <c r="S934" s="76"/>
    </row>
    <row r="935" spans="1:19" ht="12.75" customHeight="1" x14ac:dyDescent="0.2">
      <c r="A935" s="156"/>
      <c r="B935" s="45"/>
      <c r="D935" s="75"/>
      <c r="E935" s="7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76"/>
      <c r="S935" s="76"/>
    </row>
    <row r="936" spans="1:19" ht="12.75" customHeight="1" x14ac:dyDescent="0.2">
      <c r="A936" s="156"/>
      <c r="B936" s="45"/>
      <c r="D936" s="75"/>
      <c r="E936" s="7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76"/>
      <c r="S936" s="76"/>
    </row>
    <row r="937" spans="1:19" ht="12.75" customHeight="1" x14ac:dyDescent="0.2">
      <c r="A937" s="156"/>
      <c r="B937" s="45"/>
      <c r="D937" s="75"/>
      <c r="E937" s="7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76"/>
      <c r="S937" s="76"/>
    </row>
    <row r="938" spans="1:19" ht="12.75" customHeight="1" x14ac:dyDescent="0.2">
      <c r="A938" s="156"/>
      <c r="B938" s="45"/>
      <c r="D938" s="75"/>
      <c r="E938" s="7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76"/>
      <c r="S938" s="76"/>
    </row>
    <row r="939" spans="1:19" ht="12.75" customHeight="1" x14ac:dyDescent="0.2">
      <c r="A939" s="156"/>
      <c r="B939" s="45"/>
      <c r="D939" s="75"/>
      <c r="E939" s="7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76"/>
      <c r="S939" s="76"/>
    </row>
    <row r="940" spans="1:19" ht="12.75" customHeight="1" x14ac:dyDescent="0.2">
      <c r="A940" s="156"/>
      <c r="B940" s="45"/>
      <c r="D940" s="75"/>
      <c r="E940" s="7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76"/>
      <c r="S940" s="76"/>
    </row>
    <row r="941" spans="1:19" ht="12.75" customHeight="1" x14ac:dyDescent="0.2">
      <c r="A941" s="156"/>
      <c r="B941" s="45"/>
      <c r="D941" s="75"/>
      <c r="E941" s="7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76"/>
      <c r="S941" s="76"/>
    </row>
    <row r="942" spans="1:19" ht="12.75" customHeight="1" x14ac:dyDescent="0.2">
      <c r="A942" s="156"/>
      <c r="B942" s="45"/>
      <c r="D942" s="75"/>
      <c r="E942" s="7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76"/>
      <c r="S942" s="76"/>
    </row>
    <row r="943" spans="1:19" ht="12.75" customHeight="1" x14ac:dyDescent="0.2">
      <c r="A943" s="156"/>
      <c r="B943" s="45"/>
      <c r="D943" s="75"/>
      <c r="E943" s="7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76"/>
      <c r="S943" s="76"/>
    </row>
    <row r="944" spans="1:19" ht="12.75" customHeight="1" x14ac:dyDescent="0.2">
      <c r="A944" s="156"/>
      <c r="B944" s="45"/>
      <c r="D944" s="75"/>
      <c r="E944" s="7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76"/>
      <c r="S944" s="76"/>
    </row>
    <row r="945" spans="1:19" ht="12.75" customHeight="1" x14ac:dyDescent="0.2">
      <c r="A945" s="156"/>
      <c r="B945" s="45"/>
      <c r="D945" s="75"/>
      <c r="E945" s="7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76"/>
      <c r="S945" s="76"/>
    </row>
    <row r="946" spans="1:19" ht="12.75" customHeight="1" x14ac:dyDescent="0.2">
      <c r="A946" s="156"/>
      <c r="B946" s="45"/>
      <c r="D946" s="75"/>
      <c r="E946" s="7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76"/>
      <c r="S946" s="76"/>
    </row>
    <row r="947" spans="1:19" ht="12.75" customHeight="1" x14ac:dyDescent="0.2">
      <c r="A947" s="156"/>
      <c r="B947" s="45"/>
      <c r="D947" s="75"/>
      <c r="E947" s="7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76"/>
      <c r="S947" s="76"/>
    </row>
    <row r="948" spans="1:19" ht="12.75" customHeight="1" x14ac:dyDescent="0.2">
      <c r="A948" s="156"/>
      <c r="B948" s="45"/>
      <c r="D948" s="75"/>
      <c r="E948" s="7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76"/>
      <c r="S948" s="76"/>
    </row>
    <row r="949" spans="1:19" ht="12.75" customHeight="1" x14ac:dyDescent="0.2">
      <c r="A949" s="156"/>
      <c r="B949" s="45"/>
      <c r="D949" s="75"/>
      <c r="E949" s="7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76"/>
      <c r="S949" s="76"/>
    </row>
    <row r="950" spans="1:19" ht="12.75" customHeight="1" x14ac:dyDescent="0.2">
      <c r="A950" s="156"/>
      <c r="B950" s="45"/>
      <c r="D950" s="75"/>
      <c r="E950" s="7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76"/>
      <c r="S950" s="76"/>
    </row>
    <row r="951" spans="1:19" ht="12.75" customHeight="1" x14ac:dyDescent="0.2">
      <c r="A951" s="156"/>
      <c r="B951" s="45"/>
      <c r="D951" s="75"/>
      <c r="E951" s="7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76"/>
      <c r="S951" s="76"/>
    </row>
    <row r="952" spans="1:19" ht="12.75" customHeight="1" x14ac:dyDescent="0.2">
      <c r="A952" s="156"/>
      <c r="B952" s="45"/>
      <c r="D952" s="75"/>
      <c r="E952" s="7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76"/>
      <c r="S952" s="76"/>
    </row>
    <row r="953" spans="1:19" ht="12.75" customHeight="1" x14ac:dyDescent="0.2">
      <c r="A953" s="156"/>
      <c r="B953" s="45"/>
      <c r="D953" s="75"/>
      <c r="E953" s="7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76"/>
      <c r="S953" s="76"/>
    </row>
    <row r="954" spans="1:19" ht="12.75" customHeight="1" x14ac:dyDescent="0.2">
      <c r="A954" s="156"/>
      <c r="B954" s="45"/>
      <c r="D954" s="75"/>
      <c r="E954" s="7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76"/>
      <c r="S954" s="76"/>
    </row>
    <row r="955" spans="1:19" ht="12.75" customHeight="1" x14ac:dyDescent="0.2">
      <c r="A955" s="156"/>
      <c r="B955" s="45"/>
      <c r="D955" s="75"/>
      <c r="E955" s="7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76"/>
      <c r="S955" s="76"/>
    </row>
    <row r="956" spans="1:19" ht="12.75" customHeight="1" x14ac:dyDescent="0.2">
      <c r="A956" s="156"/>
      <c r="B956" s="45"/>
      <c r="D956" s="75"/>
      <c r="E956" s="7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76"/>
      <c r="S956" s="76"/>
    </row>
    <row r="957" spans="1:19" ht="12.75" customHeight="1" x14ac:dyDescent="0.2">
      <c r="A957" s="156"/>
      <c r="B957" s="45"/>
      <c r="D957" s="75"/>
      <c r="E957" s="7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76"/>
      <c r="S957" s="76"/>
    </row>
    <row r="958" spans="1:19" ht="12.75" customHeight="1" x14ac:dyDescent="0.2">
      <c r="A958" s="156"/>
      <c r="B958" s="45"/>
      <c r="D958" s="75"/>
      <c r="E958" s="7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76"/>
      <c r="S958" s="76"/>
    </row>
    <row r="959" spans="1:19" ht="12.75" customHeight="1" x14ac:dyDescent="0.2">
      <c r="A959" s="156"/>
      <c r="B959" s="45"/>
      <c r="D959" s="75"/>
      <c r="E959" s="7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76"/>
      <c r="S959" s="76"/>
    </row>
    <row r="960" spans="1:19" ht="12.75" customHeight="1" x14ac:dyDescent="0.2">
      <c r="A960" s="156"/>
      <c r="B960" s="45"/>
      <c r="D960" s="75"/>
      <c r="E960" s="7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76"/>
      <c r="S960" s="76"/>
    </row>
    <row r="961" spans="1:19" ht="12.75" customHeight="1" x14ac:dyDescent="0.2">
      <c r="A961" s="156"/>
      <c r="B961" s="45"/>
      <c r="D961" s="75"/>
      <c r="E961" s="7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76"/>
      <c r="S961" s="76"/>
    </row>
    <row r="962" spans="1:19" ht="12.75" customHeight="1" x14ac:dyDescent="0.2">
      <c r="A962" s="156"/>
      <c r="B962" s="45"/>
      <c r="D962" s="75"/>
      <c r="E962" s="7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76"/>
      <c r="S962" s="76"/>
    </row>
    <row r="963" spans="1:19" ht="12.75" customHeight="1" x14ac:dyDescent="0.2">
      <c r="A963" s="156"/>
      <c r="B963" s="45"/>
      <c r="D963" s="75"/>
      <c r="E963" s="7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76"/>
      <c r="S963" s="76"/>
    </row>
    <row r="964" spans="1:19" ht="12.75" customHeight="1" x14ac:dyDescent="0.2">
      <c r="A964" s="156"/>
      <c r="B964" s="45"/>
      <c r="D964" s="75"/>
      <c r="E964" s="7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76"/>
      <c r="S964" s="76"/>
    </row>
    <row r="965" spans="1:19" ht="12.75" customHeight="1" x14ac:dyDescent="0.2">
      <c r="A965" s="156"/>
      <c r="B965" s="45"/>
      <c r="D965" s="75"/>
      <c r="E965" s="7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76"/>
      <c r="S965" s="76"/>
    </row>
    <row r="966" spans="1:19" ht="12.75" customHeight="1" x14ac:dyDescent="0.2">
      <c r="A966" s="156"/>
      <c r="B966" s="45"/>
      <c r="D966" s="75"/>
      <c r="E966" s="7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76"/>
      <c r="S966" s="76"/>
    </row>
    <row r="967" spans="1:19" ht="12.75" customHeight="1" x14ac:dyDescent="0.2">
      <c r="A967" s="156"/>
      <c r="B967" s="45"/>
      <c r="D967" s="75"/>
      <c r="E967" s="7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76"/>
      <c r="S967" s="76"/>
    </row>
    <row r="968" spans="1:19" ht="12.75" customHeight="1" x14ac:dyDescent="0.2">
      <c r="A968" s="156"/>
      <c r="B968" s="45"/>
      <c r="D968" s="75"/>
      <c r="E968" s="7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76"/>
      <c r="S968" s="76"/>
    </row>
    <row r="969" spans="1:19" ht="12.75" customHeight="1" x14ac:dyDescent="0.2">
      <c r="A969" s="156"/>
      <c r="B969" s="45"/>
      <c r="D969" s="75"/>
      <c r="E969" s="7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76"/>
      <c r="S969" s="76"/>
    </row>
    <row r="970" spans="1:19" ht="12.75" customHeight="1" x14ac:dyDescent="0.2">
      <c r="A970" s="156"/>
      <c r="B970" s="45"/>
      <c r="D970" s="75"/>
      <c r="E970" s="7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76"/>
      <c r="S970" s="76"/>
    </row>
    <row r="971" spans="1:19" ht="12.75" customHeight="1" x14ac:dyDescent="0.2">
      <c r="A971" s="156"/>
      <c r="B971" s="45"/>
      <c r="D971" s="75"/>
      <c r="E971" s="7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76"/>
      <c r="S971" s="76"/>
    </row>
    <row r="972" spans="1:19" ht="12.75" customHeight="1" x14ac:dyDescent="0.2">
      <c r="A972" s="156"/>
      <c r="B972" s="45"/>
      <c r="D972" s="75"/>
      <c r="E972" s="7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76"/>
      <c r="S972" s="76"/>
    </row>
    <row r="973" spans="1:19" ht="12.75" customHeight="1" x14ac:dyDescent="0.2">
      <c r="A973" s="156"/>
      <c r="B973" s="45"/>
      <c r="D973" s="75"/>
      <c r="E973" s="7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76"/>
      <c r="S973" s="76"/>
    </row>
    <row r="974" spans="1:19" ht="12.75" customHeight="1" x14ac:dyDescent="0.2">
      <c r="A974" s="156"/>
      <c r="B974" s="45"/>
      <c r="D974" s="75"/>
      <c r="E974" s="7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76"/>
      <c r="S974" s="76"/>
    </row>
    <row r="975" spans="1:19" ht="12.75" customHeight="1" x14ac:dyDescent="0.2">
      <c r="A975" s="156"/>
      <c r="B975" s="45"/>
      <c r="D975" s="75"/>
      <c r="E975" s="7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76"/>
      <c r="S975" s="76"/>
    </row>
    <row r="976" spans="1:19" ht="12.75" customHeight="1" x14ac:dyDescent="0.2">
      <c r="A976" s="156"/>
      <c r="B976" s="45"/>
      <c r="D976" s="75"/>
      <c r="E976" s="7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76"/>
      <c r="S976" s="76"/>
    </row>
    <row r="977" spans="1:19" ht="12.75" customHeight="1" x14ac:dyDescent="0.2">
      <c r="A977" s="156"/>
      <c r="B977" s="45"/>
      <c r="D977" s="75"/>
      <c r="E977" s="7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76"/>
      <c r="S977" s="76"/>
    </row>
    <row r="978" spans="1:19" ht="12.75" customHeight="1" x14ac:dyDescent="0.2">
      <c r="A978" s="156"/>
      <c r="B978" s="45"/>
      <c r="D978" s="75"/>
      <c r="E978" s="7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76"/>
      <c r="S978" s="76"/>
    </row>
    <row r="979" spans="1:19" ht="12.75" customHeight="1" x14ac:dyDescent="0.2">
      <c r="A979" s="156"/>
      <c r="B979" s="45"/>
      <c r="D979" s="75"/>
      <c r="E979" s="7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76"/>
      <c r="S979" s="76"/>
    </row>
    <row r="980" spans="1:19" ht="12.75" customHeight="1" x14ac:dyDescent="0.2">
      <c r="A980" s="156"/>
      <c r="B980" s="45"/>
      <c r="D980" s="75"/>
      <c r="E980" s="7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76"/>
      <c r="S980" s="76"/>
    </row>
    <row r="981" spans="1:19" ht="12.75" customHeight="1" x14ac:dyDescent="0.2">
      <c r="A981" s="156"/>
      <c r="B981" s="45"/>
      <c r="D981" s="75"/>
      <c r="E981" s="7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76"/>
      <c r="S981" s="76"/>
    </row>
    <row r="982" spans="1:19" ht="12.75" customHeight="1" x14ac:dyDescent="0.2">
      <c r="A982" s="156"/>
      <c r="B982" s="45"/>
      <c r="D982" s="75"/>
      <c r="E982" s="7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76"/>
      <c r="S982" s="76"/>
    </row>
    <row r="983" spans="1:19" ht="12.75" customHeight="1" x14ac:dyDescent="0.2">
      <c r="A983" s="156"/>
      <c r="B983" s="45"/>
      <c r="D983" s="75"/>
      <c r="E983" s="7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76"/>
      <c r="S983" s="76"/>
    </row>
    <row r="984" spans="1:19" ht="12.75" customHeight="1" x14ac:dyDescent="0.2">
      <c r="A984" s="156"/>
      <c r="B984" s="45"/>
      <c r="D984" s="75"/>
      <c r="E984" s="7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76"/>
      <c r="S984" s="76"/>
    </row>
    <row r="985" spans="1:19" ht="12.75" customHeight="1" x14ac:dyDescent="0.2">
      <c r="A985" s="156"/>
      <c r="B985" s="45"/>
      <c r="D985" s="75"/>
      <c r="E985" s="7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76"/>
      <c r="S985" s="76"/>
    </row>
    <row r="986" spans="1:19" ht="12.75" customHeight="1" x14ac:dyDescent="0.2">
      <c r="A986" s="156"/>
      <c r="B986" s="45"/>
      <c r="D986" s="75"/>
      <c r="E986" s="7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76"/>
      <c r="S986" s="76"/>
    </row>
    <row r="987" spans="1:19" ht="12.75" customHeight="1" x14ac:dyDescent="0.2">
      <c r="A987" s="156"/>
      <c r="B987" s="45"/>
      <c r="D987" s="75"/>
      <c r="E987" s="7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76"/>
      <c r="S987" s="76"/>
    </row>
    <row r="988" spans="1:19" ht="12.75" customHeight="1" x14ac:dyDescent="0.2">
      <c r="A988" s="156"/>
      <c r="B988" s="45"/>
      <c r="D988" s="75"/>
      <c r="E988" s="7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76"/>
      <c r="S988" s="76"/>
    </row>
    <row r="989" spans="1:19" ht="12.75" customHeight="1" x14ac:dyDescent="0.2">
      <c r="A989" s="156"/>
      <c r="B989" s="45"/>
      <c r="D989" s="75"/>
      <c r="E989" s="7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76"/>
      <c r="S989" s="76"/>
    </row>
    <row r="990" spans="1:19" ht="12.75" customHeight="1" x14ac:dyDescent="0.2">
      <c r="A990" s="156"/>
      <c r="B990" s="45"/>
      <c r="D990" s="75"/>
      <c r="E990" s="7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76"/>
      <c r="S990" s="76"/>
    </row>
    <row r="991" spans="1:19" ht="12.75" customHeight="1" x14ac:dyDescent="0.2">
      <c r="A991" s="156"/>
      <c r="B991" s="45"/>
      <c r="D991" s="75"/>
      <c r="E991" s="7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76"/>
      <c r="S991" s="76"/>
    </row>
    <row r="992" spans="1:19" ht="12.75" customHeight="1" x14ac:dyDescent="0.2">
      <c r="A992" s="156"/>
      <c r="B992" s="45"/>
      <c r="D992" s="75"/>
      <c r="E992" s="7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76"/>
      <c r="S992" s="76"/>
    </row>
    <row r="993" spans="1:19" ht="12.75" customHeight="1" x14ac:dyDescent="0.2">
      <c r="A993" s="156"/>
      <c r="B993" s="45"/>
      <c r="D993" s="75"/>
      <c r="E993" s="7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76"/>
      <c r="S993" s="76"/>
    </row>
    <row r="994" spans="1:19" ht="12.75" customHeight="1" x14ac:dyDescent="0.2">
      <c r="A994" s="156"/>
      <c r="B994" s="45"/>
      <c r="D994" s="75"/>
      <c r="E994" s="7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76"/>
      <c r="S994" s="76"/>
    </row>
    <row r="995" spans="1:19" ht="12.75" customHeight="1" x14ac:dyDescent="0.2">
      <c r="A995" s="156"/>
      <c r="B995" s="45"/>
      <c r="D995" s="75"/>
      <c r="E995" s="7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76"/>
      <c r="S995" s="76"/>
    </row>
    <row r="996" spans="1:19" ht="12.75" customHeight="1" x14ac:dyDescent="0.2">
      <c r="A996" s="156"/>
      <c r="B996" s="45"/>
      <c r="D996" s="75"/>
      <c r="E996" s="7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76"/>
      <c r="S996" s="76"/>
    </row>
    <row r="997" spans="1:19" ht="12.75" customHeight="1" x14ac:dyDescent="0.2">
      <c r="A997" s="156"/>
      <c r="B997" s="45"/>
      <c r="D997" s="75"/>
      <c r="E997" s="7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76"/>
      <c r="S997" s="76"/>
    </row>
    <row r="998" spans="1:19" ht="12.75" customHeight="1" x14ac:dyDescent="0.2">
      <c r="A998" s="156"/>
      <c r="B998" s="45"/>
      <c r="D998" s="75"/>
      <c r="E998" s="7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76"/>
      <c r="S998" s="76"/>
    </row>
    <row r="999" spans="1:19" ht="12.75" customHeight="1" x14ac:dyDescent="0.2">
      <c r="A999" s="156"/>
      <c r="B999" s="45"/>
      <c r="D999" s="75"/>
      <c r="E999" s="7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76"/>
      <c r="S999" s="76"/>
    </row>
    <row r="1000" spans="1:19" ht="12.75" customHeight="1" x14ac:dyDescent="0.2">
      <c r="A1000" s="156"/>
      <c r="B1000" s="45"/>
      <c r="D1000" s="75"/>
      <c r="E1000" s="7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76"/>
      <c r="S1000" s="76"/>
    </row>
    <row r="1001" spans="1:19" ht="12.75" customHeight="1" x14ac:dyDescent="0.2">
      <c r="A1001" s="156"/>
      <c r="B1001" s="45"/>
      <c r="D1001" s="75"/>
      <c r="E1001" s="7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76"/>
      <c r="S1001" s="76"/>
    </row>
    <row r="1002" spans="1:19" ht="15" customHeight="1" x14ac:dyDescent="0.2">
      <c r="A1002" s="156"/>
      <c r="B1002" s="45"/>
      <c r="D1002" s="75"/>
      <c r="E1002" s="7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76"/>
      <c r="S1002" s="76"/>
    </row>
    <row r="1003" spans="1:19" ht="15" customHeight="1" x14ac:dyDescent="0.2">
      <c r="A1003" s="156"/>
      <c r="B1003" s="45"/>
      <c r="D1003" s="75"/>
      <c r="E1003" s="7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76"/>
      <c r="S1003" s="76"/>
    </row>
    <row r="1004" spans="1:19" ht="15" customHeight="1" x14ac:dyDescent="0.2">
      <c r="A1004" s="156"/>
      <c r="B1004" s="45"/>
      <c r="D1004" s="75"/>
      <c r="E1004" s="75"/>
      <c r="F1004" s="45"/>
      <c r="G1004" s="45"/>
      <c r="H1004" s="45"/>
      <c r="I1004" s="45"/>
      <c r="J1004" s="45"/>
      <c r="K1004" s="45"/>
      <c r="L1004" s="45"/>
      <c r="M1004" s="45"/>
      <c r="N1004" s="45"/>
      <c r="O1004" s="45"/>
      <c r="P1004" s="45"/>
      <c r="Q1004" s="45"/>
      <c r="R1004" s="76"/>
      <c r="S1004" s="76"/>
    </row>
    <row r="1005" spans="1:19" ht="15" customHeight="1" x14ac:dyDescent="0.2">
      <c r="A1005" s="156"/>
      <c r="B1005" s="45"/>
      <c r="D1005" s="75"/>
      <c r="E1005" s="7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76"/>
      <c r="S1005" s="76"/>
    </row>
    <row r="1006" spans="1:19" ht="15" customHeight="1" x14ac:dyDescent="0.2">
      <c r="A1006" s="156"/>
      <c r="B1006" s="45"/>
      <c r="D1006" s="75"/>
      <c r="E1006" s="7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76"/>
      <c r="S1006" s="76"/>
    </row>
    <row r="1007" spans="1:19" ht="15" customHeight="1" x14ac:dyDescent="0.2">
      <c r="A1007" s="156"/>
      <c r="B1007" s="45"/>
      <c r="D1007" s="75"/>
      <c r="E1007" s="75"/>
      <c r="F1007" s="45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76"/>
      <c r="S1007" s="76"/>
    </row>
    <row r="1008" spans="1:19" ht="15" customHeight="1" x14ac:dyDescent="0.2">
      <c r="A1008" s="156"/>
      <c r="B1008" s="45"/>
      <c r="D1008" s="75"/>
      <c r="E1008" s="75"/>
      <c r="F1008" s="45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76"/>
      <c r="S1008" s="76"/>
    </row>
    <row r="1009" spans="1:19" ht="15" customHeight="1" x14ac:dyDescent="0.2">
      <c r="A1009" s="156"/>
      <c r="B1009" s="45"/>
      <c r="D1009" s="75"/>
      <c r="E1009" s="75"/>
      <c r="F1009" s="45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76"/>
      <c r="S1009" s="76"/>
    </row>
  </sheetData>
  <sortState ref="B89:Q103">
    <sortCondition descending="1" ref="Q89:Q103"/>
    <sortCondition descending="1" ref="P89:P103"/>
  </sortState>
  <pageMargins left="0.39370078740157483" right="0.27559055118110237" top="0.23622047244094491" bottom="0.3543307086614173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U65" sqref="U65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296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15.75" customHeight="1" x14ac:dyDescent="0.25">
      <c r="A3" s="166"/>
      <c r="B3" s="663" t="s">
        <v>112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15.75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15.75" customHeight="1" x14ac:dyDescent="0.25">
      <c r="A5" s="166"/>
      <c r="B5" s="669" t="s">
        <v>95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193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307"/>
      <c r="F11" s="308" t="s">
        <v>102</v>
      </c>
      <c r="G11" s="308" t="s">
        <v>103</v>
      </c>
      <c r="H11" s="259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309" t="s">
        <v>211</v>
      </c>
      <c r="C12" s="310" t="s">
        <v>217</v>
      </c>
      <c r="D12" s="311" t="s">
        <v>194</v>
      </c>
      <c r="E12" s="312">
        <v>5</v>
      </c>
      <c r="F12" s="313">
        <v>82</v>
      </c>
      <c r="G12" s="313">
        <v>80</v>
      </c>
      <c r="H12" s="314"/>
      <c r="I12" s="314">
        <f t="shared" ref="I12:I17" si="0">SUM(F12:H12)</f>
        <v>162</v>
      </c>
      <c r="J12" s="264"/>
      <c r="K12" s="253"/>
      <c r="L12" s="255">
        <f>SUM(J12:J17)</f>
        <v>527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424" t="s">
        <v>211</v>
      </c>
      <c r="C13" s="425" t="s">
        <v>218</v>
      </c>
      <c r="D13" s="426" t="s">
        <v>194</v>
      </c>
      <c r="E13" s="427">
        <v>5</v>
      </c>
      <c r="F13" s="428">
        <v>89</v>
      </c>
      <c r="G13" s="428">
        <v>88</v>
      </c>
      <c r="H13" s="429"/>
      <c r="I13" s="429">
        <f t="shared" si="0"/>
        <v>177</v>
      </c>
      <c r="J13" s="430">
        <v>182</v>
      </c>
      <c r="K13" s="253"/>
      <c r="L13" s="255"/>
      <c r="N13" s="110"/>
      <c r="O13" s="128">
        <v>1</v>
      </c>
      <c r="P13" s="456" t="s">
        <v>276</v>
      </c>
      <c r="Q13" s="325" t="s">
        <v>206</v>
      </c>
      <c r="R13" s="101">
        <v>170</v>
      </c>
      <c r="S13" s="92">
        <v>30</v>
      </c>
    </row>
    <row r="14" spans="1:22" ht="15.75" customHeight="1" x14ac:dyDescent="0.25">
      <c r="A14" s="368"/>
      <c r="B14" s="424" t="s">
        <v>211</v>
      </c>
      <c r="C14" s="425" t="s">
        <v>38</v>
      </c>
      <c r="D14" s="426" t="s">
        <v>194</v>
      </c>
      <c r="E14" s="427">
        <v>5</v>
      </c>
      <c r="F14" s="428">
        <v>83</v>
      </c>
      <c r="G14" s="428">
        <v>89</v>
      </c>
      <c r="H14" s="429"/>
      <c r="I14" s="429">
        <f t="shared" si="0"/>
        <v>172</v>
      </c>
      <c r="J14" s="430">
        <v>177</v>
      </c>
      <c r="K14" s="253"/>
      <c r="L14" s="255"/>
      <c r="N14" s="110"/>
      <c r="O14" s="129">
        <v>2</v>
      </c>
      <c r="P14" s="456" t="s">
        <v>267</v>
      </c>
      <c r="Q14" s="337" t="s">
        <v>204</v>
      </c>
      <c r="R14" s="91">
        <v>169</v>
      </c>
      <c r="S14" s="92">
        <v>26</v>
      </c>
    </row>
    <row r="15" spans="1:22" ht="15.75" customHeight="1" x14ac:dyDescent="0.25">
      <c r="A15" s="368"/>
      <c r="B15" s="424" t="s">
        <v>211</v>
      </c>
      <c r="C15" s="425" t="s">
        <v>219</v>
      </c>
      <c r="D15" s="426" t="s">
        <v>194</v>
      </c>
      <c r="E15" s="427">
        <v>5</v>
      </c>
      <c r="F15" s="428">
        <v>82</v>
      </c>
      <c r="G15" s="428">
        <v>81</v>
      </c>
      <c r="H15" s="429"/>
      <c r="I15" s="429">
        <f t="shared" si="0"/>
        <v>163</v>
      </c>
      <c r="J15" s="430">
        <v>168</v>
      </c>
      <c r="K15" s="253"/>
      <c r="L15" s="255"/>
      <c r="N15" s="110"/>
      <c r="O15" s="130">
        <v>3</v>
      </c>
      <c r="P15" s="457" t="s">
        <v>251</v>
      </c>
      <c r="Q15" s="325" t="s">
        <v>201</v>
      </c>
      <c r="R15" s="116">
        <v>166</v>
      </c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312">
        <v>5</v>
      </c>
      <c r="F16" s="313">
        <v>77</v>
      </c>
      <c r="G16" s="313">
        <v>70</v>
      </c>
      <c r="H16" s="314"/>
      <c r="I16" s="314">
        <f t="shared" si="0"/>
        <v>147</v>
      </c>
      <c r="J16" s="264"/>
      <c r="K16" s="253"/>
      <c r="L16" s="255"/>
      <c r="N16" s="110"/>
      <c r="O16" s="131">
        <v>4</v>
      </c>
      <c r="P16" s="456" t="s">
        <v>278</v>
      </c>
      <c r="Q16" s="337" t="s">
        <v>206</v>
      </c>
      <c r="R16" s="91">
        <v>165</v>
      </c>
      <c r="S16" s="92">
        <v>21</v>
      </c>
    </row>
    <row r="17" spans="1:19" ht="15.75" customHeight="1" thickBot="1" x14ac:dyDescent="0.3">
      <c r="A17" s="369"/>
      <c r="B17" s="370"/>
      <c r="C17" s="410"/>
      <c r="D17" s="371"/>
      <c r="E17" s="372"/>
      <c r="F17" s="373"/>
      <c r="G17" s="373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456" t="s">
        <v>265</v>
      </c>
      <c r="Q17" s="325" t="s">
        <v>204</v>
      </c>
      <c r="R17" s="101">
        <v>164</v>
      </c>
      <c r="S17" s="92">
        <v>20</v>
      </c>
    </row>
    <row r="18" spans="1:19" ht="15.75" customHeight="1" x14ac:dyDescent="0.25">
      <c r="A18" s="377">
        <v>2</v>
      </c>
      <c r="B18" s="378" t="s">
        <v>101</v>
      </c>
      <c r="C18" s="411"/>
      <c r="D18" s="379" t="s">
        <v>195</v>
      </c>
      <c r="E18" s="380"/>
      <c r="F18" s="381" t="s">
        <v>102</v>
      </c>
      <c r="G18" s="381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456" t="s">
        <v>280</v>
      </c>
      <c r="Q18" s="325" t="s">
        <v>207</v>
      </c>
      <c r="R18" s="91">
        <v>162</v>
      </c>
      <c r="S18" s="92">
        <v>19</v>
      </c>
    </row>
    <row r="19" spans="1:19" ht="15.75" customHeight="1" x14ac:dyDescent="0.25">
      <c r="A19" s="368"/>
      <c r="B19" s="431" t="s">
        <v>211</v>
      </c>
      <c r="C19" s="425" t="s">
        <v>221</v>
      </c>
      <c r="D19" s="426" t="s">
        <v>195</v>
      </c>
      <c r="E19" s="427">
        <v>5</v>
      </c>
      <c r="F19" s="428">
        <v>43</v>
      </c>
      <c r="G19" s="428">
        <v>59</v>
      </c>
      <c r="H19" s="429"/>
      <c r="I19" s="429">
        <f t="shared" ref="I19:I24" si="1">SUM(F19:H19)</f>
        <v>102</v>
      </c>
      <c r="J19" s="430">
        <v>107</v>
      </c>
      <c r="K19" s="253"/>
      <c r="L19" s="255">
        <f>SUM(J19:J24)</f>
        <v>442</v>
      </c>
      <c r="N19" s="110"/>
      <c r="O19" s="131">
        <v>7</v>
      </c>
      <c r="P19" s="456" t="s">
        <v>282</v>
      </c>
      <c r="Q19" s="337" t="s">
        <v>207</v>
      </c>
      <c r="R19" s="91">
        <v>153</v>
      </c>
      <c r="S19" s="92">
        <v>18</v>
      </c>
    </row>
    <row r="20" spans="1:19" ht="15.75" customHeight="1" x14ac:dyDescent="0.25">
      <c r="A20" s="368"/>
      <c r="B20" s="431" t="s">
        <v>211</v>
      </c>
      <c r="C20" s="425" t="s">
        <v>222</v>
      </c>
      <c r="D20" s="426" t="s">
        <v>195</v>
      </c>
      <c r="E20" s="427">
        <v>5</v>
      </c>
      <c r="F20" s="428">
        <v>76</v>
      </c>
      <c r="G20" s="428">
        <v>82</v>
      </c>
      <c r="H20" s="429"/>
      <c r="I20" s="429">
        <f t="shared" si="1"/>
        <v>158</v>
      </c>
      <c r="J20" s="430">
        <v>163</v>
      </c>
      <c r="K20" s="253"/>
      <c r="L20" s="255"/>
      <c r="N20" s="110"/>
      <c r="O20" s="131">
        <v>8</v>
      </c>
      <c r="P20" s="456" t="s">
        <v>277</v>
      </c>
      <c r="Q20" s="325" t="s">
        <v>206</v>
      </c>
      <c r="R20" s="91">
        <v>136</v>
      </c>
      <c r="S20" s="92">
        <v>17</v>
      </c>
    </row>
    <row r="21" spans="1:19" ht="15.75" customHeight="1" x14ac:dyDescent="0.25">
      <c r="A21" s="368"/>
      <c r="B21" s="319" t="s">
        <v>211</v>
      </c>
      <c r="C21" s="310" t="s">
        <v>223</v>
      </c>
      <c r="D21" s="311" t="s">
        <v>195</v>
      </c>
      <c r="E21" s="315">
        <v>5</v>
      </c>
      <c r="F21" s="313">
        <v>36</v>
      </c>
      <c r="G21" s="313">
        <v>54</v>
      </c>
      <c r="H21" s="316"/>
      <c r="I21" s="316">
        <f t="shared" si="1"/>
        <v>90</v>
      </c>
      <c r="J21" s="266"/>
      <c r="K21" s="253"/>
      <c r="L21" s="255"/>
      <c r="N21" s="110"/>
      <c r="O21" s="131">
        <v>9</v>
      </c>
      <c r="P21" s="456" t="s">
        <v>269</v>
      </c>
      <c r="Q21" s="325" t="s">
        <v>205</v>
      </c>
      <c r="R21" s="91">
        <v>134</v>
      </c>
      <c r="S21" s="92">
        <v>16</v>
      </c>
    </row>
    <row r="22" spans="1:19" ht="15.75" customHeight="1" x14ac:dyDescent="0.25">
      <c r="A22" s="368"/>
      <c r="B22" s="309" t="s">
        <v>211</v>
      </c>
      <c r="C22" s="310" t="s">
        <v>224</v>
      </c>
      <c r="D22" s="311" t="s">
        <v>195</v>
      </c>
      <c r="E22" s="312">
        <v>5</v>
      </c>
      <c r="F22" s="320"/>
      <c r="G22" s="320"/>
      <c r="H22" s="314"/>
      <c r="I22" s="314">
        <f t="shared" si="1"/>
        <v>0</v>
      </c>
      <c r="J22" s="321"/>
      <c r="K22" s="253"/>
      <c r="L22" s="255"/>
      <c r="N22" s="110"/>
      <c r="O22" s="131">
        <v>10</v>
      </c>
      <c r="P22" s="456" t="s">
        <v>271</v>
      </c>
      <c r="Q22" s="337" t="s">
        <v>205</v>
      </c>
      <c r="R22" s="101">
        <v>133</v>
      </c>
      <c r="S22" s="92">
        <v>15</v>
      </c>
    </row>
    <row r="23" spans="1:19" ht="15.75" customHeight="1" x14ac:dyDescent="0.25">
      <c r="A23" s="368"/>
      <c r="B23" s="431" t="s">
        <v>211</v>
      </c>
      <c r="C23" s="425" t="s">
        <v>225</v>
      </c>
      <c r="D23" s="426" t="s">
        <v>195</v>
      </c>
      <c r="E23" s="432">
        <v>5</v>
      </c>
      <c r="F23" s="428">
        <v>84</v>
      </c>
      <c r="G23" s="428">
        <v>83</v>
      </c>
      <c r="H23" s="433"/>
      <c r="I23" s="433">
        <f t="shared" si="1"/>
        <v>167</v>
      </c>
      <c r="J23" s="434">
        <v>172</v>
      </c>
      <c r="K23" s="253"/>
      <c r="L23" s="255"/>
      <c r="N23" s="110"/>
      <c r="O23" s="131">
        <v>11</v>
      </c>
      <c r="P23" s="456" t="s">
        <v>272</v>
      </c>
      <c r="Q23" s="325" t="s">
        <v>205</v>
      </c>
      <c r="R23" s="91">
        <v>126</v>
      </c>
      <c r="S23" s="92">
        <v>14</v>
      </c>
    </row>
    <row r="24" spans="1:19" ht="15.75" customHeight="1" thickBot="1" x14ac:dyDescent="0.3">
      <c r="A24" s="369"/>
      <c r="B24" s="374"/>
      <c r="C24" s="412"/>
      <c r="D24" s="371"/>
      <c r="E24" s="372"/>
      <c r="F24" s="384"/>
      <c r="G24" s="384"/>
      <c r="H24" s="385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456" t="s">
        <v>264</v>
      </c>
      <c r="Q24" s="325" t="s">
        <v>204</v>
      </c>
      <c r="R24" s="91">
        <v>121</v>
      </c>
      <c r="S24" s="92">
        <v>13</v>
      </c>
    </row>
    <row r="25" spans="1:19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381" t="s">
        <v>102</v>
      </c>
      <c r="G25" s="381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457" t="s">
        <v>273</v>
      </c>
      <c r="Q25" s="337" t="s">
        <v>205</v>
      </c>
      <c r="R25" s="101">
        <v>119</v>
      </c>
      <c r="S25" s="92">
        <v>12</v>
      </c>
    </row>
    <row r="26" spans="1:19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315">
        <v>5</v>
      </c>
      <c r="F26" s="320"/>
      <c r="G26" s="320"/>
      <c r="H26" s="316"/>
      <c r="I26" s="316">
        <f t="shared" ref="I26:I29" si="2">SUM(F26:H26)</f>
        <v>0</v>
      </c>
      <c r="J26" s="266"/>
      <c r="K26" s="253"/>
      <c r="L26" s="255">
        <f>SUM(J26:J31)</f>
        <v>480</v>
      </c>
      <c r="N26" s="110"/>
      <c r="O26" s="131">
        <v>14</v>
      </c>
      <c r="P26" s="456" t="s">
        <v>270</v>
      </c>
      <c r="Q26" s="325" t="s">
        <v>205</v>
      </c>
      <c r="R26" s="459">
        <v>111</v>
      </c>
      <c r="S26" s="92">
        <v>11</v>
      </c>
    </row>
    <row r="27" spans="1:19" ht="15.75" customHeight="1" x14ac:dyDescent="0.25">
      <c r="A27" s="368"/>
      <c r="B27" s="431" t="s">
        <v>211</v>
      </c>
      <c r="C27" s="425" t="s">
        <v>227</v>
      </c>
      <c r="D27" s="435" t="s">
        <v>196</v>
      </c>
      <c r="E27" s="427">
        <v>5</v>
      </c>
      <c r="F27" s="428">
        <v>82</v>
      </c>
      <c r="G27" s="428">
        <v>82</v>
      </c>
      <c r="H27" s="429"/>
      <c r="I27" s="429">
        <f t="shared" si="2"/>
        <v>164</v>
      </c>
      <c r="J27" s="430">
        <v>169</v>
      </c>
      <c r="K27" s="253"/>
      <c r="L27" s="255"/>
      <c r="N27" s="110"/>
      <c r="O27" s="131">
        <v>15</v>
      </c>
      <c r="P27" s="456" t="s">
        <v>283</v>
      </c>
      <c r="Q27" s="337" t="s">
        <v>207</v>
      </c>
      <c r="R27" s="460">
        <v>111</v>
      </c>
      <c r="S27" s="92">
        <v>10</v>
      </c>
    </row>
    <row r="28" spans="1:19" ht="15.75" customHeight="1" x14ac:dyDescent="0.25">
      <c r="A28" s="368"/>
      <c r="B28" s="431" t="s">
        <v>211</v>
      </c>
      <c r="C28" s="425" t="s">
        <v>228</v>
      </c>
      <c r="D28" s="426" t="s">
        <v>196</v>
      </c>
      <c r="E28" s="436">
        <v>5</v>
      </c>
      <c r="F28" s="428">
        <v>62</v>
      </c>
      <c r="G28" s="428">
        <v>73</v>
      </c>
      <c r="H28" s="437"/>
      <c r="I28" s="437">
        <f t="shared" si="2"/>
        <v>135</v>
      </c>
      <c r="J28" s="438">
        <v>140</v>
      </c>
      <c r="K28" s="253"/>
      <c r="L28" s="255"/>
      <c r="N28" s="110"/>
      <c r="O28" s="131"/>
      <c r="P28" s="458"/>
      <c r="Q28" s="298"/>
      <c r="R28" s="91"/>
      <c r="S28" s="92"/>
    </row>
    <row r="29" spans="1:19" ht="15.75" customHeight="1" x14ac:dyDescent="0.25">
      <c r="A29" s="368"/>
      <c r="B29" s="431" t="s">
        <v>211</v>
      </c>
      <c r="C29" s="425" t="s">
        <v>229</v>
      </c>
      <c r="D29" s="435" t="s">
        <v>196</v>
      </c>
      <c r="E29" s="427">
        <v>5</v>
      </c>
      <c r="F29" s="428">
        <v>84</v>
      </c>
      <c r="G29" s="428">
        <v>82</v>
      </c>
      <c r="H29" s="439"/>
      <c r="I29" s="429">
        <f t="shared" si="2"/>
        <v>166</v>
      </c>
      <c r="J29" s="430">
        <v>171</v>
      </c>
      <c r="K29" s="253"/>
      <c r="L29" s="255"/>
      <c r="N29" s="110"/>
      <c r="O29" s="131"/>
      <c r="P29" s="89"/>
      <c r="Q29" s="90"/>
      <c r="R29" s="91"/>
      <c r="S29" s="92"/>
    </row>
    <row r="30" spans="1:19" ht="15.75" customHeight="1" x14ac:dyDescent="0.25">
      <c r="A30" s="368"/>
      <c r="B30" s="309" t="s">
        <v>211</v>
      </c>
      <c r="C30" s="310" t="s">
        <v>230</v>
      </c>
      <c r="D30" s="311" t="s">
        <v>196</v>
      </c>
      <c r="E30" s="312">
        <v>5</v>
      </c>
      <c r="F30" s="327"/>
      <c r="G30" s="328"/>
      <c r="H30" s="314"/>
      <c r="I30" s="314"/>
      <c r="J30" s="264"/>
      <c r="K30" s="253"/>
      <c r="L30" s="255"/>
      <c r="N30" s="110"/>
      <c r="O30" s="201"/>
      <c r="P30" s="202"/>
      <c r="Q30" s="90"/>
      <c r="R30" s="118"/>
      <c r="S30" s="92"/>
    </row>
    <row r="31" spans="1:19" ht="15.75" customHeight="1" thickBot="1" x14ac:dyDescent="0.3">
      <c r="A31" s="369"/>
      <c r="B31" s="374"/>
      <c r="C31" s="412"/>
      <c r="D31" s="371"/>
      <c r="E31" s="372"/>
      <c r="F31" s="384"/>
      <c r="G31" s="384"/>
      <c r="H31" s="385"/>
      <c r="I31" s="385"/>
      <c r="J31" s="376"/>
      <c r="K31" s="258"/>
      <c r="L31" s="256"/>
      <c r="N31" s="85"/>
      <c r="O31" s="203"/>
      <c r="P31" s="194" t="s">
        <v>45</v>
      </c>
      <c r="Q31" s="204"/>
      <c r="R31" s="196" t="s">
        <v>104</v>
      </c>
      <c r="S31" s="205" t="s">
        <v>5</v>
      </c>
    </row>
    <row r="32" spans="1:19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381" t="s">
        <v>102</v>
      </c>
      <c r="G32" s="381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28">
        <v>1</v>
      </c>
      <c r="P32" s="456" t="s">
        <v>256</v>
      </c>
      <c r="Q32" s="325" t="s">
        <v>210</v>
      </c>
      <c r="R32" s="116">
        <v>177</v>
      </c>
      <c r="S32" s="92">
        <v>30</v>
      </c>
    </row>
    <row r="33" spans="1:19" ht="15.75" customHeight="1" x14ac:dyDescent="0.25">
      <c r="A33" s="368"/>
      <c r="B33" s="424" t="s">
        <v>211</v>
      </c>
      <c r="C33" s="425" t="s">
        <v>231</v>
      </c>
      <c r="D33" s="435" t="s">
        <v>197</v>
      </c>
      <c r="E33" s="427">
        <v>5</v>
      </c>
      <c r="F33" s="428">
        <v>77</v>
      </c>
      <c r="G33" s="428">
        <v>77</v>
      </c>
      <c r="H33" s="429"/>
      <c r="I33" s="429">
        <f t="shared" ref="I33:I36" si="3">SUM(F33:H33)</f>
        <v>154</v>
      </c>
      <c r="J33" s="430">
        <v>159</v>
      </c>
      <c r="K33" s="253"/>
      <c r="L33" s="255">
        <f>SUM(J33:J37)</f>
        <v>479</v>
      </c>
      <c r="N33" s="110"/>
      <c r="O33" s="129">
        <v>2</v>
      </c>
      <c r="P33" s="456" t="s">
        <v>266</v>
      </c>
      <c r="Q33" s="325" t="s">
        <v>204</v>
      </c>
      <c r="R33" s="118">
        <v>174</v>
      </c>
      <c r="S33" s="92">
        <v>26</v>
      </c>
    </row>
    <row r="34" spans="1:19" ht="15.75" customHeight="1" x14ac:dyDescent="0.25">
      <c r="A34" s="368"/>
      <c r="B34" s="424" t="s">
        <v>211</v>
      </c>
      <c r="C34" s="425" t="s">
        <v>232</v>
      </c>
      <c r="D34" s="435" t="s">
        <v>197</v>
      </c>
      <c r="E34" s="427">
        <v>5</v>
      </c>
      <c r="F34" s="428">
        <v>75</v>
      </c>
      <c r="G34" s="428">
        <v>77</v>
      </c>
      <c r="H34" s="429"/>
      <c r="I34" s="429">
        <f t="shared" si="3"/>
        <v>152</v>
      </c>
      <c r="J34" s="430">
        <v>157</v>
      </c>
      <c r="K34" s="253"/>
      <c r="L34" s="255"/>
      <c r="N34" s="110"/>
      <c r="O34" s="130">
        <v>3</v>
      </c>
      <c r="P34" s="456" t="s">
        <v>257</v>
      </c>
      <c r="Q34" s="325" t="s">
        <v>312</v>
      </c>
      <c r="R34" s="91">
        <v>169</v>
      </c>
      <c r="S34" s="92">
        <v>23</v>
      </c>
    </row>
    <row r="35" spans="1:19" ht="15.75" customHeight="1" x14ac:dyDescent="0.2">
      <c r="A35" s="368"/>
      <c r="B35" s="309" t="s">
        <v>211</v>
      </c>
      <c r="C35" s="310" t="s">
        <v>233</v>
      </c>
      <c r="D35" s="325" t="s">
        <v>197</v>
      </c>
      <c r="E35" s="315">
        <v>5</v>
      </c>
      <c r="F35" s="313">
        <v>73</v>
      </c>
      <c r="G35" s="313">
        <v>77</v>
      </c>
      <c r="H35" s="316"/>
      <c r="I35" s="316">
        <f t="shared" si="3"/>
        <v>150</v>
      </c>
      <c r="J35" s="266"/>
      <c r="K35" s="253"/>
      <c r="L35" s="263"/>
      <c r="N35" s="110"/>
      <c r="O35" s="131">
        <v>4</v>
      </c>
      <c r="P35" s="456" t="s">
        <v>260</v>
      </c>
      <c r="Q35" s="325" t="s">
        <v>312</v>
      </c>
      <c r="R35" s="118">
        <v>168</v>
      </c>
      <c r="S35" s="92">
        <v>21</v>
      </c>
    </row>
    <row r="36" spans="1:19" ht="15.75" customHeight="1" x14ac:dyDescent="0.2">
      <c r="A36" s="368"/>
      <c r="B36" s="309" t="s">
        <v>211</v>
      </c>
      <c r="C36" s="310" t="s">
        <v>234</v>
      </c>
      <c r="D36" s="311" t="s">
        <v>197</v>
      </c>
      <c r="E36" s="312">
        <v>5</v>
      </c>
      <c r="F36" s="313">
        <v>74</v>
      </c>
      <c r="G36" s="313">
        <v>69</v>
      </c>
      <c r="H36" s="314"/>
      <c r="I36" s="314">
        <f t="shared" si="3"/>
        <v>143</v>
      </c>
      <c r="J36" s="321"/>
      <c r="K36" s="253"/>
      <c r="L36" s="263"/>
      <c r="N36" s="110"/>
      <c r="O36" s="201">
        <v>5</v>
      </c>
      <c r="P36" s="456" t="s">
        <v>259</v>
      </c>
      <c r="Q36" s="325" t="s">
        <v>312</v>
      </c>
      <c r="R36" s="459">
        <v>163</v>
      </c>
      <c r="S36" s="92">
        <v>20</v>
      </c>
    </row>
    <row r="37" spans="1:19" ht="15.75" customHeight="1" x14ac:dyDescent="0.25">
      <c r="A37" s="368"/>
      <c r="B37" s="424" t="s">
        <v>211</v>
      </c>
      <c r="C37" s="440" t="s">
        <v>235</v>
      </c>
      <c r="D37" s="441" t="s">
        <v>197</v>
      </c>
      <c r="E37" s="432">
        <v>5</v>
      </c>
      <c r="F37" s="428">
        <v>80</v>
      </c>
      <c r="G37" s="428">
        <v>78</v>
      </c>
      <c r="H37" s="442"/>
      <c r="I37" s="443">
        <f>SUM(F37:G37)</f>
        <v>158</v>
      </c>
      <c r="J37" s="444">
        <v>163</v>
      </c>
      <c r="K37" s="254"/>
      <c r="L37" s="262"/>
      <c r="N37" s="110"/>
      <c r="O37" s="201">
        <v>6</v>
      </c>
      <c r="P37" s="456" t="s">
        <v>279</v>
      </c>
      <c r="Q37" s="325" t="s">
        <v>207</v>
      </c>
      <c r="R37" s="461">
        <v>163</v>
      </c>
      <c r="S37" s="452">
        <v>19</v>
      </c>
    </row>
    <row r="38" spans="1:19" ht="15.75" customHeight="1" thickBot="1" x14ac:dyDescent="0.3">
      <c r="A38" s="369"/>
      <c r="B38" s="374"/>
      <c r="C38" s="412"/>
      <c r="D38" s="371"/>
      <c r="E38" s="372"/>
      <c r="F38" s="384"/>
      <c r="G38" s="384"/>
      <c r="H38" s="385"/>
      <c r="I38" s="385"/>
      <c r="J38" s="387" t="s">
        <v>24</v>
      </c>
      <c r="K38" s="258"/>
      <c r="L38" s="256"/>
      <c r="N38" s="110"/>
      <c r="O38" s="201">
        <v>7</v>
      </c>
      <c r="P38" s="456" t="s">
        <v>281</v>
      </c>
      <c r="Q38" s="325" t="s">
        <v>207</v>
      </c>
      <c r="R38" s="452">
        <v>143</v>
      </c>
      <c r="S38" s="452">
        <v>18</v>
      </c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381" t="s">
        <v>102</v>
      </c>
      <c r="G39" s="381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110"/>
      <c r="O39" s="454"/>
      <c r="P39" s="456"/>
      <c r="Q39" s="325"/>
      <c r="R39" s="452"/>
      <c r="S39" s="452"/>
    </row>
    <row r="40" spans="1:19" ht="15.75" customHeight="1" x14ac:dyDescent="0.25">
      <c r="A40" s="368"/>
      <c r="B40" s="424" t="s">
        <v>211</v>
      </c>
      <c r="C40" s="425" t="s">
        <v>236</v>
      </c>
      <c r="D40" s="435" t="s">
        <v>198</v>
      </c>
      <c r="E40" s="427">
        <v>5</v>
      </c>
      <c r="F40" s="428">
        <v>74</v>
      </c>
      <c r="G40" s="428">
        <v>92</v>
      </c>
      <c r="H40" s="429"/>
      <c r="I40" s="429">
        <f t="shared" ref="I40:I43" si="4">SUM(F40:H40)</f>
        <v>166</v>
      </c>
      <c r="J40" s="430">
        <v>171</v>
      </c>
      <c r="K40" s="253"/>
      <c r="L40" s="388">
        <f>SUM(J40:J45)</f>
        <v>493</v>
      </c>
      <c r="N40" s="110"/>
      <c r="O40" s="454"/>
      <c r="P40" s="456"/>
      <c r="Q40" s="325"/>
      <c r="R40" s="452"/>
      <c r="S40" s="452"/>
    </row>
    <row r="41" spans="1:19" ht="15.75" customHeight="1" x14ac:dyDescent="0.25">
      <c r="A41" s="368"/>
      <c r="B41" s="424" t="s">
        <v>211</v>
      </c>
      <c r="C41" s="425" t="s">
        <v>237</v>
      </c>
      <c r="D41" s="435" t="s">
        <v>198</v>
      </c>
      <c r="E41" s="427">
        <v>5</v>
      </c>
      <c r="F41" s="428">
        <v>79</v>
      </c>
      <c r="G41" s="428">
        <v>80</v>
      </c>
      <c r="H41" s="429"/>
      <c r="I41" s="429">
        <f t="shared" si="4"/>
        <v>159</v>
      </c>
      <c r="J41" s="430">
        <v>164</v>
      </c>
      <c r="K41" s="253"/>
      <c r="L41" s="255"/>
      <c r="N41" s="85"/>
      <c r="O41" s="203"/>
      <c r="P41" s="455" t="s">
        <v>108</v>
      </c>
      <c r="Q41" s="190"/>
      <c r="R41" s="196" t="s">
        <v>104</v>
      </c>
      <c r="S41" s="205" t="s">
        <v>5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315">
        <v>5</v>
      </c>
      <c r="F42" s="313">
        <v>76</v>
      </c>
      <c r="G42" s="313">
        <v>64</v>
      </c>
      <c r="H42" s="316"/>
      <c r="I42" s="316">
        <f t="shared" si="4"/>
        <v>140</v>
      </c>
      <c r="J42" s="266"/>
      <c r="K42" s="253"/>
      <c r="L42" s="255"/>
      <c r="N42" s="110"/>
      <c r="O42" s="196">
        <v>1</v>
      </c>
      <c r="P42" s="456" t="s">
        <v>262</v>
      </c>
      <c r="Q42" s="348" t="s">
        <v>203</v>
      </c>
      <c r="R42" s="290">
        <v>182</v>
      </c>
      <c r="S42" s="92">
        <v>30</v>
      </c>
    </row>
    <row r="43" spans="1:19" ht="15.75" customHeight="1" x14ac:dyDescent="0.2">
      <c r="A43" s="368"/>
      <c r="B43" s="431" t="s">
        <v>211</v>
      </c>
      <c r="C43" s="425" t="s">
        <v>239</v>
      </c>
      <c r="D43" s="426" t="s">
        <v>198</v>
      </c>
      <c r="E43" s="436">
        <v>5</v>
      </c>
      <c r="F43" s="428">
        <v>82</v>
      </c>
      <c r="G43" s="428">
        <v>71</v>
      </c>
      <c r="H43" s="437"/>
      <c r="I43" s="437">
        <f t="shared" si="4"/>
        <v>153</v>
      </c>
      <c r="J43" s="438">
        <v>158</v>
      </c>
      <c r="K43" s="253"/>
      <c r="L43" s="263"/>
      <c r="N43" s="110"/>
      <c r="O43" s="206">
        <v>2</v>
      </c>
      <c r="P43" s="415" t="s">
        <v>43</v>
      </c>
      <c r="Q43" s="325" t="s">
        <v>209</v>
      </c>
      <c r="R43" s="91">
        <v>177</v>
      </c>
      <c r="S43" s="92">
        <v>26</v>
      </c>
    </row>
    <row r="44" spans="1:19" ht="15.75" customHeight="1" x14ac:dyDescent="0.25">
      <c r="A44" s="368"/>
      <c r="B44" s="309"/>
      <c r="C44" s="413"/>
      <c r="D44" s="311"/>
      <c r="E44" s="312"/>
      <c r="F44" s="327"/>
      <c r="G44" s="330"/>
      <c r="H44" s="331"/>
      <c r="I44" s="331"/>
      <c r="J44" s="332"/>
      <c r="K44" s="300"/>
      <c r="L44" s="389"/>
      <c r="N44" s="110"/>
      <c r="O44" s="130">
        <v>3</v>
      </c>
      <c r="P44" s="456" t="s">
        <v>263</v>
      </c>
      <c r="Q44" s="348" t="s">
        <v>203</v>
      </c>
      <c r="R44" s="290">
        <v>176</v>
      </c>
      <c r="S44" s="92">
        <v>23</v>
      </c>
    </row>
    <row r="45" spans="1:19" ht="15.75" customHeight="1" thickBot="1" x14ac:dyDescent="0.3">
      <c r="A45" s="369"/>
      <c r="B45" s="374"/>
      <c r="C45" s="412"/>
      <c r="D45" s="371"/>
      <c r="E45" s="372"/>
      <c r="F45" s="384"/>
      <c r="G45" s="384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4</v>
      </c>
      <c r="P45" s="415" t="s">
        <v>216</v>
      </c>
      <c r="Q45" s="325" t="s">
        <v>209</v>
      </c>
      <c r="R45" s="288">
        <v>175</v>
      </c>
      <c r="S45" s="92">
        <v>21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381" t="s">
        <v>102</v>
      </c>
      <c r="G46" s="381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5</v>
      </c>
      <c r="P46" s="466" t="s">
        <v>292</v>
      </c>
      <c r="Q46" s="325" t="s">
        <v>201</v>
      </c>
      <c r="R46" s="290">
        <v>167</v>
      </c>
      <c r="S46" s="92">
        <v>20</v>
      </c>
    </row>
    <row r="47" spans="1:19" ht="15.75" customHeight="1" x14ac:dyDescent="0.25">
      <c r="A47" s="368"/>
      <c r="B47" s="424" t="s">
        <v>212</v>
      </c>
      <c r="C47" s="425" t="s">
        <v>240</v>
      </c>
      <c r="D47" s="435" t="s">
        <v>20</v>
      </c>
      <c r="E47" s="427">
        <v>3</v>
      </c>
      <c r="F47" s="428">
        <v>85</v>
      </c>
      <c r="G47" s="428">
        <v>84</v>
      </c>
      <c r="H47" s="429"/>
      <c r="I47" s="429">
        <f t="shared" ref="I47:I52" si="5">SUM(F47:H47)</f>
        <v>169</v>
      </c>
      <c r="J47" s="430">
        <v>172</v>
      </c>
      <c r="K47" s="253"/>
      <c r="L47" s="255">
        <f>SUM(J47:J51)</f>
        <v>507</v>
      </c>
      <c r="N47" s="110"/>
      <c r="O47" s="131">
        <v>6</v>
      </c>
      <c r="P47" s="456" t="s">
        <v>247</v>
      </c>
      <c r="Q47" s="325" t="s">
        <v>200</v>
      </c>
      <c r="R47" s="91">
        <v>165</v>
      </c>
      <c r="S47" s="92">
        <v>19</v>
      </c>
    </row>
    <row r="48" spans="1:19" ht="15.75" customHeight="1" x14ac:dyDescent="0.25">
      <c r="A48" s="368"/>
      <c r="B48" s="424" t="s">
        <v>212</v>
      </c>
      <c r="C48" s="425" t="s">
        <v>294</v>
      </c>
      <c r="D48" s="426" t="s">
        <v>20</v>
      </c>
      <c r="E48" s="436">
        <v>3</v>
      </c>
      <c r="F48" s="428">
        <v>91</v>
      </c>
      <c r="G48" s="428">
        <v>87</v>
      </c>
      <c r="H48" s="437"/>
      <c r="I48" s="437">
        <f t="shared" si="5"/>
        <v>178</v>
      </c>
      <c r="J48" s="438">
        <v>181</v>
      </c>
      <c r="K48" s="253"/>
      <c r="L48" s="255"/>
      <c r="N48" s="110"/>
      <c r="O48" s="131">
        <v>7</v>
      </c>
      <c r="P48" s="456" t="s">
        <v>248</v>
      </c>
      <c r="Q48" s="325" t="s">
        <v>200</v>
      </c>
      <c r="R48" s="288">
        <v>161</v>
      </c>
      <c r="S48" s="92">
        <v>18</v>
      </c>
    </row>
    <row r="49" spans="1:19" ht="15.75" customHeight="1" x14ac:dyDescent="0.25">
      <c r="A49" s="368"/>
      <c r="B49" s="424" t="s">
        <v>211</v>
      </c>
      <c r="C49" s="425" t="s">
        <v>242</v>
      </c>
      <c r="D49" s="435" t="s">
        <v>20</v>
      </c>
      <c r="E49" s="427">
        <v>5</v>
      </c>
      <c r="F49" s="428">
        <v>78</v>
      </c>
      <c r="G49" s="428">
        <v>71</v>
      </c>
      <c r="H49" s="429"/>
      <c r="I49" s="429">
        <f t="shared" si="5"/>
        <v>149</v>
      </c>
      <c r="J49" s="430">
        <v>154</v>
      </c>
      <c r="K49" s="253"/>
      <c r="L49" s="255" t="s">
        <v>24</v>
      </c>
      <c r="N49" s="110"/>
      <c r="O49" s="131">
        <v>8</v>
      </c>
      <c r="P49" s="456" t="s">
        <v>246</v>
      </c>
      <c r="Q49" s="311" t="s">
        <v>199</v>
      </c>
      <c r="R49" s="91">
        <v>158</v>
      </c>
      <c r="S49" s="92">
        <v>17</v>
      </c>
    </row>
    <row r="50" spans="1:19" ht="15.75" customHeight="1" x14ac:dyDescent="0.25">
      <c r="A50" s="368"/>
      <c r="B50" s="309" t="s">
        <v>211</v>
      </c>
      <c r="C50" s="423" t="s">
        <v>293</v>
      </c>
      <c r="D50" s="673" t="s">
        <v>20</v>
      </c>
      <c r="E50" s="678">
        <v>5</v>
      </c>
      <c r="F50" s="679">
        <v>72</v>
      </c>
      <c r="G50" s="679">
        <v>51</v>
      </c>
      <c r="H50" s="314"/>
      <c r="I50" s="314">
        <f t="shared" si="5"/>
        <v>123</v>
      </c>
      <c r="J50" s="264"/>
      <c r="K50" s="253"/>
      <c r="L50" s="255"/>
      <c r="N50" s="110"/>
      <c r="O50" s="131">
        <v>9</v>
      </c>
      <c r="P50" s="456" t="s">
        <v>258</v>
      </c>
      <c r="Q50" s="325" t="s">
        <v>312</v>
      </c>
      <c r="R50" s="91">
        <v>152</v>
      </c>
      <c r="S50" s="92">
        <v>16</v>
      </c>
    </row>
    <row r="51" spans="1:19" ht="15.75" customHeight="1" x14ac:dyDescent="0.25">
      <c r="A51" s="368"/>
      <c r="B51" s="309"/>
      <c r="C51" s="415"/>
      <c r="D51" s="325"/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>
        <v>10</v>
      </c>
      <c r="P51" s="456" t="s">
        <v>295</v>
      </c>
      <c r="Q51" s="325" t="s">
        <v>199</v>
      </c>
      <c r="R51" s="91">
        <v>148</v>
      </c>
      <c r="S51" s="92">
        <v>15</v>
      </c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110"/>
      <c r="O52" s="131">
        <v>11</v>
      </c>
      <c r="P52" s="456" t="s">
        <v>244</v>
      </c>
      <c r="Q52" s="325" t="s">
        <v>199</v>
      </c>
      <c r="R52" s="101">
        <v>141</v>
      </c>
      <c r="S52" s="92">
        <v>14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381" t="s">
        <v>102</v>
      </c>
      <c r="G53" s="381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31">
        <v>12</v>
      </c>
      <c r="P53" s="466" t="s">
        <v>293</v>
      </c>
      <c r="Q53" s="311" t="s">
        <v>20</v>
      </c>
      <c r="R53" s="288">
        <v>123</v>
      </c>
      <c r="S53" s="92">
        <v>13</v>
      </c>
    </row>
    <row r="54" spans="1:19" ht="15.75" customHeight="1" x14ac:dyDescent="0.25">
      <c r="A54" s="368"/>
      <c r="B54" s="309" t="s">
        <v>211</v>
      </c>
      <c r="C54" s="310" t="s">
        <v>244</v>
      </c>
      <c r="D54" s="325" t="s">
        <v>199</v>
      </c>
      <c r="E54" s="315">
        <v>5</v>
      </c>
      <c r="F54" s="313">
        <v>61</v>
      </c>
      <c r="G54" s="313">
        <v>80</v>
      </c>
      <c r="H54" s="326"/>
      <c r="I54" s="316">
        <f t="shared" ref="I54:I59" si="6">SUM(F54:H54)</f>
        <v>141</v>
      </c>
      <c r="J54" s="266"/>
      <c r="K54" s="253"/>
      <c r="L54" s="255">
        <f>SUM(J54:J59)</f>
        <v>485</v>
      </c>
      <c r="N54" s="110"/>
      <c r="O54" s="131"/>
      <c r="P54" s="456"/>
      <c r="Q54" s="311"/>
      <c r="R54" s="290"/>
      <c r="S54" s="92"/>
    </row>
    <row r="55" spans="1:19" ht="15.75" customHeight="1" x14ac:dyDescent="0.25">
      <c r="A55" s="368"/>
      <c r="B55" s="424" t="s">
        <v>212</v>
      </c>
      <c r="C55" s="425" t="s">
        <v>245</v>
      </c>
      <c r="D55" s="435" t="s">
        <v>199</v>
      </c>
      <c r="E55" s="427">
        <v>3</v>
      </c>
      <c r="F55" s="428">
        <v>85</v>
      </c>
      <c r="G55" s="428">
        <v>81</v>
      </c>
      <c r="H55" s="439"/>
      <c r="I55" s="429">
        <f t="shared" si="6"/>
        <v>166</v>
      </c>
      <c r="J55" s="430">
        <v>169</v>
      </c>
      <c r="K55" s="253"/>
      <c r="L55" s="255"/>
      <c r="N55" s="110"/>
      <c r="O55" s="131"/>
      <c r="P55" s="121"/>
      <c r="Q55" s="90"/>
      <c r="R55" s="116"/>
      <c r="S55" s="92"/>
    </row>
    <row r="56" spans="1:19" ht="15.75" customHeight="1" x14ac:dyDescent="0.25">
      <c r="A56" s="368"/>
      <c r="B56" s="424" t="s">
        <v>211</v>
      </c>
      <c r="C56" s="425" t="s">
        <v>246</v>
      </c>
      <c r="D56" s="426" t="s">
        <v>199</v>
      </c>
      <c r="E56" s="436">
        <v>5</v>
      </c>
      <c r="F56" s="428">
        <v>78</v>
      </c>
      <c r="G56" s="428">
        <v>80</v>
      </c>
      <c r="H56" s="445"/>
      <c r="I56" s="437">
        <f t="shared" si="6"/>
        <v>158</v>
      </c>
      <c r="J56" s="434">
        <v>163</v>
      </c>
      <c r="K56" s="253"/>
      <c r="L56" s="255"/>
      <c r="N56" s="85"/>
      <c r="O56" s="203"/>
      <c r="P56" s="194" t="s">
        <v>78</v>
      </c>
      <c r="Q56" s="204"/>
      <c r="R56" s="196" t="s">
        <v>104</v>
      </c>
      <c r="S56" s="205" t="s">
        <v>5</v>
      </c>
    </row>
    <row r="57" spans="1:19" ht="15.75" customHeight="1" x14ac:dyDescent="0.25">
      <c r="A57" s="368"/>
      <c r="B57" s="424" t="s">
        <v>211</v>
      </c>
      <c r="C57" s="425" t="s">
        <v>295</v>
      </c>
      <c r="D57" s="435" t="s">
        <v>199</v>
      </c>
      <c r="E57" s="427">
        <v>5</v>
      </c>
      <c r="F57" s="428">
        <v>72</v>
      </c>
      <c r="G57" s="428">
        <v>76</v>
      </c>
      <c r="H57" s="439"/>
      <c r="I57" s="429">
        <f t="shared" si="6"/>
        <v>148</v>
      </c>
      <c r="J57" s="430">
        <v>153</v>
      </c>
      <c r="K57" s="253"/>
      <c r="L57" s="255"/>
      <c r="N57" s="110"/>
      <c r="O57" s="196">
        <v>1</v>
      </c>
      <c r="P57" s="456" t="s">
        <v>43</v>
      </c>
      <c r="Q57" s="325" t="s">
        <v>210</v>
      </c>
      <c r="R57" s="116">
        <v>181</v>
      </c>
      <c r="S57" s="92">
        <v>30</v>
      </c>
    </row>
    <row r="58" spans="1:19" ht="15.75" customHeight="1" x14ac:dyDescent="0.25">
      <c r="A58" s="368"/>
      <c r="B58" s="309"/>
      <c r="C58" s="417"/>
      <c r="D58" s="337" t="s">
        <v>199</v>
      </c>
      <c r="E58" s="338"/>
      <c r="F58" s="341"/>
      <c r="G58" s="342"/>
      <c r="H58" s="343"/>
      <c r="I58" s="339">
        <f t="shared" si="6"/>
        <v>0</v>
      </c>
      <c r="J58" s="321"/>
      <c r="K58" s="253"/>
      <c r="L58" s="255"/>
      <c r="N58" s="110"/>
      <c r="O58" s="206">
        <v>2</v>
      </c>
      <c r="P58" s="457" t="s">
        <v>253</v>
      </c>
      <c r="Q58" s="311" t="s">
        <v>201</v>
      </c>
      <c r="R58" s="126">
        <v>180</v>
      </c>
      <c r="S58" s="92">
        <v>26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0">
        <v>3</v>
      </c>
      <c r="P59" s="456" t="s">
        <v>294</v>
      </c>
      <c r="Q59" s="311" t="s">
        <v>20</v>
      </c>
      <c r="R59" s="116">
        <v>178</v>
      </c>
      <c r="S59" s="92">
        <v>23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381" t="s">
        <v>102</v>
      </c>
      <c r="G60" s="381" t="s">
        <v>103</v>
      </c>
      <c r="H60" s="382"/>
      <c r="I60" s="382" t="s">
        <v>104</v>
      </c>
      <c r="J60" s="382" t="s">
        <v>105</v>
      </c>
      <c r="K60" s="257" t="s">
        <v>24</v>
      </c>
      <c r="L60" s="261"/>
      <c r="N60" s="110"/>
      <c r="O60" s="131">
        <v>4</v>
      </c>
      <c r="P60" s="456" t="s">
        <v>216</v>
      </c>
      <c r="Q60" s="348" t="s">
        <v>203</v>
      </c>
      <c r="R60" s="116">
        <v>173</v>
      </c>
      <c r="S60" s="92">
        <v>21</v>
      </c>
    </row>
    <row r="61" spans="1:19" ht="15.75" customHeight="1" x14ac:dyDescent="0.25">
      <c r="A61" s="368"/>
      <c r="B61" s="424" t="s">
        <v>211</v>
      </c>
      <c r="C61" s="425" t="s">
        <v>247</v>
      </c>
      <c r="D61" s="435" t="s">
        <v>200</v>
      </c>
      <c r="E61" s="427">
        <v>5</v>
      </c>
      <c r="F61" s="428">
        <v>81</v>
      </c>
      <c r="G61" s="428">
        <v>84</v>
      </c>
      <c r="H61" s="429"/>
      <c r="I61" s="429">
        <f t="shared" ref="I61:I66" si="7">SUM(F61:H61)</f>
        <v>165</v>
      </c>
      <c r="J61" s="430">
        <v>170</v>
      </c>
      <c r="K61" s="253"/>
      <c r="L61" s="255">
        <f>SUM(J61:J65)</f>
        <v>508</v>
      </c>
      <c r="N61" s="110"/>
      <c r="O61" s="131">
        <v>5</v>
      </c>
      <c r="P61" s="456" t="s">
        <v>41</v>
      </c>
      <c r="Q61" s="325" t="s">
        <v>200</v>
      </c>
      <c r="R61" s="462">
        <v>169</v>
      </c>
      <c r="S61" s="92">
        <v>20</v>
      </c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315">
        <v>5</v>
      </c>
      <c r="F62" s="320"/>
      <c r="G62" s="320"/>
      <c r="H62" s="316"/>
      <c r="I62" s="316">
        <f t="shared" si="7"/>
        <v>0</v>
      </c>
      <c r="J62" s="266"/>
      <c r="K62" s="253"/>
      <c r="L62" s="255"/>
      <c r="N62" s="110"/>
      <c r="O62" s="131">
        <v>6</v>
      </c>
      <c r="P62" s="456" t="s">
        <v>240</v>
      </c>
      <c r="Q62" s="325" t="s">
        <v>20</v>
      </c>
      <c r="R62" s="463">
        <v>169</v>
      </c>
      <c r="S62" s="92">
        <v>19</v>
      </c>
    </row>
    <row r="63" spans="1:19" ht="15.75" customHeight="1" x14ac:dyDescent="0.25">
      <c r="A63" s="368"/>
      <c r="B63" s="424" t="s">
        <v>212</v>
      </c>
      <c r="C63" s="425" t="s">
        <v>41</v>
      </c>
      <c r="D63" s="426" t="s">
        <v>200</v>
      </c>
      <c r="E63" s="436">
        <v>3</v>
      </c>
      <c r="F63" s="428">
        <v>84</v>
      </c>
      <c r="G63" s="428">
        <v>85</v>
      </c>
      <c r="H63" s="437"/>
      <c r="I63" s="437">
        <f t="shared" si="7"/>
        <v>169</v>
      </c>
      <c r="J63" s="438">
        <v>172</v>
      </c>
      <c r="K63" s="253"/>
      <c r="L63" s="255"/>
      <c r="N63" s="110"/>
      <c r="O63" s="131">
        <v>7</v>
      </c>
      <c r="P63" s="457" t="s">
        <v>252</v>
      </c>
      <c r="Q63" s="325" t="s">
        <v>201</v>
      </c>
      <c r="R63" s="287">
        <v>168</v>
      </c>
      <c r="S63" s="92">
        <v>18</v>
      </c>
    </row>
    <row r="64" spans="1:19" ht="15.75" customHeight="1" x14ac:dyDescent="0.25">
      <c r="A64" s="368"/>
      <c r="B64" s="424" t="s">
        <v>211</v>
      </c>
      <c r="C64" s="425" t="s">
        <v>248</v>
      </c>
      <c r="D64" s="435" t="s">
        <v>200</v>
      </c>
      <c r="E64" s="427">
        <v>5</v>
      </c>
      <c r="F64" s="428">
        <v>77</v>
      </c>
      <c r="G64" s="428">
        <v>84</v>
      </c>
      <c r="H64" s="429"/>
      <c r="I64" s="429">
        <f t="shared" si="7"/>
        <v>161</v>
      </c>
      <c r="J64" s="430">
        <v>166</v>
      </c>
      <c r="K64" s="253"/>
      <c r="L64" s="255"/>
      <c r="N64" s="110"/>
      <c r="O64" s="131">
        <v>8</v>
      </c>
      <c r="P64" s="456" t="s">
        <v>245</v>
      </c>
      <c r="Q64" s="325" t="s">
        <v>199</v>
      </c>
      <c r="R64" s="269">
        <v>166</v>
      </c>
      <c r="S64" s="92">
        <v>17</v>
      </c>
    </row>
    <row r="65" spans="1:19" ht="15.75" customHeight="1" x14ac:dyDescent="0.25">
      <c r="A65" s="368"/>
      <c r="B65" s="309"/>
      <c r="C65" s="413"/>
      <c r="D65" s="311" t="s">
        <v>200</v>
      </c>
      <c r="E65" s="312"/>
      <c r="F65" s="327"/>
      <c r="G65" s="327"/>
      <c r="H65" s="314"/>
      <c r="I65" s="314">
        <f t="shared" si="7"/>
        <v>0</v>
      </c>
      <c r="J65" s="264"/>
      <c r="K65" s="253"/>
      <c r="L65" s="255"/>
      <c r="N65" s="110"/>
      <c r="O65" s="131"/>
      <c r="P65" s="99"/>
      <c r="Q65" s="90"/>
      <c r="R65" s="116"/>
      <c r="S65" s="92"/>
    </row>
    <row r="66" spans="1:19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>
        <f t="shared" si="7"/>
        <v>0</v>
      </c>
      <c r="J66" s="376"/>
      <c r="K66" s="258"/>
      <c r="L66" s="256"/>
      <c r="N66" s="110"/>
      <c r="O66" s="131"/>
      <c r="P66" s="89"/>
      <c r="Q66" s="125"/>
      <c r="R66" s="126"/>
      <c r="S66" s="92"/>
    </row>
    <row r="67" spans="1:19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381" t="s">
        <v>102</v>
      </c>
      <c r="G67" s="381" t="s">
        <v>103</v>
      </c>
      <c r="H67" s="382"/>
      <c r="I67" s="382" t="s">
        <v>104</v>
      </c>
      <c r="J67" s="382" t="s">
        <v>105</v>
      </c>
      <c r="K67" s="257"/>
      <c r="L67" s="261"/>
      <c r="N67" s="110"/>
      <c r="O67" s="131"/>
      <c r="P67" s="89"/>
      <c r="Q67" s="90"/>
      <c r="R67" s="116"/>
      <c r="S67" s="92"/>
    </row>
    <row r="68" spans="1:19" ht="15.75" customHeight="1" x14ac:dyDescent="0.25">
      <c r="A68" s="368"/>
      <c r="B68" s="309" t="s">
        <v>211</v>
      </c>
      <c r="C68" s="344" t="s">
        <v>251</v>
      </c>
      <c r="D68" s="325" t="s">
        <v>201</v>
      </c>
      <c r="E68" s="315">
        <v>5</v>
      </c>
      <c r="F68" s="345">
        <v>87</v>
      </c>
      <c r="G68" s="345">
        <v>79</v>
      </c>
      <c r="H68" s="316"/>
      <c r="I68" s="316">
        <f t="shared" ref="I68:I72" si="8">SUM(F68:H68)</f>
        <v>166</v>
      </c>
      <c r="J68" s="266"/>
      <c r="K68" s="253"/>
      <c r="L68" s="255">
        <f>SUM(J68:J73)</f>
        <v>526</v>
      </c>
      <c r="N68" s="110"/>
      <c r="O68" s="131"/>
      <c r="P68" s="89"/>
      <c r="Q68" s="90"/>
      <c r="R68" s="116"/>
      <c r="S68" s="92"/>
    </row>
    <row r="69" spans="1:19" ht="15.75" customHeight="1" x14ac:dyDescent="0.25">
      <c r="A69" s="368"/>
      <c r="B69" s="424" t="s">
        <v>212</v>
      </c>
      <c r="C69" s="440" t="s">
        <v>252</v>
      </c>
      <c r="D69" s="435" t="s">
        <v>201</v>
      </c>
      <c r="E69" s="427">
        <v>3</v>
      </c>
      <c r="F69" s="446">
        <v>82</v>
      </c>
      <c r="G69" s="446">
        <v>86</v>
      </c>
      <c r="H69" s="429"/>
      <c r="I69" s="429">
        <f t="shared" si="8"/>
        <v>168</v>
      </c>
      <c r="J69" s="430">
        <v>171</v>
      </c>
      <c r="K69" s="253"/>
      <c r="L69" s="255"/>
      <c r="N69" s="110"/>
      <c r="O69" s="131"/>
      <c r="P69" s="89"/>
      <c r="Q69" s="90"/>
      <c r="R69" s="91"/>
      <c r="S69" s="92"/>
    </row>
    <row r="70" spans="1:19" ht="15.75" customHeight="1" x14ac:dyDescent="0.25">
      <c r="A70" s="368"/>
      <c r="B70" s="424" t="s">
        <v>212</v>
      </c>
      <c r="C70" s="440" t="s">
        <v>253</v>
      </c>
      <c r="D70" s="426" t="s">
        <v>201</v>
      </c>
      <c r="E70" s="432">
        <v>3</v>
      </c>
      <c r="F70" s="446">
        <v>88</v>
      </c>
      <c r="G70" s="446">
        <v>92</v>
      </c>
      <c r="H70" s="447"/>
      <c r="I70" s="433">
        <f t="shared" si="8"/>
        <v>180</v>
      </c>
      <c r="J70" s="434">
        <v>183</v>
      </c>
      <c r="K70" s="253"/>
      <c r="L70" s="255"/>
      <c r="N70" s="110"/>
      <c r="O70" s="131"/>
      <c r="P70" s="121"/>
      <c r="Q70" s="90"/>
      <c r="R70" s="91"/>
      <c r="S70" s="92"/>
    </row>
    <row r="71" spans="1:19" ht="15.75" customHeight="1" x14ac:dyDescent="0.25">
      <c r="A71" s="368"/>
      <c r="B71" s="424" t="s">
        <v>211</v>
      </c>
      <c r="C71" s="448" t="s">
        <v>292</v>
      </c>
      <c r="D71" s="435" t="s">
        <v>201</v>
      </c>
      <c r="E71" s="427">
        <v>5</v>
      </c>
      <c r="F71" s="446">
        <v>83</v>
      </c>
      <c r="G71" s="446">
        <v>84</v>
      </c>
      <c r="H71" s="429"/>
      <c r="I71" s="429">
        <f t="shared" si="8"/>
        <v>167</v>
      </c>
      <c r="J71" s="430">
        <v>172</v>
      </c>
      <c r="K71" s="253"/>
      <c r="L71" s="255"/>
      <c r="N71" s="110"/>
      <c r="O71" s="131"/>
      <c r="P71" s="121"/>
      <c r="Q71" s="90"/>
      <c r="R71" s="91"/>
      <c r="S71" s="92"/>
    </row>
    <row r="72" spans="1:19" ht="15.75" customHeight="1" x14ac:dyDescent="0.25">
      <c r="A72" s="368"/>
      <c r="B72" s="309"/>
      <c r="C72" s="423"/>
      <c r="D72" s="311"/>
      <c r="E72" s="338"/>
      <c r="F72" s="345"/>
      <c r="G72" s="345"/>
      <c r="H72" s="339"/>
      <c r="I72" s="339">
        <f t="shared" si="8"/>
        <v>0</v>
      </c>
      <c r="J72" s="321"/>
      <c r="K72" s="253"/>
      <c r="L72" s="255"/>
      <c r="N72" s="85"/>
      <c r="O72" s="203"/>
      <c r="P72" s="194" t="s">
        <v>110</v>
      </c>
      <c r="Q72" s="204"/>
      <c r="R72" s="196" t="s">
        <v>104</v>
      </c>
      <c r="S72" s="205" t="s">
        <v>5</v>
      </c>
    </row>
    <row r="73" spans="1:19" ht="15.75" customHeight="1" thickBot="1" x14ac:dyDescent="0.3">
      <c r="A73" s="369"/>
      <c r="B73" s="374"/>
      <c r="C73" s="412"/>
      <c r="D73" s="398"/>
      <c r="E73" s="372"/>
      <c r="F73" s="384"/>
      <c r="G73" s="384"/>
      <c r="H73" s="385"/>
      <c r="I73" s="385"/>
      <c r="J73" s="376"/>
      <c r="K73" s="258"/>
      <c r="L73" s="256"/>
      <c r="N73" s="110"/>
      <c r="O73" s="196">
        <v>1</v>
      </c>
      <c r="P73" s="456" t="s">
        <v>284</v>
      </c>
      <c r="Q73" s="325" t="s">
        <v>208</v>
      </c>
      <c r="R73" s="101">
        <v>188</v>
      </c>
      <c r="S73" s="92">
        <v>30</v>
      </c>
    </row>
    <row r="74" spans="1:19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381" t="s">
        <v>102</v>
      </c>
      <c r="G74" s="381" t="s">
        <v>103</v>
      </c>
      <c r="H74" s="382"/>
      <c r="I74" s="382" t="s">
        <v>104</v>
      </c>
      <c r="J74" s="382" t="s">
        <v>105</v>
      </c>
      <c r="K74" s="257"/>
      <c r="L74" s="261">
        <f>SUM(J75:J80)</f>
        <v>548</v>
      </c>
      <c r="N74" s="110"/>
      <c r="O74" s="206">
        <v>2</v>
      </c>
      <c r="P74" s="456" t="s">
        <v>254</v>
      </c>
      <c r="Q74" s="325" t="s">
        <v>210</v>
      </c>
      <c r="R74" s="288">
        <v>184</v>
      </c>
      <c r="S74" s="92">
        <v>26</v>
      </c>
    </row>
    <row r="75" spans="1:19" ht="15.75" customHeight="1" x14ac:dyDescent="0.25">
      <c r="A75" s="368"/>
      <c r="B75" s="424" t="s">
        <v>214</v>
      </c>
      <c r="C75" s="425" t="s">
        <v>254</v>
      </c>
      <c r="D75" s="435" t="s">
        <v>210</v>
      </c>
      <c r="E75" s="427">
        <v>0</v>
      </c>
      <c r="F75" s="428">
        <v>92</v>
      </c>
      <c r="G75" s="428">
        <v>92</v>
      </c>
      <c r="H75" s="429"/>
      <c r="I75" s="429">
        <f t="shared" ref="I75:I80" si="9">SUM(F75:H75)</f>
        <v>184</v>
      </c>
      <c r="J75" s="430">
        <v>184</v>
      </c>
      <c r="K75" s="253"/>
      <c r="L75" s="255"/>
      <c r="N75" s="110"/>
      <c r="O75" s="130">
        <v>3</v>
      </c>
      <c r="P75" s="456" t="s">
        <v>285</v>
      </c>
      <c r="Q75" s="325" t="s">
        <v>208</v>
      </c>
      <c r="R75" s="288">
        <v>180</v>
      </c>
      <c r="S75" s="92">
        <v>23</v>
      </c>
    </row>
    <row r="76" spans="1:19" ht="15.75" customHeight="1" x14ac:dyDescent="0.25">
      <c r="A76" s="368"/>
      <c r="B76" s="309" t="s">
        <v>214</v>
      </c>
      <c r="C76" s="310" t="s">
        <v>255</v>
      </c>
      <c r="D76" s="325" t="s">
        <v>210</v>
      </c>
      <c r="E76" s="338">
        <v>0</v>
      </c>
      <c r="F76" s="313">
        <v>86</v>
      </c>
      <c r="G76" s="313">
        <v>88</v>
      </c>
      <c r="H76" s="339"/>
      <c r="I76" s="339">
        <f t="shared" si="9"/>
        <v>174</v>
      </c>
      <c r="J76" s="321"/>
      <c r="K76" s="253"/>
      <c r="L76" s="255"/>
      <c r="N76" s="110"/>
      <c r="O76" s="131">
        <v>4</v>
      </c>
      <c r="P76" s="456" t="s">
        <v>287</v>
      </c>
      <c r="Q76" s="337" t="s">
        <v>208</v>
      </c>
      <c r="R76" s="101">
        <v>175</v>
      </c>
      <c r="S76" s="92">
        <v>21</v>
      </c>
    </row>
    <row r="77" spans="1:19" ht="15.75" customHeight="1" x14ac:dyDescent="0.25">
      <c r="A77" s="368"/>
      <c r="B77" s="424" t="s">
        <v>212</v>
      </c>
      <c r="C77" s="425" t="s">
        <v>43</v>
      </c>
      <c r="D77" s="435" t="s">
        <v>210</v>
      </c>
      <c r="E77" s="427">
        <v>3</v>
      </c>
      <c r="F77" s="428">
        <v>87</v>
      </c>
      <c r="G77" s="428">
        <v>94</v>
      </c>
      <c r="H77" s="429"/>
      <c r="I77" s="429">
        <f t="shared" si="9"/>
        <v>181</v>
      </c>
      <c r="J77" s="430">
        <v>184</v>
      </c>
      <c r="K77" s="253"/>
      <c r="L77" s="255"/>
      <c r="N77" s="110"/>
      <c r="O77" s="131">
        <v>5</v>
      </c>
      <c r="P77" s="456" t="s">
        <v>255</v>
      </c>
      <c r="Q77" s="325" t="s">
        <v>210</v>
      </c>
      <c r="R77" s="269">
        <v>174</v>
      </c>
      <c r="S77" s="92">
        <v>20</v>
      </c>
    </row>
    <row r="78" spans="1:19" ht="15.75" customHeight="1" x14ac:dyDescent="0.25">
      <c r="A78" s="368"/>
      <c r="B78" s="424" t="s">
        <v>212</v>
      </c>
      <c r="C78" s="425" t="s">
        <v>256</v>
      </c>
      <c r="D78" s="435" t="s">
        <v>210</v>
      </c>
      <c r="E78" s="427">
        <v>3</v>
      </c>
      <c r="F78" s="428">
        <v>91</v>
      </c>
      <c r="G78" s="428">
        <v>86</v>
      </c>
      <c r="H78" s="429"/>
      <c r="I78" s="429">
        <f t="shared" si="9"/>
        <v>177</v>
      </c>
      <c r="J78" s="430">
        <v>180</v>
      </c>
      <c r="K78" s="253"/>
      <c r="L78" s="255"/>
      <c r="N78" s="110"/>
      <c r="O78" s="131">
        <v>6</v>
      </c>
      <c r="P78" s="464" t="s">
        <v>243</v>
      </c>
      <c r="Q78" s="348" t="s">
        <v>203</v>
      </c>
      <c r="R78" s="287">
        <v>154</v>
      </c>
      <c r="S78" s="92">
        <v>19</v>
      </c>
    </row>
    <row r="79" spans="1:19" ht="15.75" customHeight="1" x14ac:dyDescent="0.25">
      <c r="A79" s="368"/>
      <c r="B79" s="309"/>
      <c r="C79" s="419"/>
      <c r="D79" s="325" t="s">
        <v>210</v>
      </c>
      <c r="E79" s="338"/>
      <c r="F79" s="347"/>
      <c r="G79" s="347"/>
      <c r="H79" s="339"/>
      <c r="I79" s="339">
        <f t="shared" si="9"/>
        <v>0</v>
      </c>
      <c r="J79" s="321"/>
      <c r="K79" s="253"/>
      <c r="L79" s="255"/>
      <c r="N79" s="110"/>
      <c r="O79" s="131">
        <v>7</v>
      </c>
      <c r="P79" s="456" t="s">
        <v>261</v>
      </c>
      <c r="Q79" s="325" t="s">
        <v>312</v>
      </c>
      <c r="R79" s="287">
        <v>151</v>
      </c>
      <c r="S79" s="92">
        <v>18</v>
      </c>
    </row>
    <row r="80" spans="1:19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10"/>
      <c r="O80" s="201">
        <v>8</v>
      </c>
      <c r="P80" s="456" t="s">
        <v>268</v>
      </c>
      <c r="Q80" s="337" t="s">
        <v>204</v>
      </c>
      <c r="R80" s="290">
        <v>112</v>
      </c>
      <c r="S80" s="92">
        <v>17</v>
      </c>
    </row>
    <row r="81" spans="1:19" ht="15.75" customHeight="1" x14ac:dyDescent="0.25">
      <c r="A81" s="377">
        <v>11</v>
      </c>
      <c r="B81" s="378" t="s">
        <v>101</v>
      </c>
      <c r="C81" s="411"/>
      <c r="D81" s="386" t="s">
        <v>312</v>
      </c>
      <c r="E81" s="380"/>
      <c r="F81" s="381" t="s">
        <v>102</v>
      </c>
      <c r="G81" s="381" t="s">
        <v>103</v>
      </c>
      <c r="H81" s="382"/>
      <c r="I81" s="382" t="s">
        <v>104</v>
      </c>
      <c r="J81" s="382" t="s">
        <v>105</v>
      </c>
      <c r="K81" s="257"/>
      <c r="L81" s="261"/>
      <c r="N81" s="110"/>
      <c r="O81" s="131"/>
      <c r="P81" s="310"/>
      <c r="Q81" s="325"/>
      <c r="R81" s="101"/>
      <c r="S81" s="92"/>
    </row>
    <row r="82" spans="1:19" ht="15.75" customHeight="1" x14ac:dyDescent="0.25">
      <c r="A82" s="368"/>
      <c r="B82" s="424" t="s">
        <v>212</v>
      </c>
      <c r="C82" s="425" t="s">
        <v>257</v>
      </c>
      <c r="D82" s="435" t="s">
        <v>312</v>
      </c>
      <c r="E82" s="427">
        <v>3</v>
      </c>
      <c r="F82" s="428">
        <v>83</v>
      </c>
      <c r="G82" s="428">
        <v>86</v>
      </c>
      <c r="H82" s="429"/>
      <c r="I82" s="429">
        <f t="shared" ref="I82:I87" si="10">SUM(F82:H82)</f>
        <v>169</v>
      </c>
      <c r="J82" s="430">
        <v>172</v>
      </c>
      <c r="K82" s="253"/>
      <c r="L82" s="255">
        <f>SUM(J82:J87)</f>
        <v>509</v>
      </c>
      <c r="N82" s="110"/>
      <c r="O82" s="201"/>
      <c r="P82" s="121"/>
      <c r="Q82" s="90"/>
      <c r="R82" s="91"/>
      <c r="S82" s="92"/>
    </row>
    <row r="83" spans="1:19" ht="15.75" customHeight="1" x14ac:dyDescent="0.25">
      <c r="A83" s="368"/>
      <c r="B83" s="309" t="s">
        <v>211</v>
      </c>
      <c r="C83" s="310" t="s">
        <v>258</v>
      </c>
      <c r="D83" s="337" t="s">
        <v>312</v>
      </c>
      <c r="E83" s="338">
        <v>5</v>
      </c>
      <c r="F83" s="313">
        <v>75</v>
      </c>
      <c r="G83" s="313">
        <v>77</v>
      </c>
      <c r="H83" s="339"/>
      <c r="I83" s="339">
        <f t="shared" si="10"/>
        <v>152</v>
      </c>
      <c r="J83" s="321"/>
      <c r="K83" s="253"/>
      <c r="L83" s="255"/>
      <c r="N83" s="110"/>
      <c r="O83" s="131"/>
      <c r="P83" s="121"/>
      <c r="Q83" s="90"/>
      <c r="R83" s="91"/>
      <c r="S83" s="92"/>
    </row>
    <row r="84" spans="1:19" ht="15.75" customHeight="1" x14ac:dyDescent="0.25">
      <c r="A84" s="368"/>
      <c r="B84" s="424" t="s">
        <v>212</v>
      </c>
      <c r="C84" s="425" t="s">
        <v>259</v>
      </c>
      <c r="D84" s="435" t="s">
        <v>312</v>
      </c>
      <c r="E84" s="427">
        <v>3</v>
      </c>
      <c r="F84" s="428">
        <v>79</v>
      </c>
      <c r="G84" s="428">
        <v>84</v>
      </c>
      <c r="H84" s="429"/>
      <c r="I84" s="429">
        <f t="shared" si="10"/>
        <v>163</v>
      </c>
      <c r="J84" s="430">
        <v>166</v>
      </c>
      <c r="K84" s="253"/>
      <c r="L84" s="255"/>
      <c r="N84" s="110"/>
      <c r="O84" s="131"/>
      <c r="P84" s="121"/>
      <c r="Q84" s="90"/>
      <c r="R84" s="101"/>
      <c r="S84" s="92"/>
    </row>
    <row r="85" spans="1:19" ht="15.75" customHeight="1" x14ac:dyDescent="0.25">
      <c r="A85" s="368"/>
      <c r="B85" s="424" t="s">
        <v>212</v>
      </c>
      <c r="C85" s="425" t="s">
        <v>260</v>
      </c>
      <c r="D85" s="435" t="s">
        <v>312</v>
      </c>
      <c r="E85" s="427">
        <v>3</v>
      </c>
      <c r="F85" s="428">
        <v>83</v>
      </c>
      <c r="G85" s="428">
        <v>85</v>
      </c>
      <c r="H85" s="429"/>
      <c r="I85" s="429">
        <f t="shared" si="10"/>
        <v>168</v>
      </c>
      <c r="J85" s="430">
        <v>171</v>
      </c>
      <c r="K85" s="253"/>
      <c r="L85" s="255"/>
      <c r="N85" s="110"/>
      <c r="O85" s="131"/>
      <c r="P85" s="121"/>
      <c r="Q85" s="90"/>
      <c r="R85" s="101"/>
      <c r="S85" s="92"/>
    </row>
    <row r="86" spans="1:19" ht="15.75" customHeight="1" x14ac:dyDescent="0.25">
      <c r="A86" s="368"/>
      <c r="B86" s="309" t="s">
        <v>214</v>
      </c>
      <c r="C86" s="310" t="s">
        <v>261</v>
      </c>
      <c r="D86" s="337" t="s">
        <v>312</v>
      </c>
      <c r="E86" s="338">
        <v>0</v>
      </c>
      <c r="F86" s="313">
        <v>76</v>
      </c>
      <c r="G86" s="313">
        <v>75</v>
      </c>
      <c r="H86" s="339"/>
      <c r="I86" s="339">
        <f t="shared" si="10"/>
        <v>151</v>
      </c>
      <c r="J86" s="321"/>
      <c r="K86" s="253" t="s">
        <v>24</v>
      </c>
      <c r="L86" s="255"/>
      <c r="N86" s="110"/>
      <c r="O86" s="131"/>
      <c r="P86" s="121"/>
      <c r="Q86" s="90"/>
      <c r="R86" s="116"/>
      <c r="S86" s="92"/>
    </row>
    <row r="87" spans="1:19" ht="15.75" customHeight="1" thickBot="1" x14ac:dyDescent="0.3">
      <c r="A87" s="369"/>
      <c r="B87" s="374"/>
      <c r="C87" s="412"/>
      <c r="D87" s="371"/>
      <c r="E87" s="372"/>
      <c r="F87" s="384"/>
      <c r="G87" s="384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10"/>
      <c r="O87" s="131"/>
      <c r="P87" s="121"/>
      <c r="Q87" s="90"/>
      <c r="R87" s="101"/>
      <c r="S87" s="92"/>
    </row>
    <row r="88" spans="1:19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381" t="s">
        <v>102</v>
      </c>
      <c r="G88" s="381" t="s">
        <v>103</v>
      </c>
      <c r="H88" s="382"/>
      <c r="I88" s="382" t="s">
        <v>104</v>
      </c>
      <c r="J88" s="382" t="s">
        <v>105</v>
      </c>
      <c r="K88" s="257"/>
      <c r="L88" s="261"/>
      <c r="N88" s="110"/>
      <c r="O88" s="131"/>
      <c r="P88" s="121"/>
      <c r="Q88" s="90"/>
      <c r="R88" s="101"/>
      <c r="S88" s="92"/>
    </row>
    <row r="89" spans="1:19" ht="15.75" customHeight="1" x14ac:dyDescent="0.25">
      <c r="A89" s="368"/>
      <c r="B89" s="424" t="s">
        <v>211</v>
      </c>
      <c r="C89" s="425" t="s">
        <v>262</v>
      </c>
      <c r="D89" s="449" t="s">
        <v>203</v>
      </c>
      <c r="E89" s="427">
        <v>5</v>
      </c>
      <c r="F89" s="428">
        <v>93</v>
      </c>
      <c r="G89" s="428">
        <v>89</v>
      </c>
      <c r="H89" s="429"/>
      <c r="I89" s="429">
        <f t="shared" ref="I89:I94" si="11">SUM(F89:H89)</f>
        <v>182</v>
      </c>
      <c r="J89" s="430">
        <v>187</v>
      </c>
      <c r="K89" s="253"/>
      <c r="L89" s="255">
        <f>SUM(J89:J94)</f>
        <v>544</v>
      </c>
      <c r="N89" s="85"/>
      <c r="O89" s="128"/>
      <c r="P89" s="194" t="s">
        <v>39</v>
      </c>
      <c r="Q89" s="204"/>
      <c r="R89" s="196" t="s">
        <v>104</v>
      </c>
      <c r="S89" s="205" t="s">
        <v>5</v>
      </c>
    </row>
    <row r="90" spans="1:19" ht="15.75" customHeight="1" x14ac:dyDescent="0.25">
      <c r="A90" s="368"/>
      <c r="B90" s="424" t="s">
        <v>212</v>
      </c>
      <c r="C90" s="425" t="s">
        <v>216</v>
      </c>
      <c r="D90" s="449" t="s">
        <v>203</v>
      </c>
      <c r="E90" s="427">
        <v>3</v>
      </c>
      <c r="F90" s="428">
        <v>88</v>
      </c>
      <c r="G90" s="428">
        <v>85</v>
      </c>
      <c r="H90" s="429"/>
      <c r="I90" s="429">
        <f t="shared" si="11"/>
        <v>173</v>
      </c>
      <c r="J90" s="430">
        <v>176</v>
      </c>
      <c r="K90" s="253"/>
      <c r="L90" s="255"/>
      <c r="N90" s="199"/>
      <c r="O90" s="196">
        <v>1</v>
      </c>
      <c r="P90" s="456" t="s">
        <v>218</v>
      </c>
      <c r="Q90" s="311" t="s">
        <v>194</v>
      </c>
      <c r="R90" s="288">
        <v>177</v>
      </c>
      <c r="S90" s="92">
        <v>30</v>
      </c>
    </row>
    <row r="91" spans="1:19" ht="15.75" customHeight="1" x14ac:dyDescent="0.25">
      <c r="A91" s="368"/>
      <c r="B91" s="424" t="s">
        <v>211</v>
      </c>
      <c r="C91" s="425" t="s">
        <v>263</v>
      </c>
      <c r="D91" s="449" t="s">
        <v>203</v>
      </c>
      <c r="E91" s="427">
        <v>5</v>
      </c>
      <c r="F91" s="428">
        <v>89</v>
      </c>
      <c r="G91" s="428">
        <v>87</v>
      </c>
      <c r="H91" s="429"/>
      <c r="I91" s="429">
        <f t="shared" si="11"/>
        <v>176</v>
      </c>
      <c r="J91" s="430">
        <v>181</v>
      </c>
      <c r="K91" s="253"/>
      <c r="L91" s="255"/>
      <c r="N91" s="199"/>
      <c r="O91" s="206">
        <v>2</v>
      </c>
      <c r="P91" s="456" t="s">
        <v>38</v>
      </c>
      <c r="Q91" s="311" t="s">
        <v>194</v>
      </c>
      <c r="R91" s="290">
        <v>172</v>
      </c>
      <c r="S91" s="92">
        <v>26</v>
      </c>
    </row>
    <row r="92" spans="1:19" ht="15.75" customHeight="1" x14ac:dyDescent="0.25">
      <c r="A92" s="368"/>
      <c r="B92" s="309" t="s">
        <v>214</v>
      </c>
      <c r="C92" s="420" t="s">
        <v>243</v>
      </c>
      <c r="D92" s="348" t="s">
        <v>203</v>
      </c>
      <c r="E92" s="318">
        <v>0</v>
      </c>
      <c r="F92" s="349">
        <v>70</v>
      </c>
      <c r="G92" s="349">
        <v>84</v>
      </c>
      <c r="H92" s="322"/>
      <c r="I92" s="322">
        <f t="shared" si="11"/>
        <v>154</v>
      </c>
      <c r="J92" s="260"/>
      <c r="K92" s="253"/>
      <c r="L92" s="255"/>
      <c r="N92" s="199"/>
      <c r="O92" s="130">
        <v>3</v>
      </c>
      <c r="P92" s="466" t="s">
        <v>225</v>
      </c>
      <c r="Q92" s="311" t="s">
        <v>195</v>
      </c>
      <c r="R92" s="288">
        <v>167</v>
      </c>
      <c r="S92" s="92">
        <v>23</v>
      </c>
    </row>
    <row r="93" spans="1:19" ht="15.75" customHeight="1" x14ac:dyDescent="0.25">
      <c r="A93" s="368"/>
      <c r="B93" s="309"/>
      <c r="C93" s="421"/>
      <c r="D93" s="317"/>
      <c r="E93" s="318"/>
      <c r="F93" s="324"/>
      <c r="G93" s="324"/>
      <c r="H93" s="322"/>
      <c r="I93" s="322">
        <f t="shared" si="11"/>
        <v>0</v>
      </c>
      <c r="J93" s="260"/>
      <c r="K93" s="253"/>
      <c r="L93" s="255"/>
      <c r="N93" s="199"/>
      <c r="O93" s="131">
        <v>4</v>
      </c>
      <c r="P93" s="456" t="s">
        <v>236</v>
      </c>
      <c r="Q93" s="325" t="s">
        <v>198</v>
      </c>
      <c r="R93" s="465">
        <v>166</v>
      </c>
      <c r="S93" s="92">
        <v>21</v>
      </c>
    </row>
    <row r="94" spans="1:19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5</v>
      </c>
      <c r="P94" s="456" t="s">
        <v>229</v>
      </c>
      <c r="Q94" s="325" t="s">
        <v>196</v>
      </c>
      <c r="R94" s="459">
        <v>166</v>
      </c>
      <c r="S94" s="92">
        <v>20</v>
      </c>
    </row>
    <row r="95" spans="1:19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381" t="s">
        <v>102</v>
      </c>
      <c r="G95" s="381" t="s">
        <v>103</v>
      </c>
      <c r="H95" s="382"/>
      <c r="I95" s="382" t="s">
        <v>104</v>
      </c>
      <c r="J95" s="382" t="s">
        <v>105</v>
      </c>
      <c r="K95" s="257"/>
      <c r="L95" s="261"/>
      <c r="N95" s="199"/>
      <c r="O95" s="131">
        <v>6</v>
      </c>
      <c r="P95" s="456" t="s">
        <v>227</v>
      </c>
      <c r="Q95" s="325" t="s">
        <v>196</v>
      </c>
      <c r="R95" s="290">
        <v>164</v>
      </c>
      <c r="S95" s="92">
        <v>19</v>
      </c>
    </row>
    <row r="96" spans="1:19" ht="15.75" customHeight="1" x14ac:dyDescent="0.25">
      <c r="A96" s="368"/>
      <c r="B96" s="309" t="s">
        <v>211</v>
      </c>
      <c r="C96" s="310" t="s">
        <v>264</v>
      </c>
      <c r="D96" s="325" t="s">
        <v>204</v>
      </c>
      <c r="E96" s="315">
        <v>5</v>
      </c>
      <c r="F96" s="313">
        <v>56</v>
      </c>
      <c r="G96" s="313">
        <v>65</v>
      </c>
      <c r="H96" s="316"/>
      <c r="I96" s="316">
        <f t="shared" ref="I96:I101" si="12">SUM(F96:H96)</f>
        <v>121</v>
      </c>
      <c r="J96" s="266"/>
      <c r="K96" s="253"/>
      <c r="L96" s="255">
        <f>SUM(J96:J101)</f>
        <v>520</v>
      </c>
      <c r="N96" s="199"/>
      <c r="O96" s="131">
        <v>7</v>
      </c>
      <c r="P96" s="456" t="s">
        <v>219</v>
      </c>
      <c r="Q96" s="311" t="s">
        <v>194</v>
      </c>
      <c r="R96" s="290">
        <v>163</v>
      </c>
      <c r="S96" s="92">
        <v>18</v>
      </c>
    </row>
    <row r="97" spans="1:19" ht="15.75" customHeight="1" x14ac:dyDescent="0.25">
      <c r="A97" s="368"/>
      <c r="B97" s="424" t="s">
        <v>211</v>
      </c>
      <c r="C97" s="425" t="s">
        <v>265</v>
      </c>
      <c r="D97" s="435" t="s">
        <v>204</v>
      </c>
      <c r="E97" s="427">
        <v>5</v>
      </c>
      <c r="F97" s="428">
        <v>79</v>
      </c>
      <c r="G97" s="428">
        <v>85</v>
      </c>
      <c r="H97" s="429"/>
      <c r="I97" s="429">
        <f t="shared" si="12"/>
        <v>164</v>
      </c>
      <c r="J97" s="430">
        <v>169</v>
      </c>
      <c r="K97" s="253"/>
      <c r="L97" s="255"/>
      <c r="N97" s="199"/>
      <c r="O97" s="131">
        <v>8</v>
      </c>
      <c r="P97" s="456" t="s">
        <v>217</v>
      </c>
      <c r="Q97" s="311" t="s">
        <v>194</v>
      </c>
      <c r="R97" s="288">
        <v>162</v>
      </c>
      <c r="S97" s="92">
        <v>17</v>
      </c>
    </row>
    <row r="98" spans="1:19" ht="15.75" customHeight="1" x14ac:dyDescent="0.25">
      <c r="A98" s="368"/>
      <c r="B98" s="424" t="s">
        <v>212</v>
      </c>
      <c r="C98" s="425" t="s">
        <v>266</v>
      </c>
      <c r="D98" s="435" t="s">
        <v>204</v>
      </c>
      <c r="E98" s="427">
        <v>3</v>
      </c>
      <c r="F98" s="428">
        <v>87</v>
      </c>
      <c r="G98" s="428">
        <v>87</v>
      </c>
      <c r="H98" s="429"/>
      <c r="I98" s="429">
        <f t="shared" si="12"/>
        <v>174</v>
      </c>
      <c r="J98" s="430">
        <v>177</v>
      </c>
      <c r="K98" s="253"/>
      <c r="L98" s="255"/>
      <c r="N98" s="199"/>
      <c r="O98" s="131">
        <v>9</v>
      </c>
      <c r="P98" s="456" t="s">
        <v>237</v>
      </c>
      <c r="Q98" s="325" t="s">
        <v>198</v>
      </c>
      <c r="R98" s="288">
        <v>159</v>
      </c>
      <c r="S98" s="92">
        <v>16</v>
      </c>
    </row>
    <row r="99" spans="1:19" ht="15.75" customHeight="1" x14ac:dyDescent="0.25">
      <c r="A99" s="368"/>
      <c r="B99" s="424" t="s">
        <v>211</v>
      </c>
      <c r="C99" s="425" t="s">
        <v>267</v>
      </c>
      <c r="D99" s="441" t="s">
        <v>204</v>
      </c>
      <c r="E99" s="432">
        <v>5</v>
      </c>
      <c r="F99" s="428">
        <v>80</v>
      </c>
      <c r="G99" s="428">
        <v>89</v>
      </c>
      <c r="H99" s="433"/>
      <c r="I99" s="433">
        <f t="shared" si="12"/>
        <v>169</v>
      </c>
      <c r="J99" s="434">
        <v>174</v>
      </c>
      <c r="K99" s="253"/>
      <c r="L99" s="255"/>
      <c r="N99" s="199"/>
      <c r="O99" s="131">
        <v>10</v>
      </c>
      <c r="P99" s="456" t="s">
        <v>222</v>
      </c>
      <c r="Q99" s="311" t="s">
        <v>195</v>
      </c>
      <c r="R99" s="465">
        <v>158</v>
      </c>
      <c r="S99" s="92">
        <v>15</v>
      </c>
    </row>
    <row r="100" spans="1:19" ht="15.75" customHeight="1" x14ac:dyDescent="0.25">
      <c r="A100" s="368"/>
      <c r="B100" s="309" t="s">
        <v>214</v>
      </c>
      <c r="C100" s="453" t="s">
        <v>268</v>
      </c>
      <c r="D100" s="325" t="s">
        <v>204</v>
      </c>
      <c r="E100" s="318">
        <v>0</v>
      </c>
      <c r="F100" s="313">
        <v>56</v>
      </c>
      <c r="G100" s="313">
        <v>56</v>
      </c>
      <c r="H100" s="322"/>
      <c r="I100" s="322">
        <f t="shared" si="12"/>
        <v>112</v>
      </c>
      <c r="J100" s="260"/>
      <c r="K100" s="253"/>
      <c r="L100" s="255"/>
      <c r="N100" s="199"/>
      <c r="O100" s="131">
        <v>11</v>
      </c>
      <c r="P100" s="457" t="s">
        <v>235</v>
      </c>
      <c r="Q100" s="337" t="s">
        <v>197</v>
      </c>
      <c r="R100" s="459">
        <v>158</v>
      </c>
      <c r="S100" s="92">
        <v>14</v>
      </c>
    </row>
    <row r="101" spans="1:19" ht="15.75" customHeight="1" thickBot="1" x14ac:dyDescent="0.3">
      <c r="A101" s="369"/>
      <c r="B101" s="374"/>
      <c r="C101" s="412"/>
      <c r="D101" s="371"/>
      <c r="E101" s="372"/>
      <c r="F101" s="384"/>
      <c r="G101" s="384"/>
      <c r="H101" s="385"/>
      <c r="I101" s="385">
        <f t="shared" si="12"/>
        <v>0</v>
      </c>
      <c r="J101" s="376"/>
      <c r="K101" s="258"/>
      <c r="L101" s="256"/>
      <c r="N101" s="199"/>
      <c r="O101" s="131">
        <v>12</v>
      </c>
      <c r="P101" s="456" t="s">
        <v>231</v>
      </c>
      <c r="Q101" s="325" t="s">
        <v>197</v>
      </c>
      <c r="R101" s="287">
        <v>154</v>
      </c>
      <c r="S101" s="118">
        <v>13</v>
      </c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381" t="s">
        <v>102</v>
      </c>
      <c r="G102" s="381" t="s">
        <v>103</v>
      </c>
      <c r="H102" s="382"/>
      <c r="I102" s="382" t="s">
        <v>104</v>
      </c>
      <c r="J102" s="382" t="s">
        <v>105</v>
      </c>
      <c r="K102" s="257"/>
      <c r="L102" s="261"/>
      <c r="N102" s="199"/>
      <c r="O102" s="131">
        <v>13</v>
      </c>
      <c r="P102" s="456" t="s">
        <v>239</v>
      </c>
      <c r="Q102" s="311" t="s">
        <v>198</v>
      </c>
      <c r="R102" s="290">
        <v>153</v>
      </c>
      <c r="S102" s="118">
        <v>12</v>
      </c>
    </row>
    <row r="103" spans="1:19" ht="15.75" customHeight="1" x14ac:dyDescent="0.25">
      <c r="A103" s="368"/>
      <c r="B103" s="424" t="s">
        <v>211</v>
      </c>
      <c r="C103" s="425" t="s">
        <v>269</v>
      </c>
      <c r="D103" s="435" t="s">
        <v>205</v>
      </c>
      <c r="E103" s="427">
        <v>5</v>
      </c>
      <c r="F103" s="451">
        <v>63</v>
      </c>
      <c r="G103" s="451">
        <v>71</v>
      </c>
      <c r="H103" s="429"/>
      <c r="I103" s="429">
        <f t="shared" ref="I103:I107" si="13">SUM(F103:H103)</f>
        <v>134</v>
      </c>
      <c r="J103" s="430">
        <v>139</v>
      </c>
      <c r="K103" s="253"/>
      <c r="L103" s="255">
        <f>SUM(J103:J107)</f>
        <v>408</v>
      </c>
      <c r="N103" s="199"/>
      <c r="O103" s="131">
        <v>14</v>
      </c>
      <c r="P103" s="456" t="s">
        <v>232</v>
      </c>
      <c r="Q103" s="325" t="s">
        <v>197</v>
      </c>
      <c r="R103" s="290">
        <v>152</v>
      </c>
      <c r="S103" s="118">
        <v>11</v>
      </c>
    </row>
    <row r="104" spans="1:19" ht="15.75" customHeight="1" x14ac:dyDescent="0.25">
      <c r="A104" s="368"/>
      <c r="B104" s="481" t="s">
        <v>211</v>
      </c>
      <c r="C104" s="310" t="s">
        <v>270</v>
      </c>
      <c r="D104" s="325" t="s">
        <v>205</v>
      </c>
      <c r="E104" s="315">
        <v>5</v>
      </c>
      <c r="F104" s="351">
        <v>50</v>
      </c>
      <c r="G104" s="351">
        <v>61</v>
      </c>
      <c r="H104" s="316"/>
      <c r="I104" s="316">
        <f t="shared" si="13"/>
        <v>111</v>
      </c>
      <c r="J104" s="266"/>
      <c r="K104" s="253"/>
      <c r="L104" s="255"/>
      <c r="N104" s="199"/>
      <c r="O104" s="131">
        <v>15</v>
      </c>
      <c r="P104" s="456" t="s">
        <v>233</v>
      </c>
      <c r="Q104" s="325" t="s">
        <v>197</v>
      </c>
      <c r="R104" s="290">
        <v>150</v>
      </c>
      <c r="S104" s="107">
        <v>10</v>
      </c>
    </row>
    <row r="105" spans="1:19" ht="15.75" customHeight="1" x14ac:dyDescent="0.25">
      <c r="A105" s="368"/>
      <c r="B105" s="424" t="s">
        <v>211</v>
      </c>
      <c r="C105" s="425" t="s">
        <v>271</v>
      </c>
      <c r="D105" s="441" t="s">
        <v>205</v>
      </c>
      <c r="E105" s="432">
        <v>5</v>
      </c>
      <c r="F105" s="450">
        <v>74</v>
      </c>
      <c r="G105" s="450">
        <v>59</v>
      </c>
      <c r="H105" s="433"/>
      <c r="I105" s="433">
        <f t="shared" si="13"/>
        <v>133</v>
      </c>
      <c r="J105" s="434">
        <v>138</v>
      </c>
      <c r="K105" s="253"/>
      <c r="L105" s="255"/>
      <c r="N105" s="199"/>
      <c r="O105" s="131">
        <v>16</v>
      </c>
      <c r="P105" s="456" t="s">
        <v>242</v>
      </c>
      <c r="Q105" s="325" t="s">
        <v>20</v>
      </c>
      <c r="R105" s="101">
        <v>149</v>
      </c>
      <c r="S105" s="107">
        <v>9</v>
      </c>
    </row>
    <row r="106" spans="1:19" ht="15.75" customHeight="1" x14ac:dyDescent="0.25">
      <c r="A106" s="368"/>
      <c r="B106" s="424" t="s">
        <v>211</v>
      </c>
      <c r="C106" s="425" t="s">
        <v>272</v>
      </c>
      <c r="D106" s="435" t="s">
        <v>205</v>
      </c>
      <c r="E106" s="427">
        <v>5</v>
      </c>
      <c r="F106" s="428">
        <v>63</v>
      </c>
      <c r="G106" s="428">
        <v>63</v>
      </c>
      <c r="H106" s="429"/>
      <c r="I106" s="429">
        <f t="shared" si="13"/>
        <v>126</v>
      </c>
      <c r="J106" s="430">
        <v>131</v>
      </c>
      <c r="K106" s="253"/>
      <c r="L106" s="255"/>
      <c r="N106" s="199"/>
      <c r="O106" s="131">
        <v>17</v>
      </c>
      <c r="P106" s="456" t="s">
        <v>220</v>
      </c>
      <c r="Q106" s="311" t="s">
        <v>194</v>
      </c>
      <c r="R106" s="290">
        <v>147</v>
      </c>
      <c r="S106" s="118">
        <v>8</v>
      </c>
    </row>
    <row r="107" spans="1:19" ht="15.75" customHeight="1" x14ac:dyDescent="0.25">
      <c r="A107" s="368"/>
      <c r="B107" s="481" t="s">
        <v>211</v>
      </c>
      <c r="C107" s="344" t="s">
        <v>273</v>
      </c>
      <c r="D107" s="337" t="s">
        <v>205</v>
      </c>
      <c r="E107" s="338">
        <v>5</v>
      </c>
      <c r="F107" s="313">
        <v>66</v>
      </c>
      <c r="G107" s="313">
        <v>53</v>
      </c>
      <c r="H107" s="339"/>
      <c r="I107" s="339">
        <f t="shared" si="13"/>
        <v>119</v>
      </c>
      <c r="J107" s="321"/>
      <c r="K107" s="253"/>
      <c r="L107" s="255"/>
      <c r="N107" s="199"/>
      <c r="O107" s="131">
        <v>18</v>
      </c>
      <c r="P107" s="456" t="s">
        <v>234</v>
      </c>
      <c r="Q107" s="311" t="s">
        <v>197</v>
      </c>
      <c r="R107" s="288">
        <v>143</v>
      </c>
      <c r="S107" s="118">
        <v>7</v>
      </c>
    </row>
    <row r="108" spans="1:19" ht="15.75" customHeight="1" thickBot="1" x14ac:dyDescent="0.3">
      <c r="A108" s="369"/>
      <c r="B108" s="374"/>
      <c r="C108" s="416"/>
      <c r="D108" s="390"/>
      <c r="E108" s="391"/>
      <c r="F108" s="392"/>
      <c r="G108" s="392"/>
      <c r="H108" s="394"/>
      <c r="I108" s="394"/>
      <c r="J108" s="395"/>
      <c r="K108" s="258"/>
      <c r="L108" s="399"/>
      <c r="N108" s="199"/>
      <c r="O108" s="131">
        <v>19</v>
      </c>
      <c r="P108" s="456" t="s">
        <v>238</v>
      </c>
      <c r="Q108" s="325" t="s">
        <v>198</v>
      </c>
      <c r="R108" s="290">
        <v>140</v>
      </c>
      <c r="S108" s="107">
        <v>6</v>
      </c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381" t="s">
        <v>102</v>
      </c>
      <c r="G109" s="381" t="s">
        <v>103</v>
      </c>
      <c r="H109" s="382"/>
      <c r="I109" s="382" t="s">
        <v>104</v>
      </c>
      <c r="J109" s="382" t="s">
        <v>105</v>
      </c>
      <c r="K109" s="257"/>
      <c r="L109" s="261"/>
      <c r="N109" s="199"/>
      <c r="O109" s="131">
        <v>20</v>
      </c>
      <c r="P109" s="456" t="s">
        <v>228</v>
      </c>
      <c r="Q109" s="311" t="s">
        <v>196</v>
      </c>
      <c r="R109" s="288">
        <v>135</v>
      </c>
      <c r="S109" s="107">
        <v>5</v>
      </c>
    </row>
    <row r="110" spans="1:19" ht="15.75" customHeight="1" x14ac:dyDescent="0.25">
      <c r="A110" s="368"/>
      <c r="B110" s="309" t="s">
        <v>211</v>
      </c>
      <c r="C110" s="344" t="s">
        <v>274</v>
      </c>
      <c r="D110" s="325" t="s">
        <v>206</v>
      </c>
      <c r="E110" s="315">
        <v>5</v>
      </c>
      <c r="F110" s="320"/>
      <c r="G110" s="320"/>
      <c r="H110" s="316"/>
      <c r="I110" s="316">
        <f t="shared" ref="I110:I114" si="14">SUM(F110:H110)</f>
        <v>0</v>
      </c>
      <c r="J110" s="266"/>
      <c r="K110" s="253"/>
      <c r="L110" s="388">
        <f>SUM(J110:J114)</f>
        <v>486</v>
      </c>
      <c r="N110" s="199"/>
      <c r="O110" s="131">
        <v>21</v>
      </c>
      <c r="P110" s="456" t="s">
        <v>221</v>
      </c>
      <c r="Q110" s="311" t="s">
        <v>195</v>
      </c>
      <c r="R110" s="288">
        <v>102</v>
      </c>
      <c r="S110" s="107">
        <v>4</v>
      </c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338">
        <v>5</v>
      </c>
      <c r="F111" s="320"/>
      <c r="G111" s="320"/>
      <c r="H111" s="339"/>
      <c r="I111" s="339">
        <f t="shared" si="14"/>
        <v>0</v>
      </c>
      <c r="J111" s="321"/>
      <c r="K111" s="253"/>
      <c r="L111" s="255"/>
      <c r="N111" s="199"/>
      <c r="O111" s="131">
        <v>22</v>
      </c>
      <c r="P111" s="456" t="s">
        <v>223</v>
      </c>
      <c r="Q111" s="311" t="s">
        <v>195</v>
      </c>
      <c r="R111" s="290">
        <v>90</v>
      </c>
      <c r="S111" s="107">
        <v>3</v>
      </c>
    </row>
    <row r="112" spans="1:19" ht="15.75" customHeight="1" x14ac:dyDescent="0.25">
      <c r="A112" s="368"/>
      <c r="B112" s="424" t="s">
        <v>211</v>
      </c>
      <c r="C112" s="425" t="s">
        <v>276</v>
      </c>
      <c r="D112" s="435" t="s">
        <v>206</v>
      </c>
      <c r="E112" s="427">
        <v>5</v>
      </c>
      <c r="F112" s="428">
        <v>88</v>
      </c>
      <c r="G112" s="428">
        <v>82</v>
      </c>
      <c r="H112" s="429"/>
      <c r="I112" s="429">
        <f t="shared" si="14"/>
        <v>170</v>
      </c>
      <c r="J112" s="430">
        <v>175</v>
      </c>
      <c r="K112" s="253"/>
      <c r="L112" s="255"/>
      <c r="N112" s="199"/>
      <c r="O112" s="131"/>
      <c r="P112" s="456"/>
      <c r="Q112" s="311"/>
      <c r="R112" s="290"/>
      <c r="S112" s="118"/>
    </row>
    <row r="113" spans="1:19" ht="15.75" customHeight="1" x14ac:dyDescent="0.25">
      <c r="A113" s="368"/>
      <c r="B113" s="424" t="s">
        <v>211</v>
      </c>
      <c r="C113" s="425" t="s">
        <v>277</v>
      </c>
      <c r="D113" s="435" t="s">
        <v>206</v>
      </c>
      <c r="E113" s="427">
        <v>5</v>
      </c>
      <c r="F113" s="428">
        <v>66</v>
      </c>
      <c r="G113" s="428">
        <v>70</v>
      </c>
      <c r="H113" s="429"/>
      <c r="I113" s="429">
        <f t="shared" si="14"/>
        <v>136</v>
      </c>
      <c r="J113" s="430">
        <v>141</v>
      </c>
      <c r="K113" s="253"/>
      <c r="L113" s="255"/>
      <c r="N113" s="199"/>
      <c r="O113" s="131"/>
      <c r="P113" s="466"/>
      <c r="Q113" s="311"/>
      <c r="R113" s="288"/>
      <c r="S113" s="118"/>
    </row>
    <row r="114" spans="1:19" ht="15.75" customHeight="1" x14ac:dyDescent="0.25">
      <c r="A114" s="368"/>
      <c r="B114" s="424" t="s">
        <v>211</v>
      </c>
      <c r="C114" s="425" t="s">
        <v>278</v>
      </c>
      <c r="D114" s="441" t="s">
        <v>206</v>
      </c>
      <c r="E114" s="432">
        <v>5</v>
      </c>
      <c r="F114" s="428">
        <v>86</v>
      </c>
      <c r="G114" s="428">
        <v>79</v>
      </c>
      <c r="H114" s="433"/>
      <c r="I114" s="433">
        <f t="shared" si="14"/>
        <v>165</v>
      </c>
      <c r="J114" s="434">
        <v>170</v>
      </c>
      <c r="K114" s="253"/>
      <c r="L114" s="255"/>
      <c r="N114" s="199"/>
      <c r="O114" s="131"/>
      <c r="P114" s="297"/>
      <c r="Q114" s="298"/>
      <c r="R114" s="288"/>
      <c r="S114" s="107"/>
    </row>
    <row r="115" spans="1:19" ht="15.75" customHeight="1" thickBot="1" x14ac:dyDescent="0.3">
      <c r="A115" s="369"/>
      <c r="B115" s="374"/>
      <c r="C115" s="412"/>
      <c r="D115" s="371"/>
      <c r="E115" s="372"/>
      <c r="F115" s="384"/>
      <c r="G115" s="400"/>
      <c r="H115" s="401"/>
      <c r="I115" s="401"/>
      <c r="J115" s="402"/>
      <c r="K115" s="403"/>
      <c r="L115" s="404"/>
      <c r="N115" s="199"/>
      <c r="O115" s="131"/>
      <c r="P115" s="297"/>
      <c r="Q115" s="125"/>
      <c r="R115" s="288"/>
      <c r="S115" s="107"/>
    </row>
    <row r="116" spans="1:19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381" t="s">
        <v>102</v>
      </c>
      <c r="G116" s="381" t="s">
        <v>103</v>
      </c>
      <c r="H116" s="382"/>
      <c r="I116" s="382" t="s">
        <v>104</v>
      </c>
      <c r="J116" s="382" t="s">
        <v>105</v>
      </c>
      <c r="K116" s="257"/>
      <c r="L116" s="261"/>
    </row>
    <row r="117" spans="1:19" ht="15.75" customHeight="1" x14ac:dyDescent="0.25">
      <c r="A117" s="368"/>
      <c r="B117" s="424" t="s">
        <v>212</v>
      </c>
      <c r="C117" s="425" t="s">
        <v>279</v>
      </c>
      <c r="D117" s="435" t="s">
        <v>207</v>
      </c>
      <c r="E117" s="427">
        <v>3</v>
      </c>
      <c r="F117" s="428">
        <v>84</v>
      </c>
      <c r="G117" s="428">
        <v>79</v>
      </c>
      <c r="H117" s="429"/>
      <c r="I117" s="429">
        <f t="shared" ref="I117:I122" si="15">SUM(F117:H117)</f>
        <v>163</v>
      </c>
      <c r="J117" s="430">
        <v>166</v>
      </c>
      <c r="K117" s="253"/>
      <c r="L117" s="255">
        <f>SUM(J117:J121)</f>
        <v>491</v>
      </c>
    </row>
    <row r="118" spans="1:19" ht="15.75" customHeight="1" x14ac:dyDescent="0.25">
      <c r="A118" s="368"/>
      <c r="B118" s="424" t="s">
        <v>211</v>
      </c>
      <c r="C118" s="425" t="s">
        <v>280</v>
      </c>
      <c r="D118" s="435" t="s">
        <v>207</v>
      </c>
      <c r="E118" s="427">
        <v>5</v>
      </c>
      <c r="F118" s="428">
        <v>81</v>
      </c>
      <c r="G118" s="428">
        <v>81</v>
      </c>
      <c r="H118" s="429"/>
      <c r="I118" s="429">
        <f t="shared" si="15"/>
        <v>162</v>
      </c>
      <c r="J118" s="430">
        <v>167</v>
      </c>
      <c r="K118" s="253"/>
      <c r="L118" s="255"/>
    </row>
    <row r="119" spans="1:19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315">
        <v>3</v>
      </c>
      <c r="F119" s="313">
        <v>69</v>
      </c>
      <c r="G119" s="313">
        <v>74</v>
      </c>
      <c r="H119" s="316"/>
      <c r="I119" s="316">
        <f t="shared" si="15"/>
        <v>143</v>
      </c>
      <c r="J119" s="266"/>
      <c r="K119" s="253"/>
      <c r="L119" s="255"/>
    </row>
    <row r="120" spans="1:19" ht="15.75" customHeight="1" x14ac:dyDescent="0.25">
      <c r="A120" s="368"/>
      <c r="B120" s="424" t="s">
        <v>211</v>
      </c>
      <c r="C120" s="425" t="s">
        <v>282</v>
      </c>
      <c r="D120" s="441" t="s">
        <v>207</v>
      </c>
      <c r="E120" s="432">
        <v>5</v>
      </c>
      <c r="F120" s="428">
        <v>78</v>
      </c>
      <c r="G120" s="428">
        <v>75</v>
      </c>
      <c r="H120" s="433"/>
      <c r="I120" s="433">
        <f t="shared" si="15"/>
        <v>153</v>
      </c>
      <c r="J120" s="434">
        <v>158</v>
      </c>
      <c r="K120" s="253"/>
      <c r="L120" s="255"/>
    </row>
    <row r="121" spans="1:19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318">
        <v>5</v>
      </c>
      <c r="F121" s="313">
        <v>59</v>
      </c>
      <c r="G121" s="313">
        <v>52</v>
      </c>
      <c r="H121" s="322"/>
      <c r="I121" s="322">
        <f t="shared" si="15"/>
        <v>111</v>
      </c>
      <c r="J121" s="260"/>
      <c r="K121" s="253"/>
      <c r="L121" s="255"/>
    </row>
    <row r="122" spans="1:19" ht="15.75" customHeight="1" thickBot="1" x14ac:dyDescent="0.3">
      <c r="A122" s="369"/>
      <c r="B122" s="374"/>
      <c r="C122" s="412"/>
      <c r="D122" s="371"/>
      <c r="E122" s="372"/>
      <c r="F122" s="384"/>
      <c r="G122" s="384"/>
      <c r="H122" s="385"/>
      <c r="I122" s="385">
        <f t="shared" si="15"/>
        <v>0</v>
      </c>
      <c r="J122" s="376"/>
      <c r="K122" s="258"/>
      <c r="L122" s="256"/>
    </row>
    <row r="123" spans="1:19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381" t="s">
        <v>102</v>
      </c>
      <c r="G123" s="381" t="s">
        <v>103</v>
      </c>
      <c r="H123" s="382"/>
      <c r="I123" s="382" t="s">
        <v>104</v>
      </c>
      <c r="J123" s="382" t="s">
        <v>105</v>
      </c>
      <c r="K123" s="257"/>
      <c r="L123" s="261"/>
    </row>
    <row r="124" spans="1:19" ht="15.75" customHeight="1" x14ac:dyDescent="0.25">
      <c r="A124" s="368"/>
      <c r="B124" s="424" t="s">
        <v>214</v>
      </c>
      <c r="C124" s="425" t="s">
        <v>284</v>
      </c>
      <c r="D124" s="435" t="s">
        <v>208</v>
      </c>
      <c r="E124" s="427">
        <v>0</v>
      </c>
      <c r="F124" s="450">
        <v>94</v>
      </c>
      <c r="G124" s="450">
        <v>94</v>
      </c>
      <c r="H124" s="429"/>
      <c r="I124" s="429">
        <f t="shared" ref="I124:I129" si="16">SUM(F124:H124)</f>
        <v>188</v>
      </c>
      <c r="J124" s="430">
        <v>188</v>
      </c>
      <c r="K124" s="253"/>
      <c r="L124" s="255">
        <f>SUM(J124:J128)</f>
        <v>543</v>
      </c>
    </row>
    <row r="125" spans="1:19" ht="15.75" customHeight="1" x14ac:dyDescent="0.25">
      <c r="A125" s="368"/>
      <c r="B125" s="424" t="s">
        <v>214</v>
      </c>
      <c r="C125" s="425" t="s">
        <v>285</v>
      </c>
      <c r="D125" s="435" t="s">
        <v>208</v>
      </c>
      <c r="E125" s="427">
        <v>0</v>
      </c>
      <c r="F125" s="450">
        <v>93</v>
      </c>
      <c r="G125" s="450">
        <v>87</v>
      </c>
      <c r="H125" s="429"/>
      <c r="I125" s="429">
        <f t="shared" si="16"/>
        <v>180</v>
      </c>
      <c r="J125" s="430">
        <v>180</v>
      </c>
      <c r="K125" s="253"/>
      <c r="L125" s="255"/>
    </row>
    <row r="126" spans="1:19" ht="15.75" customHeight="1" x14ac:dyDescent="0.25">
      <c r="A126" s="368"/>
      <c r="B126" s="309" t="s">
        <v>214</v>
      </c>
      <c r="C126" s="310" t="s">
        <v>286</v>
      </c>
      <c r="D126" s="325" t="s">
        <v>208</v>
      </c>
      <c r="E126" s="315">
        <v>0</v>
      </c>
      <c r="F126" s="350"/>
      <c r="G126" s="350"/>
      <c r="H126" s="316"/>
      <c r="I126" s="316">
        <f t="shared" si="16"/>
        <v>0</v>
      </c>
      <c r="J126" s="266"/>
      <c r="K126" s="253"/>
      <c r="L126" s="255"/>
    </row>
    <row r="127" spans="1:19" ht="15.75" customHeight="1" x14ac:dyDescent="0.25">
      <c r="A127" s="368"/>
      <c r="B127" s="424" t="s">
        <v>214</v>
      </c>
      <c r="C127" s="425" t="s">
        <v>287</v>
      </c>
      <c r="D127" s="441" t="s">
        <v>208</v>
      </c>
      <c r="E127" s="432">
        <v>0</v>
      </c>
      <c r="F127" s="450">
        <v>88</v>
      </c>
      <c r="G127" s="450">
        <v>87</v>
      </c>
      <c r="H127" s="433"/>
      <c r="I127" s="433">
        <f t="shared" si="16"/>
        <v>175</v>
      </c>
      <c r="J127" s="434">
        <v>175</v>
      </c>
      <c r="K127" s="253"/>
      <c r="L127" s="255"/>
    </row>
    <row r="128" spans="1:19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>
        <v>0</v>
      </c>
      <c r="F128" s="324"/>
      <c r="G128" s="324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381" t="s">
        <v>102</v>
      </c>
      <c r="G130" s="381" t="s">
        <v>103</v>
      </c>
      <c r="H130" s="382"/>
      <c r="I130" s="382" t="s">
        <v>104</v>
      </c>
      <c r="J130" s="382"/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315"/>
      <c r="F131" s="352">
        <v>86</v>
      </c>
      <c r="G131" s="352">
        <v>89</v>
      </c>
      <c r="H131" s="316"/>
      <c r="I131" s="316">
        <f t="shared" ref="I131:I136" si="17">SUM(F131:H131)</f>
        <v>175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315"/>
      <c r="F132" s="352">
        <v>91</v>
      </c>
      <c r="G132" s="352">
        <v>86</v>
      </c>
      <c r="H132" s="316"/>
      <c r="I132" s="316">
        <f t="shared" si="17"/>
        <v>177</v>
      </c>
      <c r="J132" s="266"/>
      <c r="K132" s="253"/>
      <c r="L132" s="255"/>
    </row>
    <row r="133" spans="1:12" ht="15.75" customHeight="1" x14ac:dyDescent="0.25">
      <c r="A133" s="368"/>
      <c r="B133" s="309"/>
      <c r="C133" s="415"/>
      <c r="D133" s="325"/>
      <c r="E133" s="315"/>
      <c r="F133" s="352"/>
      <c r="G133" s="352"/>
      <c r="H133" s="316"/>
      <c r="I133" s="316">
        <f t="shared" si="17"/>
        <v>0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318"/>
      <c r="F134" s="324"/>
      <c r="G134" s="324"/>
      <c r="H134" s="322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318"/>
      <c r="F135" s="324"/>
      <c r="G135" s="324"/>
      <c r="H135" s="322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385"/>
      <c r="G136" s="385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/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sortState ref="P89:R111">
    <sortCondition descending="1" ref="R89:R111"/>
  </sortState>
  <mergeCells count="2">
    <mergeCell ref="B3:D4"/>
    <mergeCell ref="B5:D5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W60" sqref="W60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297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12" customHeight="1" x14ac:dyDescent="0.25">
      <c r="A3" s="166"/>
      <c r="B3" s="663" t="s">
        <v>112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15.75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24" customHeight="1" x14ac:dyDescent="0.25">
      <c r="A5" s="166"/>
      <c r="B5" s="669" t="s">
        <v>310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311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484"/>
      <c r="F11" s="308" t="s">
        <v>102</v>
      </c>
      <c r="G11" s="308" t="s">
        <v>103</v>
      </c>
      <c r="H11" s="487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523" t="s">
        <v>211</v>
      </c>
      <c r="C12" s="524" t="s">
        <v>217</v>
      </c>
      <c r="D12" s="542" t="s">
        <v>194</v>
      </c>
      <c r="E12" s="545">
        <v>5</v>
      </c>
      <c r="F12" s="536">
        <v>82</v>
      </c>
      <c r="G12" s="536">
        <v>84</v>
      </c>
      <c r="H12" s="546"/>
      <c r="I12" s="547">
        <f t="shared" ref="I12:I17" si="0">SUM(F12:H12)</f>
        <v>166</v>
      </c>
      <c r="J12" s="548">
        <v>171</v>
      </c>
      <c r="K12" s="253"/>
      <c r="L12" s="255">
        <f>SUM(J12:J17)</f>
        <v>527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523" t="s">
        <v>211</v>
      </c>
      <c r="C13" s="524" t="s">
        <v>218</v>
      </c>
      <c r="D13" s="542" t="s">
        <v>194</v>
      </c>
      <c r="E13" s="526">
        <v>5</v>
      </c>
      <c r="F13" s="536">
        <v>85</v>
      </c>
      <c r="G13" s="536">
        <v>85</v>
      </c>
      <c r="H13" s="528"/>
      <c r="I13" s="529">
        <f t="shared" si="0"/>
        <v>170</v>
      </c>
      <c r="J13" s="530">
        <v>175</v>
      </c>
      <c r="K13" s="253"/>
      <c r="L13" s="255"/>
      <c r="N13" s="110"/>
      <c r="O13" s="128">
        <v>1</v>
      </c>
      <c r="P13" s="456" t="s">
        <v>278</v>
      </c>
      <c r="Q13" s="337" t="s">
        <v>206</v>
      </c>
      <c r="R13" s="91">
        <v>163</v>
      </c>
      <c r="S13" s="92">
        <v>30</v>
      </c>
    </row>
    <row r="14" spans="1:22" ht="15.75" customHeight="1" x14ac:dyDescent="0.25">
      <c r="A14" s="368"/>
      <c r="B14" s="523" t="s">
        <v>211</v>
      </c>
      <c r="C14" s="524" t="s">
        <v>38</v>
      </c>
      <c r="D14" s="542" t="s">
        <v>194</v>
      </c>
      <c r="E14" s="526">
        <v>5</v>
      </c>
      <c r="F14" s="536">
        <v>86</v>
      </c>
      <c r="G14" s="536">
        <v>90</v>
      </c>
      <c r="H14" s="528"/>
      <c r="I14" s="529">
        <f t="shared" si="0"/>
        <v>176</v>
      </c>
      <c r="J14" s="530">
        <v>181</v>
      </c>
      <c r="K14" s="253"/>
      <c r="L14" s="255"/>
      <c r="N14" s="110"/>
      <c r="O14" s="129">
        <v>2</v>
      </c>
      <c r="P14" s="456" t="s">
        <v>276</v>
      </c>
      <c r="Q14" s="325" t="s">
        <v>206</v>
      </c>
      <c r="R14" s="459">
        <v>160</v>
      </c>
      <c r="S14" s="92">
        <v>26</v>
      </c>
    </row>
    <row r="15" spans="1:22" ht="15.75" customHeight="1" x14ac:dyDescent="0.25">
      <c r="A15" s="368"/>
      <c r="B15" s="309" t="s">
        <v>211</v>
      </c>
      <c r="C15" s="310" t="s">
        <v>219</v>
      </c>
      <c r="D15" s="311" t="s">
        <v>194</v>
      </c>
      <c r="E15" s="486">
        <v>5</v>
      </c>
      <c r="F15" s="490">
        <v>78</v>
      </c>
      <c r="G15" s="490">
        <v>82</v>
      </c>
      <c r="H15" s="489"/>
      <c r="I15" s="316">
        <f t="shared" si="0"/>
        <v>160</v>
      </c>
      <c r="J15" s="266"/>
      <c r="K15" s="253"/>
      <c r="L15" s="255"/>
      <c r="N15" s="110"/>
      <c r="O15" s="130">
        <v>3</v>
      </c>
      <c r="P15" s="457" t="s">
        <v>251</v>
      </c>
      <c r="Q15" s="325" t="s">
        <v>201</v>
      </c>
      <c r="R15" s="460">
        <v>160</v>
      </c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485">
        <v>5</v>
      </c>
      <c r="F16" s="313">
        <v>81</v>
      </c>
      <c r="G16" s="313">
        <v>80</v>
      </c>
      <c r="H16" s="488"/>
      <c r="I16" s="314">
        <f t="shared" si="0"/>
        <v>161</v>
      </c>
      <c r="J16" s="264"/>
      <c r="K16" s="253"/>
      <c r="L16" s="255"/>
      <c r="N16" s="110"/>
      <c r="O16" s="131">
        <v>4</v>
      </c>
      <c r="P16" s="456" t="s">
        <v>280</v>
      </c>
      <c r="Q16" s="325" t="s">
        <v>207</v>
      </c>
      <c r="R16" s="459">
        <v>157</v>
      </c>
      <c r="S16" s="92">
        <v>21</v>
      </c>
    </row>
    <row r="17" spans="1:19" ht="15.75" customHeight="1" thickBot="1" x14ac:dyDescent="0.3">
      <c r="A17" s="369"/>
      <c r="B17" s="370"/>
      <c r="C17" s="410"/>
      <c r="D17" s="371"/>
      <c r="E17" s="372"/>
      <c r="F17" s="373"/>
      <c r="G17" s="373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456" t="s">
        <v>282</v>
      </c>
      <c r="Q17" s="337" t="s">
        <v>207</v>
      </c>
      <c r="R17" s="460">
        <v>157</v>
      </c>
      <c r="S17" s="92">
        <v>20</v>
      </c>
    </row>
    <row r="18" spans="1:19" ht="15.75" customHeight="1" x14ac:dyDescent="0.25">
      <c r="A18" s="377">
        <v>2</v>
      </c>
      <c r="B18" s="378" t="s">
        <v>101</v>
      </c>
      <c r="C18" s="411"/>
      <c r="D18" s="379" t="s">
        <v>195</v>
      </c>
      <c r="E18" s="380"/>
      <c r="F18" s="495" t="s">
        <v>102</v>
      </c>
      <c r="G18" s="495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456" t="s">
        <v>272</v>
      </c>
      <c r="Q18" s="325" t="s">
        <v>205</v>
      </c>
      <c r="R18" s="459">
        <v>149</v>
      </c>
      <c r="S18" s="92">
        <v>19</v>
      </c>
    </row>
    <row r="19" spans="1:19" ht="15.75" customHeight="1" x14ac:dyDescent="0.25">
      <c r="A19" s="368"/>
      <c r="B19" s="319" t="s">
        <v>211</v>
      </c>
      <c r="C19" s="310" t="s">
        <v>221</v>
      </c>
      <c r="D19" s="311" t="s">
        <v>195</v>
      </c>
      <c r="E19" s="486">
        <v>5</v>
      </c>
      <c r="F19" s="490">
        <v>70</v>
      </c>
      <c r="G19" s="490">
        <v>67</v>
      </c>
      <c r="H19" s="489"/>
      <c r="I19" s="316">
        <f t="shared" ref="I19:I24" si="1">SUM(F19:H19)</f>
        <v>137</v>
      </c>
      <c r="J19" s="266"/>
      <c r="K19" s="253"/>
      <c r="L19" s="255">
        <f>SUM(J19:J24)</f>
        <v>482</v>
      </c>
      <c r="N19" s="110"/>
      <c r="O19" s="131">
        <v>7</v>
      </c>
      <c r="P19" s="456" t="s">
        <v>265</v>
      </c>
      <c r="Q19" s="325" t="s">
        <v>204</v>
      </c>
      <c r="R19" s="459">
        <v>149</v>
      </c>
      <c r="S19" s="92">
        <v>18</v>
      </c>
    </row>
    <row r="20" spans="1:19" ht="15.75" customHeight="1" x14ac:dyDescent="0.25">
      <c r="A20" s="368"/>
      <c r="B20" s="550" t="s">
        <v>211</v>
      </c>
      <c r="C20" s="524" t="s">
        <v>222</v>
      </c>
      <c r="D20" s="542" t="s">
        <v>195</v>
      </c>
      <c r="E20" s="526">
        <v>5</v>
      </c>
      <c r="F20" s="536">
        <v>86</v>
      </c>
      <c r="G20" s="536">
        <v>87</v>
      </c>
      <c r="H20" s="528"/>
      <c r="I20" s="529">
        <f t="shared" si="1"/>
        <v>173</v>
      </c>
      <c r="J20" s="530">
        <v>178</v>
      </c>
      <c r="K20" s="253"/>
      <c r="L20" s="255"/>
      <c r="N20" s="110"/>
      <c r="O20" s="131">
        <v>8</v>
      </c>
      <c r="P20" s="456" t="s">
        <v>277</v>
      </c>
      <c r="Q20" s="325" t="s">
        <v>206</v>
      </c>
      <c r="R20" s="91">
        <v>141</v>
      </c>
      <c r="S20" s="92">
        <v>17</v>
      </c>
    </row>
    <row r="21" spans="1:19" ht="15.75" customHeight="1" x14ac:dyDescent="0.25">
      <c r="A21" s="368"/>
      <c r="B21" s="550" t="s">
        <v>211</v>
      </c>
      <c r="C21" s="524" t="s">
        <v>223</v>
      </c>
      <c r="D21" s="542" t="s">
        <v>195</v>
      </c>
      <c r="E21" s="526">
        <v>5</v>
      </c>
      <c r="F21" s="536">
        <v>76</v>
      </c>
      <c r="G21" s="536">
        <v>74</v>
      </c>
      <c r="H21" s="528"/>
      <c r="I21" s="529">
        <f t="shared" si="1"/>
        <v>150</v>
      </c>
      <c r="J21" s="530">
        <v>155</v>
      </c>
      <c r="K21" s="253"/>
      <c r="L21" s="255"/>
      <c r="N21" s="110"/>
      <c r="O21" s="131">
        <v>9</v>
      </c>
      <c r="P21" s="457" t="s">
        <v>273</v>
      </c>
      <c r="Q21" s="337" t="s">
        <v>205</v>
      </c>
      <c r="R21" s="91">
        <v>139</v>
      </c>
      <c r="S21" s="92">
        <v>16</v>
      </c>
    </row>
    <row r="22" spans="1:19" ht="15.75" customHeight="1" x14ac:dyDescent="0.25">
      <c r="A22" s="368"/>
      <c r="B22" s="523" t="s">
        <v>211</v>
      </c>
      <c r="C22" s="524" t="s">
        <v>224</v>
      </c>
      <c r="D22" s="542" t="s">
        <v>195</v>
      </c>
      <c r="E22" s="545">
        <v>5</v>
      </c>
      <c r="F22" s="536">
        <v>72</v>
      </c>
      <c r="G22" s="536">
        <v>72</v>
      </c>
      <c r="H22" s="546"/>
      <c r="I22" s="547">
        <f t="shared" si="1"/>
        <v>144</v>
      </c>
      <c r="J22" s="535">
        <v>149</v>
      </c>
      <c r="K22" s="253"/>
      <c r="L22" s="255"/>
      <c r="N22" s="110"/>
      <c r="O22" s="131">
        <v>10</v>
      </c>
      <c r="P22" s="456" t="s">
        <v>274</v>
      </c>
      <c r="Q22" s="337" t="s">
        <v>205</v>
      </c>
      <c r="R22" s="91">
        <v>136</v>
      </c>
      <c r="S22" s="92">
        <v>15</v>
      </c>
    </row>
    <row r="23" spans="1:19" ht="15.75" customHeight="1" x14ac:dyDescent="0.25">
      <c r="A23" s="368"/>
      <c r="B23" s="319" t="s">
        <v>211</v>
      </c>
      <c r="C23" s="310" t="s">
        <v>225</v>
      </c>
      <c r="D23" s="311" t="s">
        <v>195</v>
      </c>
      <c r="E23" s="491">
        <v>5</v>
      </c>
      <c r="F23" s="490">
        <v>75</v>
      </c>
      <c r="G23" s="490">
        <v>78</v>
      </c>
      <c r="H23" s="493"/>
      <c r="I23" s="322">
        <f t="shared" si="1"/>
        <v>153</v>
      </c>
      <c r="J23" s="260"/>
      <c r="K23" s="253"/>
      <c r="L23" s="255"/>
      <c r="N23" s="110"/>
      <c r="O23" s="131">
        <v>11</v>
      </c>
      <c r="P23" s="456" t="s">
        <v>271</v>
      </c>
      <c r="Q23" s="337" t="s">
        <v>205</v>
      </c>
      <c r="R23" s="101">
        <v>130</v>
      </c>
      <c r="S23" s="92">
        <v>14</v>
      </c>
    </row>
    <row r="24" spans="1:19" ht="15.75" customHeight="1" thickBot="1" x14ac:dyDescent="0.3">
      <c r="A24" s="369"/>
      <c r="B24" s="374"/>
      <c r="C24" s="412"/>
      <c r="D24" s="371"/>
      <c r="E24" s="492"/>
      <c r="F24" s="324"/>
      <c r="G24" s="324"/>
      <c r="H24" s="494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456" t="s">
        <v>309</v>
      </c>
      <c r="Q24" s="325" t="s">
        <v>206</v>
      </c>
      <c r="R24" s="101">
        <v>124</v>
      </c>
      <c r="S24" s="92">
        <v>13</v>
      </c>
    </row>
    <row r="25" spans="1:19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496" t="s">
        <v>102</v>
      </c>
      <c r="G25" s="496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456" t="s">
        <v>270</v>
      </c>
      <c r="Q25" s="325" t="s">
        <v>205</v>
      </c>
      <c r="R25" s="91">
        <v>118</v>
      </c>
      <c r="S25" s="92">
        <v>12</v>
      </c>
    </row>
    <row r="26" spans="1:19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315">
        <v>5</v>
      </c>
      <c r="F26" s="497"/>
      <c r="G26" s="497"/>
      <c r="H26" s="316"/>
      <c r="I26" s="316">
        <f t="shared" ref="I26:I30" si="2">SUM(F26:H26)</f>
        <v>0</v>
      </c>
      <c r="J26" s="266"/>
      <c r="K26" s="253"/>
      <c r="L26" s="255">
        <f>SUM(J26:J31)</f>
        <v>485</v>
      </c>
      <c r="N26" s="110"/>
      <c r="O26" s="131">
        <v>14</v>
      </c>
      <c r="P26" s="456" t="s">
        <v>264</v>
      </c>
      <c r="Q26" s="325" t="s">
        <v>204</v>
      </c>
      <c r="R26" s="91">
        <v>111</v>
      </c>
      <c r="S26" s="92">
        <v>11</v>
      </c>
    </row>
    <row r="27" spans="1:19" ht="15.75" customHeight="1" x14ac:dyDescent="0.25">
      <c r="A27" s="368"/>
      <c r="B27" s="550" t="s">
        <v>211</v>
      </c>
      <c r="C27" s="524" t="s">
        <v>227</v>
      </c>
      <c r="D27" s="525" t="s">
        <v>196</v>
      </c>
      <c r="E27" s="526">
        <v>5</v>
      </c>
      <c r="F27" s="536">
        <v>83</v>
      </c>
      <c r="G27" s="536">
        <v>79</v>
      </c>
      <c r="H27" s="528"/>
      <c r="I27" s="529">
        <f t="shared" si="2"/>
        <v>162</v>
      </c>
      <c r="J27" s="530">
        <v>167</v>
      </c>
      <c r="K27" s="253"/>
      <c r="L27" s="255"/>
      <c r="N27" s="110"/>
      <c r="O27" s="131">
        <v>15</v>
      </c>
      <c r="P27" s="456" t="s">
        <v>283</v>
      </c>
      <c r="Q27" s="337" t="s">
        <v>207</v>
      </c>
      <c r="R27" s="101">
        <v>109</v>
      </c>
      <c r="S27" s="92">
        <v>10</v>
      </c>
    </row>
    <row r="28" spans="1:19" ht="15.75" customHeight="1" x14ac:dyDescent="0.25">
      <c r="A28" s="368"/>
      <c r="B28" s="319" t="s">
        <v>211</v>
      </c>
      <c r="C28" s="310" t="s">
        <v>228</v>
      </c>
      <c r="D28" s="311" t="s">
        <v>196</v>
      </c>
      <c r="E28" s="485">
        <v>5</v>
      </c>
      <c r="F28" s="490">
        <v>56</v>
      </c>
      <c r="G28" s="490">
        <v>70</v>
      </c>
      <c r="H28" s="488"/>
      <c r="I28" s="314">
        <f t="shared" si="2"/>
        <v>126</v>
      </c>
      <c r="J28" s="264"/>
      <c r="K28" s="253"/>
      <c r="L28" s="255"/>
      <c r="N28" s="110"/>
      <c r="O28" s="131">
        <v>16</v>
      </c>
      <c r="P28" s="99" t="s">
        <v>306</v>
      </c>
      <c r="Q28" s="325" t="s">
        <v>203</v>
      </c>
      <c r="R28" s="91">
        <v>99</v>
      </c>
      <c r="S28" s="92">
        <v>9</v>
      </c>
    </row>
    <row r="29" spans="1:19" ht="15.75" customHeight="1" x14ac:dyDescent="0.25">
      <c r="A29" s="368"/>
      <c r="B29" s="550" t="s">
        <v>211</v>
      </c>
      <c r="C29" s="524" t="s">
        <v>229</v>
      </c>
      <c r="D29" s="525" t="s">
        <v>196</v>
      </c>
      <c r="E29" s="526">
        <v>5</v>
      </c>
      <c r="F29" s="536">
        <v>84</v>
      </c>
      <c r="G29" s="536">
        <v>85</v>
      </c>
      <c r="H29" s="549"/>
      <c r="I29" s="529">
        <f t="shared" si="2"/>
        <v>169</v>
      </c>
      <c r="J29" s="530">
        <v>174</v>
      </c>
      <c r="K29" s="253"/>
      <c r="L29" s="255"/>
      <c r="N29" s="110"/>
      <c r="O29" s="131"/>
      <c r="P29" s="89"/>
      <c r="Q29" s="90"/>
      <c r="R29" s="91"/>
      <c r="S29" s="92"/>
    </row>
    <row r="30" spans="1:19" ht="15.75" customHeight="1" x14ac:dyDescent="0.25">
      <c r="A30" s="368"/>
      <c r="B30" s="523" t="s">
        <v>211</v>
      </c>
      <c r="C30" s="524" t="s">
        <v>230</v>
      </c>
      <c r="D30" s="542" t="s">
        <v>196</v>
      </c>
      <c r="E30" s="545">
        <v>5</v>
      </c>
      <c r="F30" s="536">
        <v>74</v>
      </c>
      <c r="G30" s="536">
        <v>65</v>
      </c>
      <c r="H30" s="546"/>
      <c r="I30" s="529">
        <f t="shared" si="2"/>
        <v>139</v>
      </c>
      <c r="J30" s="548">
        <v>144</v>
      </c>
      <c r="K30" s="253"/>
      <c r="L30" s="255"/>
      <c r="N30" s="110"/>
      <c r="O30" s="201"/>
      <c r="P30" s="202"/>
      <c r="Q30" s="90"/>
      <c r="R30" s="118"/>
      <c r="S30" s="92"/>
    </row>
    <row r="31" spans="1:19" ht="15.75" customHeight="1" thickBot="1" x14ac:dyDescent="0.3">
      <c r="A31" s="369"/>
      <c r="B31" s="374"/>
      <c r="C31" s="412"/>
      <c r="D31" s="371"/>
      <c r="E31" s="492"/>
      <c r="F31" s="324"/>
      <c r="G31" s="324"/>
      <c r="H31" s="494"/>
      <c r="I31" s="385">
        <f>SUM(F31:H31)</f>
        <v>0</v>
      </c>
      <c r="J31" s="376"/>
      <c r="K31" s="258"/>
      <c r="L31" s="256"/>
      <c r="N31" s="85"/>
      <c r="O31" s="203"/>
      <c r="P31" s="194" t="s">
        <v>45</v>
      </c>
      <c r="Q31" s="204"/>
      <c r="R31" s="196" t="s">
        <v>104</v>
      </c>
      <c r="S31" s="205" t="s">
        <v>5</v>
      </c>
    </row>
    <row r="32" spans="1:19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498" t="s">
        <v>102</v>
      </c>
      <c r="G32" s="498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28">
        <v>1</v>
      </c>
      <c r="P32" s="456" t="s">
        <v>260</v>
      </c>
      <c r="Q32" s="325" t="s">
        <v>312</v>
      </c>
      <c r="R32" s="91">
        <v>172</v>
      </c>
      <c r="S32" s="92">
        <v>30</v>
      </c>
    </row>
    <row r="33" spans="1:19" ht="15.75" customHeight="1" x14ac:dyDescent="0.25">
      <c r="A33" s="368"/>
      <c r="B33" s="523" t="s">
        <v>211</v>
      </c>
      <c r="C33" s="524" t="s">
        <v>231</v>
      </c>
      <c r="D33" s="525" t="s">
        <v>197</v>
      </c>
      <c r="E33" s="526">
        <v>5</v>
      </c>
      <c r="F33" s="536">
        <v>81</v>
      </c>
      <c r="G33" s="536">
        <v>85</v>
      </c>
      <c r="H33" s="528"/>
      <c r="I33" s="529">
        <f t="shared" ref="I33:I37" si="3">SUM(F33:H33)</f>
        <v>166</v>
      </c>
      <c r="J33" s="530">
        <v>171</v>
      </c>
      <c r="K33" s="253"/>
      <c r="L33" s="255">
        <f>SUM(J33:J37)</f>
        <v>509</v>
      </c>
      <c r="N33" s="110"/>
      <c r="O33" s="129">
        <v>2</v>
      </c>
      <c r="P33" s="456" t="s">
        <v>266</v>
      </c>
      <c r="Q33" s="325" t="s">
        <v>204</v>
      </c>
      <c r="R33" s="462">
        <v>168</v>
      </c>
      <c r="S33" s="92">
        <v>26</v>
      </c>
    </row>
    <row r="34" spans="1:19" ht="15.75" customHeight="1" x14ac:dyDescent="0.25">
      <c r="A34" s="368"/>
      <c r="B34" s="309" t="s">
        <v>211</v>
      </c>
      <c r="C34" s="310" t="s">
        <v>232</v>
      </c>
      <c r="D34" s="325" t="s">
        <v>197</v>
      </c>
      <c r="E34" s="486">
        <v>5</v>
      </c>
      <c r="F34" s="490">
        <v>64</v>
      </c>
      <c r="G34" s="490">
        <v>75</v>
      </c>
      <c r="H34" s="489"/>
      <c r="I34" s="316">
        <f t="shared" si="3"/>
        <v>139</v>
      </c>
      <c r="J34" s="266"/>
      <c r="K34" s="253"/>
      <c r="L34" s="255"/>
      <c r="N34" s="110"/>
      <c r="O34" s="130">
        <v>3</v>
      </c>
      <c r="P34" s="456" t="s">
        <v>256</v>
      </c>
      <c r="Q34" s="325" t="s">
        <v>210</v>
      </c>
      <c r="R34" s="462">
        <v>168</v>
      </c>
      <c r="S34" s="92">
        <v>23</v>
      </c>
    </row>
    <row r="35" spans="1:19" ht="15.75" customHeight="1" x14ac:dyDescent="0.2">
      <c r="A35" s="368"/>
      <c r="B35" s="523" t="s">
        <v>211</v>
      </c>
      <c r="C35" s="524" t="s">
        <v>233</v>
      </c>
      <c r="D35" s="525" t="s">
        <v>197</v>
      </c>
      <c r="E35" s="526">
        <v>5</v>
      </c>
      <c r="F35" s="536">
        <v>81</v>
      </c>
      <c r="G35" s="536">
        <v>83</v>
      </c>
      <c r="H35" s="528"/>
      <c r="I35" s="529">
        <f t="shared" si="3"/>
        <v>164</v>
      </c>
      <c r="J35" s="530">
        <v>169</v>
      </c>
      <c r="K35" s="253"/>
      <c r="L35" s="263"/>
      <c r="N35" s="110"/>
      <c r="O35" s="467">
        <v>4</v>
      </c>
      <c r="P35" s="456" t="s">
        <v>279</v>
      </c>
      <c r="Q35" s="325" t="s">
        <v>207</v>
      </c>
      <c r="R35" s="91">
        <v>167</v>
      </c>
      <c r="S35" s="452">
        <v>21</v>
      </c>
    </row>
    <row r="36" spans="1:19" ht="15.75" customHeight="1" x14ac:dyDescent="0.2">
      <c r="A36" s="368"/>
      <c r="B36" s="309" t="s">
        <v>211</v>
      </c>
      <c r="C36" s="310" t="s">
        <v>234</v>
      </c>
      <c r="D36" s="311" t="s">
        <v>197</v>
      </c>
      <c r="E36" s="485">
        <v>5</v>
      </c>
      <c r="F36" s="490">
        <v>59</v>
      </c>
      <c r="G36" s="490">
        <v>68</v>
      </c>
      <c r="H36" s="488"/>
      <c r="I36" s="314">
        <f t="shared" si="3"/>
        <v>127</v>
      </c>
      <c r="J36" s="321"/>
      <c r="K36" s="253"/>
      <c r="L36" s="263"/>
      <c r="N36" s="110"/>
      <c r="O36" s="467">
        <v>5</v>
      </c>
      <c r="P36" s="456" t="s">
        <v>259</v>
      </c>
      <c r="Q36" s="325" t="s">
        <v>312</v>
      </c>
      <c r="R36" s="91">
        <v>165</v>
      </c>
      <c r="S36" s="452">
        <v>20</v>
      </c>
    </row>
    <row r="37" spans="1:19" ht="15.75" customHeight="1" x14ac:dyDescent="0.25">
      <c r="A37" s="368"/>
      <c r="B37" s="523" t="s">
        <v>211</v>
      </c>
      <c r="C37" s="537" t="s">
        <v>235</v>
      </c>
      <c r="D37" s="531" t="s">
        <v>197</v>
      </c>
      <c r="E37" s="532">
        <v>5</v>
      </c>
      <c r="F37" s="536">
        <v>81</v>
      </c>
      <c r="G37" s="536">
        <v>83</v>
      </c>
      <c r="H37" s="557"/>
      <c r="I37" s="547">
        <f t="shared" si="3"/>
        <v>164</v>
      </c>
      <c r="J37" s="558">
        <v>169</v>
      </c>
      <c r="K37" s="254"/>
      <c r="L37" s="262"/>
      <c r="N37" s="110"/>
      <c r="O37" s="467">
        <v>6</v>
      </c>
      <c r="P37" s="456" t="s">
        <v>257</v>
      </c>
      <c r="Q37" s="325" t="s">
        <v>312</v>
      </c>
      <c r="R37" s="91">
        <v>161</v>
      </c>
      <c r="S37" s="452">
        <v>19</v>
      </c>
    </row>
    <row r="38" spans="1:19" ht="15.75" customHeight="1" thickBot="1" x14ac:dyDescent="0.3">
      <c r="A38" s="369"/>
      <c r="B38" s="374"/>
      <c r="C38" s="412"/>
      <c r="D38" s="371"/>
      <c r="E38" s="372"/>
      <c r="F38" s="499"/>
      <c r="G38" s="499"/>
      <c r="H38" s="385"/>
      <c r="I38" s="385"/>
      <c r="J38" s="387" t="s">
        <v>24</v>
      </c>
      <c r="K38" s="258"/>
      <c r="L38" s="256"/>
      <c r="N38" s="110"/>
      <c r="O38" s="467"/>
      <c r="P38" s="456"/>
      <c r="Q38" s="325"/>
      <c r="R38" s="91"/>
      <c r="S38" s="452"/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495" t="s">
        <v>102</v>
      </c>
      <c r="G39" s="495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85"/>
      <c r="O39" s="203"/>
      <c r="P39" s="194" t="s">
        <v>108</v>
      </c>
      <c r="Q39" s="204"/>
      <c r="R39" s="196" t="s">
        <v>104</v>
      </c>
      <c r="S39" s="205" t="s">
        <v>5</v>
      </c>
    </row>
    <row r="40" spans="1:19" ht="15.75" customHeight="1" x14ac:dyDescent="0.25">
      <c r="A40" s="368"/>
      <c r="B40" s="523" t="s">
        <v>211</v>
      </c>
      <c r="C40" s="524" t="s">
        <v>236</v>
      </c>
      <c r="D40" s="525" t="s">
        <v>198</v>
      </c>
      <c r="E40" s="526">
        <v>5</v>
      </c>
      <c r="F40" s="536">
        <v>84</v>
      </c>
      <c r="G40" s="536">
        <v>84</v>
      </c>
      <c r="H40" s="528"/>
      <c r="I40" s="529">
        <f t="shared" ref="I40:I44" si="4">SUM(F40:H40)</f>
        <v>168</v>
      </c>
      <c r="J40" s="530">
        <v>173</v>
      </c>
      <c r="K40" s="253"/>
      <c r="L40" s="388">
        <f>SUM(J40:J45)</f>
        <v>495</v>
      </c>
      <c r="N40" s="110"/>
      <c r="O40" s="196">
        <v>1</v>
      </c>
      <c r="P40" s="415" t="s">
        <v>43</v>
      </c>
      <c r="Q40" s="325" t="s">
        <v>209</v>
      </c>
      <c r="R40" s="91">
        <v>179</v>
      </c>
      <c r="S40" s="92">
        <v>30</v>
      </c>
    </row>
    <row r="41" spans="1:19" ht="15.75" customHeight="1" x14ac:dyDescent="0.25">
      <c r="A41" s="368"/>
      <c r="B41" s="523" t="s">
        <v>211</v>
      </c>
      <c r="C41" s="524" t="s">
        <v>237</v>
      </c>
      <c r="D41" s="525" t="s">
        <v>198</v>
      </c>
      <c r="E41" s="526">
        <v>5</v>
      </c>
      <c r="F41" s="536">
        <v>82</v>
      </c>
      <c r="G41" s="536">
        <v>80</v>
      </c>
      <c r="H41" s="528"/>
      <c r="I41" s="529">
        <f t="shared" si="4"/>
        <v>162</v>
      </c>
      <c r="J41" s="530">
        <v>167</v>
      </c>
      <c r="K41" s="253"/>
      <c r="L41" s="255"/>
      <c r="N41" s="110"/>
      <c r="O41" s="206">
        <v>2</v>
      </c>
      <c r="P41" s="415" t="s">
        <v>216</v>
      </c>
      <c r="Q41" s="325" t="s">
        <v>209</v>
      </c>
      <c r="R41" s="91">
        <v>176</v>
      </c>
      <c r="S41" s="92">
        <v>26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486">
        <v>5</v>
      </c>
      <c r="F42" s="490">
        <v>74</v>
      </c>
      <c r="G42" s="490">
        <v>65</v>
      </c>
      <c r="H42" s="489"/>
      <c r="I42" s="316">
        <f t="shared" si="4"/>
        <v>139</v>
      </c>
      <c r="J42" s="266"/>
      <c r="K42" s="253"/>
      <c r="L42" s="255"/>
      <c r="N42" s="110"/>
      <c r="O42" s="130">
        <v>3</v>
      </c>
      <c r="P42" s="456" t="s">
        <v>262</v>
      </c>
      <c r="Q42" s="348" t="s">
        <v>203</v>
      </c>
      <c r="R42" s="101">
        <v>174</v>
      </c>
      <c r="S42" s="92">
        <v>23</v>
      </c>
    </row>
    <row r="43" spans="1:19" ht="15.75" customHeight="1" x14ac:dyDescent="0.2">
      <c r="A43" s="368"/>
      <c r="B43" s="319" t="s">
        <v>211</v>
      </c>
      <c r="C43" s="310" t="s">
        <v>239</v>
      </c>
      <c r="D43" s="311" t="s">
        <v>198</v>
      </c>
      <c r="E43" s="312">
        <v>5</v>
      </c>
      <c r="F43" s="500"/>
      <c r="G43" s="500"/>
      <c r="H43" s="314"/>
      <c r="I43" s="314">
        <f t="shared" si="4"/>
        <v>0</v>
      </c>
      <c r="J43" s="264"/>
      <c r="K43" s="253"/>
      <c r="L43" s="263"/>
      <c r="N43" s="110"/>
      <c r="O43" s="131">
        <v>4</v>
      </c>
      <c r="P43" s="456" t="s">
        <v>244</v>
      </c>
      <c r="Q43" s="325" t="s">
        <v>199</v>
      </c>
      <c r="R43" s="116">
        <v>168</v>
      </c>
      <c r="S43" s="92">
        <v>21</v>
      </c>
    </row>
    <row r="44" spans="1:19" ht="15.75" customHeight="1" x14ac:dyDescent="0.25">
      <c r="A44" s="368"/>
      <c r="B44" s="550" t="s">
        <v>211</v>
      </c>
      <c r="C44" s="551" t="s">
        <v>307</v>
      </c>
      <c r="D44" s="542" t="s">
        <v>198</v>
      </c>
      <c r="E44" s="552">
        <v>5</v>
      </c>
      <c r="F44" s="553">
        <v>76</v>
      </c>
      <c r="G44" s="554">
        <v>74</v>
      </c>
      <c r="H44" s="555"/>
      <c r="I44" s="547">
        <f t="shared" si="4"/>
        <v>150</v>
      </c>
      <c r="J44" s="556">
        <v>155</v>
      </c>
      <c r="K44" s="300"/>
      <c r="L44" s="389"/>
      <c r="N44" s="110"/>
      <c r="O44" s="131">
        <v>5</v>
      </c>
      <c r="P44" s="466" t="s">
        <v>292</v>
      </c>
      <c r="Q44" s="325" t="s">
        <v>201</v>
      </c>
      <c r="R44" s="459">
        <v>165</v>
      </c>
      <c r="S44" s="92">
        <v>20</v>
      </c>
    </row>
    <row r="45" spans="1:19" ht="15.75" customHeight="1" thickBot="1" x14ac:dyDescent="0.3">
      <c r="A45" s="369"/>
      <c r="B45" s="374"/>
      <c r="C45" s="412"/>
      <c r="D45" s="371"/>
      <c r="E45" s="372"/>
      <c r="F45" s="384"/>
      <c r="G45" s="384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6</v>
      </c>
      <c r="P45" s="456" t="s">
        <v>248</v>
      </c>
      <c r="Q45" s="325" t="s">
        <v>200</v>
      </c>
      <c r="R45" s="465">
        <v>165</v>
      </c>
      <c r="S45" s="92">
        <v>19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495" t="s">
        <v>102</v>
      </c>
      <c r="G46" s="495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7</v>
      </c>
      <c r="P46" s="456" t="s">
        <v>247</v>
      </c>
      <c r="Q46" s="325" t="s">
        <v>200</v>
      </c>
      <c r="R46" s="290">
        <v>163</v>
      </c>
      <c r="S46" s="92">
        <v>18</v>
      </c>
    </row>
    <row r="47" spans="1:19" ht="15.75" customHeight="1" x14ac:dyDescent="0.25">
      <c r="A47" s="368"/>
      <c r="B47" s="523" t="s">
        <v>212</v>
      </c>
      <c r="C47" s="524" t="s">
        <v>240</v>
      </c>
      <c r="D47" s="525" t="s">
        <v>20</v>
      </c>
      <c r="E47" s="526">
        <v>3</v>
      </c>
      <c r="F47" s="536">
        <v>78</v>
      </c>
      <c r="G47" s="536">
        <v>84</v>
      </c>
      <c r="H47" s="528"/>
      <c r="I47" s="529">
        <f t="shared" ref="I47:I52" si="5">SUM(F47:H47)</f>
        <v>162</v>
      </c>
      <c r="J47" s="530">
        <v>165</v>
      </c>
      <c r="K47" s="253"/>
      <c r="L47" s="255">
        <f>SUM(J47:J51)</f>
        <v>510</v>
      </c>
      <c r="N47" s="110"/>
      <c r="O47" s="131">
        <v>8</v>
      </c>
      <c r="P47" s="456" t="s">
        <v>295</v>
      </c>
      <c r="Q47" s="325" t="s">
        <v>199</v>
      </c>
      <c r="R47" s="91">
        <v>157</v>
      </c>
      <c r="S47" s="92">
        <v>17</v>
      </c>
    </row>
    <row r="48" spans="1:19" ht="15.75" customHeight="1" x14ac:dyDescent="0.25">
      <c r="A48" s="368"/>
      <c r="B48" s="523" t="s">
        <v>212</v>
      </c>
      <c r="C48" s="524" t="s">
        <v>294</v>
      </c>
      <c r="D48" s="542" t="s">
        <v>20</v>
      </c>
      <c r="E48" s="545">
        <v>3</v>
      </c>
      <c r="F48" s="536">
        <v>86</v>
      </c>
      <c r="G48" s="536">
        <v>85</v>
      </c>
      <c r="H48" s="546"/>
      <c r="I48" s="547">
        <f t="shared" si="5"/>
        <v>171</v>
      </c>
      <c r="J48" s="548">
        <v>174</v>
      </c>
      <c r="K48" s="253"/>
      <c r="L48" s="255"/>
      <c r="N48" s="110"/>
      <c r="O48" s="131">
        <v>9</v>
      </c>
      <c r="P48" s="456" t="s">
        <v>246</v>
      </c>
      <c r="Q48" s="311" t="s">
        <v>199</v>
      </c>
      <c r="R48" s="288">
        <v>155</v>
      </c>
      <c r="S48" s="92">
        <v>16</v>
      </c>
    </row>
    <row r="49" spans="1:19" ht="15.75" customHeight="1" x14ac:dyDescent="0.25">
      <c r="A49" s="368"/>
      <c r="B49" s="523" t="s">
        <v>211</v>
      </c>
      <c r="C49" s="524" t="s">
        <v>242</v>
      </c>
      <c r="D49" s="525" t="s">
        <v>20</v>
      </c>
      <c r="E49" s="526">
        <v>5</v>
      </c>
      <c r="F49" s="536">
        <v>82</v>
      </c>
      <c r="G49" s="536">
        <v>84</v>
      </c>
      <c r="H49" s="528"/>
      <c r="I49" s="529">
        <f t="shared" si="5"/>
        <v>166</v>
      </c>
      <c r="J49" s="530">
        <v>171</v>
      </c>
      <c r="K49" s="253"/>
      <c r="L49" s="255" t="s">
        <v>24</v>
      </c>
      <c r="N49" s="110"/>
      <c r="O49" s="131">
        <v>10</v>
      </c>
      <c r="P49" s="456" t="s">
        <v>250</v>
      </c>
      <c r="Q49" s="325" t="s">
        <v>200</v>
      </c>
      <c r="R49" s="91">
        <v>153</v>
      </c>
      <c r="S49" s="92">
        <v>15</v>
      </c>
    </row>
    <row r="50" spans="1:19" ht="15.75" customHeight="1" x14ac:dyDescent="0.25">
      <c r="A50" s="368"/>
      <c r="B50" s="309" t="s">
        <v>211</v>
      </c>
      <c r="C50" s="423" t="s">
        <v>293</v>
      </c>
      <c r="D50" s="311" t="s">
        <v>20</v>
      </c>
      <c r="E50" s="501">
        <v>5</v>
      </c>
      <c r="F50" s="505">
        <v>22</v>
      </c>
      <c r="G50" s="505">
        <v>29</v>
      </c>
      <c r="H50" s="314"/>
      <c r="I50" s="314">
        <f t="shared" si="5"/>
        <v>51</v>
      </c>
      <c r="J50" s="264"/>
      <c r="K50" s="253"/>
      <c r="L50" s="255"/>
      <c r="N50" s="110"/>
      <c r="O50" s="131">
        <v>11</v>
      </c>
      <c r="P50" s="456" t="s">
        <v>258</v>
      </c>
      <c r="Q50" s="325" t="s">
        <v>312</v>
      </c>
      <c r="R50" s="91">
        <v>150</v>
      </c>
      <c r="S50" s="92">
        <v>14</v>
      </c>
    </row>
    <row r="51" spans="1:19" ht="15.75" customHeight="1" x14ac:dyDescent="0.25">
      <c r="A51" s="368"/>
      <c r="B51" s="309"/>
      <c r="C51" s="415"/>
      <c r="D51" s="325"/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>
        <v>12</v>
      </c>
      <c r="P51" s="466" t="s">
        <v>293</v>
      </c>
      <c r="Q51" s="311" t="s">
        <v>20</v>
      </c>
      <c r="R51" s="101">
        <v>51</v>
      </c>
      <c r="S51" s="92">
        <v>13</v>
      </c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110"/>
      <c r="O52" s="131">
        <v>13</v>
      </c>
      <c r="P52" s="456"/>
      <c r="Q52" s="311"/>
      <c r="R52" s="91"/>
      <c r="S52" s="92">
        <v>12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495" t="s">
        <v>102</v>
      </c>
      <c r="G53" s="495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31"/>
      <c r="P53" s="456"/>
      <c r="Q53" s="325"/>
      <c r="R53" s="91"/>
      <c r="S53" s="92"/>
    </row>
    <row r="54" spans="1:19" ht="15.75" customHeight="1" x14ac:dyDescent="0.25">
      <c r="A54" s="368"/>
      <c r="B54" s="523" t="s">
        <v>211</v>
      </c>
      <c r="C54" s="524" t="s">
        <v>244</v>
      </c>
      <c r="D54" s="525" t="s">
        <v>199</v>
      </c>
      <c r="E54" s="526">
        <v>5</v>
      </c>
      <c r="F54" s="536">
        <v>83</v>
      </c>
      <c r="G54" s="536">
        <v>85</v>
      </c>
      <c r="H54" s="549"/>
      <c r="I54" s="529">
        <f t="shared" ref="I54:I59" si="6">SUM(F54:H54)</f>
        <v>168</v>
      </c>
      <c r="J54" s="530">
        <v>173</v>
      </c>
      <c r="K54" s="253"/>
      <c r="L54" s="255">
        <f>SUM(J54:J59)</f>
        <v>501</v>
      </c>
      <c r="N54" s="85"/>
      <c r="O54" s="203"/>
      <c r="P54" s="194" t="s">
        <v>78</v>
      </c>
      <c r="Q54" s="204"/>
      <c r="R54" s="196" t="s">
        <v>104</v>
      </c>
      <c r="S54" s="205" t="s">
        <v>5</v>
      </c>
    </row>
    <row r="55" spans="1:19" ht="15.75" customHeight="1" x14ac:dyDescent="0.25">
      <c r="A55" s="368"/>
      <c r="B55" s="523" t="s">
        <v>212</v>
      </c>
      <c r="C55" s="524" t="s">
        <v>245</v>
      </c>
      <c r="D55" s="525" t="s">
        <v>199</v>
      </c>
      <c r="E55" s="526">
        <v>3</v>
      </c>
      <c r="F55" s="536">
        <v>78</v>
      </c>
      <c r="G55" s="536">
        <v>85</v>
      </c>
      <c r="H55" s="549"/>
      <c r="I55" s="529">
        <f t="shared" si="6"/>
        <v>163</v>
      </c>
      <c r="J55" s="530">
        <v>166</v>
      </c>
      <c r="K55" s="253"/>
      <c r="L55" s="255"/>
      <c r="N55" s="110"/>
      <c r="O55" s="196">
        <v>1</v>
      </c>
      <c r="P55" s="456" t="s">
        <v>216</v>
      </c>
      <c r="Q55" s="348" t="s">
        <v>203</v>
      </c>
      <c r="R55" s="287">
        <v>187</v>
      </c>
      <c r="S55" s="92">
        <v>30</v>
      </c>
    </row>
    <row r="56" spans="1:19" ht="15.75" customHeight="1" x14ac:dyDescent="0.25">
      <c r="A56" s="368"/>
      <c r="B56" s="309" t="s">
        <v>211</v>
      </c>
      <c r="C56" s="310" t="s">
        <v>246</v>
      </c>
      <c r="D56" s="311" t="s">
        <v>199</v>
      </c>
      <c r="E56" s="485">
        <v>5</v>
      </c>
      <c r="F56" s="490">
        <v>77</v>
      </c>
      <c r="G56" s="490">
        <v>78</v>
      </c>
      <c r="H56" s="502"/>
      <c r="I56" s="314">
        <f t="shared" si="6"/>
        <v>155</v>
      </c>
      <c r="J56" s="321"/>
      <c r="K56" s="253"/>
      <c r="L56" s="255"/>
      <c r="N56" s="110"/>
      <c r="O56" s="206">
        <v>2</v>
      </c>
      <c r="P56" s="456" t="s">
        <v>43</v>
      </c>
      <c r="Q56" s="325" t="s">
        <v>210</v>
      </c>
      <c r="R56" s="116">
        <v>181</v>
      </c>
      <c r="S56" s="92">
        <v>26</v>
      </c>
    </row>
    <row r="57" spans="1:19" ht="15.75" customHeight="1" x14ac:dyDescent="0.25">
      <c r="A57" s="368"/>
      <c r="B57" s="523" t="s">
        <v>211</v>
      </c>
      <c r="C57" s="524" t="s">
        <v>249</v>
      </c>
      <c r="D57" s="525" t="s">
        <v>199</v>
      </c>
      <c r="E57" s="526">
        <v>5</v>
      </c>
      <c r="F57" s="536">
        <v>78</v>
      </c>
      <c r="G57" s="536">
        <v>79</v>
      </c>
      <c r="H57" s="549"/>
      <c r="I57" s="529">
        <f t="shared" si="6"/>
        <v>157</v>
      </c>
      <c r="J57" s="530">
        <v>162</v>
      </c>
      <c r="K57" s="253"/>
      <c r="L57" s="255"/>
      <c r="N57" s="110"/>
      <c r="O57" s="130">
        <v>3</v>
      </c>
      <c r="P57" s="457" t="s">
        <v>253</v>
      </c>
      <c r="Q57" s="311" t="s">
        <v>201</v>
      </c>
      <c r="R57" s="116">
        <v>172</v>
      </c>
      <c r="S57" s="92">
        <v>23</v>
      </c>
    </row>
    <row r="58" spans="1:19" ht="15.75" customHeight="1" x14ac:dyDescent="0.25">
      <c r="A58" s="368"/>
      <c r="B58" s="309"/>
      <c r="C58" s="417"/>
      <c r="D58" s="337" t="s">
        <v>199</v>
      </c>
      <c r="E58" s="501"/>
      <c r="F58" s="341"/>
      <c r="G58" s="342"/>
      <c r="H58" s="503"/>
      <c r="I58" s="339">
        <f t="shared" si="6"/>
        <v>0</v>
      </c>
      <c r="J58" s="321"/>
      <c r="K58" s="253"/>
      <c r="L58" s="255"/>
      <c r="N58" s="110"/>
      <c r="O58" s="131">
        <v>4</v>
      </c>
      <c r="P58" s="456" t="s">
        <v>294</v>
      </c>
      <c r="Q58" s="311" t="s">
        <v>20</v>
      </c>
      <c r="R58" s="462">
        <v>171</v>
      </c>
      <c r="S58" s="92">
        <v>21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1">
        <v>5</v>
      </c>
      <c r="P59" s="456" t="s">
        <v>41</v>
      </c>
      <c r="Q59" s="325" t="s">
        <v>200</v>
      </c>
      <c r="R59" s="463">
        <v>171</v>
      </c>
      <c r="S59" s="92">
        <v>20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495" t="s">
        <v>102</v>
      </c>
      <c r="G60" s="495" t="s">
        <v>103</v>
      </c>
      <c r="H60" s="382"/>
      <c r="I60" s="382" t="s">
        <v>104</v>
      </c>
      <c r="J60" s="382">
        <v>10.9</v>
      </c>
      <c r="K60" s="257" t="s">
        <v>24</v>
      </c>
      <c r="L60" s="261"/>
      <c r="N60" s="110"/>
      <c r="O60" s="131">
        <v>6</v>
      </c>
      <c r="P60" s="457" t="s">
        <v>252</v>
      </c>
      <c r="Q60" s="325" t="s">
        <v>201</v>
      </c>
      <c r="R60" s="116">
        <v>164</v>
      </c>
      <c r="S60" s="92">
        <v>19</v>
      </c>
    </row>
    <row r="61" spans="1:19" ht="15.75" customHeight="1" x14ac:dyDescent="0.25">
      <c r="A61" s="368"/>
      <c r="B61" s="523" t="s">
        <v>211</v>
      </c>
      <c r="C61" s="524" t="s">
        <v>247</v>
      </c>
      <c r="D61" s="525" t="s">
        <v>200</v>
      </c>
      <c r="E61" s="526">
        <v>5</v>
      </c>
      <c r="F61" s="536">
        <v>75</v>
      </c>
      <c r="G61" s="536">
        <v>88</v>
      </c>
      <c r="H61" s="528"/>
      <c r="I61" s="529">
        <f t="shared" ref="I61:I64" si="7">SUM(F61:H61)</f>
        <v>163</v>
      </c>
      <c r="J61" s="530">
        <v>168</v>
      </c>
      <c r="K61" s="253"/>
      <c r="L61" s="516">
        <f>SUM(J61:J65)</f>
        <v>512</v>
      </c>
      <c r="N61" s="110"/>
      <c r="O61" s="131">
        <v>7</v>
      </c>
      <c r="P61" s="456" t="s">
        <v>245</v>
      </c>
      <c r="Q61" s="325" t="s">
        <v>199</v>
      </c>
      <c r="R61" s="116">
        <v>163</v>
      </c>
      <c r="S61" s="92">
        <v>18</v>
      </c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486">
        <v>5</v>
      </c>
      <c r="F62" s="490">
        <v>79</v>
      </c>
      <c r="G62" s="490">
        <v>74</v>
      </c>
      <c r="H62" s="489"/>
      <c r="I62" s="316">
        <f t="shared" si="7"/>
        <v>153</v>
      </c>
      <c r="J62" s="266"/>
      <c r="K62" s="253"/>
      <c r="L62" s="255"/>
      <c r="N62" s="110"/>
      <c r="O62" s="131">
        <v>8</v>
      </c>
      <c r="P62" s="456" t="s">
        <v>240</v>
      </c>
      <c r="Q62" s="325" t="s">
        <v>20</v>
      </c>
      <c r="R62" s="126">
        <v>162</v>
      </c>
      <c r="S62" s="92">
        <v>17</v>
      </c>
    </row>
    <row r="63" spans="1:19" ht="15.75" customHeight="1" x14ac:dyDescent="0.25">
      <c r="A63" s="368"/>
      <c r="B63" s="523" t="s">
        <v>212</v>
      </c>
      <c r="C63" s="524" t="s">
        <v>41</v>
      </c>
      <c r="D63" s="542" t="s">
        <v>200</v>
      </c>
      <c r="E63" s="545">
        <v>3</v>
      </c>
      <c r="F63" s="536">
        <v>90</v>
      </c>
      <c r="G63" s="536">
        <v>81</v>
      </c>
      <c r="H63" s="546"/>
      <c r="I63" s="547">
        <f t="shared" si="7"/>
        <v>171</v>
      </c>
      <c r="J63" s="548">
        <v>174</v>
      </c>
      <c r="K63" s="253"/>
      <c r="L63" s="255"/>
      <c r="N63" s="110"/>
      <c r="O63" s="131"/>
      <c r="P63" s="457"/>
      <c r="Q63" s="325"/>
      <c r="R63" s="116"/>
      <c r="S63" s="92"/>
    </row>
    <row r="64" spans="1:19" ht="15.75" customHeight="1" x14ac:dyDescent="0.25">
      <c r="A64" s="368"/>
      <c r="B64" s="523" t="s">
        <v>211</v>
      </c>
      <c r="C64" s="524" t="s">
        <v>248</v>
      </c>
      <c r="D64" s="525" t="s">
        <v>200</v>
      </c>
      <c r="E64" s="526">
        <v>5</v>
      </c>
      <c r="F64" s="536">
        <v>88</v>
      </c>
      <c r="G64" s="536">
        <v>77</v>
      </c>
      <c r="H64" s="528"/>
      <c r="I64" s="529">
        <f t="shared" si="7"/>
        <v>165</v>
      </c>
      <c r="J64" s="530">
        <v>170</v>
      </c>
      <c r="K64" s="253"/>
      <c r="L64" s="255"/>
      <c r="N64" s="85"/>
      <c r="O64" s="203"/>
      <c r="P64" s="194" t="s">
        <v>110</v>
      </c>
      <c r="Q64" s="204"/>
      <c r="R64" s="196" t="s">
        <v>104</v>
      </c>
      <c r="S64" s="205" t="s">
        <v>5</v>
      </c>
    </row>
    <row r="65" spans="1:20" ht="15.75" customHeight="1" x14ac:dyDescent="0.25">
      <c r="A65" s="368"/>
      <c r="B65" s="309"/>
      <c r="C65" s="413"/>
      <c r="D65" s="311"/>
      <c r="E65" s="513">
        <v>13</v>
      </c>
      <c r="F65" s="514"/>
      <c r="G65" s="514">
        <f>SUM(G61,G63,G64)</f>
        <v>246</v>
      </c>
      <c r="H65" s="515"/>
      <c r="I65" s="515">
        <f>SUM(E65:G65)</f>
        <v>259</v>
      </c>
      <c r="J65" s="264"/>
      <c r="K65" s="253"/>
      <c r="L65" s="255"/>
      <c r="N65" s="110"/>
      <c r="O65" s="196">
        <v>1</v>
      </c>
      <c r="P65" s="456" t="s">
        <v>254</v>
      </c>
      <c r="Q65" s="325" t="s">
        <v>210</v>
      </c>
      <c r="R65" s="269">
        <v>180</v>
      </c>
      <c r="S65" s="92">
        <v>30</v>
      </c>
    </row>
    <row r="66" spans="1:20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/>
      <c r="J66" s="376"/>
      <c r="K66" s="258"/>
      <c r="L66" s="256"/>
      <c r="N66" s="110"/>
      <c r="O66" s="206">
        <v>2</v>
      </c>
      <c r="P66" s="456" t="s">
        <v>285</v>
      </c>
      <c r="Q66" s="325" t="s">
        <v>208</v>
      </c>
      <c r="R66" s="287">
        <v>176</v>
      </c>
      <c r="S66" s="92">
        <v>26</v>
      </c>
    </row>
    <row r="67" spans="1:20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495" t="s">
        <v>102</v>
      </c>
      <c r="G67" s="495" t="s">
        <v>103</v>
      </c>
      <c r="H67" s="382"/>
      <c r="I67" s="382" t="s">
        <v>104</v>
      </c>
      <c r="J67" s="382">
        <v>10.9</v>
      </c>
      <c r="K67" s="257"/>
      <c r="L67" s="261"/>
      <c r="N67" s="110"/>
      <c r="O67" s="130">
        <v>3</v>
      </c>
      <c r="P67" s="456" t="s">
        <v>287</v>
      </c>
      <c r="Q67" s="337" t="s">
        <v>208</v>
      </c>
      <c r="R67" s="287">
        <v>173</v>
      </c>
      <c r="S67" s="92">
        <v>23</v>
      </c>
    </row>
    <row r="68" spans="1:20" ht="15.75" customHeight="1" x14ac:dyDescent="0.25">
      <c r="A68" s="368"/>
      <c r="B68" s="309" t="s">
        <v>211</v>
      </c>
      <c r="C68" s="344" t="s">
        <v>251</v>
      </c>
      <c r="D68" s="325" t="s">
        <v>201</v>
      </c>
      <c r="E68" s="486">
        <v>5</v>
      </c>
      <c r="F68" s="505">
        <v>82</v>
      </c>
      <c r="G68" s="505">
        <v>78</v>
      </c>
      <c r="H68" s="489"/>
      <c r="I68" s="316">
        <f t="shared" ref="I68:I72" si="8">SUM(F68:H68)</f>
        <v>160</v>
      </c>
      <c r="J68" s="266"/>
      <c r="K68" s="253"/>
      <c r="L68" s="516">
        <f>SUM(J68:J73)</f>
        <v>512</v>
      </c>
      <c r="N68" s="110"/>
      <c r="O68" s="131">
        <v>4</v>
      </c>
      <c r="P68" s="456" t="s">
        <v>255</v>
      </c>
      <c r="Q68" s="325" t="s">
        <v>210</v>
      </c>
      <c r="R68" s="290">
        <v>170</v>
      </c>
      <c r="S68" s="92">
        <v>21</v>
      </c>
    </row>
    <row r="69" spans="1:20" ht="15.75" customHeight="1" x14ac:dyDescent="0.25">
      <c r="A69" s="368"/>
      <c r="B69" s="523" t="s">
        <v>212</v>
      </c>
      <c r="C69" s="537" t="s">
        <v>252</v>
      </c>
      <c r="D69" s="525" t="s">
        <v>201</v>
      </c>
      <c r="E69" s="526">
        <v>3</v>
      </c>
      <c r="F69" s="541">
        <v>79</v>
      </c>
      <c r="G69" s="541">
        <v>85</v>
      </c>
      <c r="H69" s="528"/>
      <c r="I69" s="529">
        <f t="shared" si="8"/>
        <v>164</v>
      </c>
      <c r="J69" s="530">
        <v>167</v>
      </c>
      <c r="K69" s="253"/>
      <c r="L69" s="255"/>
      <c r="N69" s="110"/>
      <c r="O69" s="131">
        <v>5</v>
      </c>
      <c r="P69" s="456" t="s">
        <v>286</v>
      </c>
      <c r="Q69" s="325" t="s">
        <v>208</v>
      </c>
      <c r="R69" s="288">
        <v>169</v>
      </c>
      <c r="S69" s="92">
        <v>20</v>
      </c>
    </row>
    <row r="70" spans="1:20" ht="15.75" customHeight="1" x14ac:dyDescent="0.25">
      <c r="A70" s="368"/>
      <c r="B70" s="523" t="s">
        <v>212</v>
      </c>
      <c r="C70" s="537" t="s">
        <v>253</v>
      </c>
      <c r="D70" s="542" t="s">
        <v>201</v>
      </c>
      <c r="E70" s="532">
        <v>3</v>
      </c>
      <c r="F70" s="541">
        <v>84</v>
      </c>
      <c r="G70" s="541">
        <v>88</v>
      </c>
      <c r="H70" s="543"/>
      <c r="I70" s="534">
        <f t="shared" si="8"/>
        <v>172</v>
      </c>
      <c r="J70" s="535">
        <v>175</v>
      </c>
      <c r="K70" s="253"/>
      <c r="L70" s="255"/>
      <c r="N70" s="110"/>
      <c r="O70" s="131">
        <v>6</v>
      </c>
      <c r="P70" s="456" t="s">
        <v>261</v>
      </c>
      <c r="Q70" s="325" t="s">
        <v>312</v>
      </c>
      <c r="R70" s="288">
        <v>158</v>
      </c>
      <c r="S70" s="92">
        <v>19</v>
      </c>
    </row>
    <row r="71" spans="1:20" ht="15.75" customHeight="1" x14ac:dyDescent="0.25">
      <c r="A71" s="368"/>
      <c r="B71" s="523" t="s">
        <v>211</v>
      </c>
      <c r="C71" s="544" t="s">
        <v>292</v>
      </c>
      <c r="D71" s="525" t="s">
        <v>201</v>
      </c>
      <c r="E71" s="526">
        <v>5</v>
      </c>
      <c r="F71" s="541">
        <v>86</v>
      </c>
      <c r="G71" s="541">
        <v>79</v>
      </c>
      <c r="H71" s="528"/>
      <c r="I71" s="529">
        <f t="shared" si="8"/>
        <v>165</v>
      </c>
      <c r="J71" s="530">
        <v>170</v>
      </c>
      <c r="K71" s="253"/>
      <c r="L71" s="255"/>
      <c r="N71" s="110"/>
      <c r="O71" s="131">
        <v>7</v>
      </c>
      <c r="P71" s="464" t="s">
        <v>243</v>
      </c>
      <c r="Q71" s="348" t="s">
        <v>203</v>
      </c>
      <c r="R71" s="101">
        <v>151</v>
      </c>
      <c r="S71" s="92">
        <v>18</v>
      </c>
    </row>
    <row r="72" spans="1:20" ht="15.75" customHeight="1" x14ac:dyDescent="0.25">
      <c r="A72" s="368"/>
      <c r="B72" s="309"/>
      <c r="C72" s="423"/>
      <c r="D72" s="311"/>
      <c r="E72" s="501"/>
      <c r="F72" s="505"/>
      <c r="G72" s="505"/>
      <c r="H72" s="504"/>
      <c r="I72" s="339">
        <f t="shared" si="8"/>
        <v>0</v>
      </c>
      <c r="J72" s="321"/>
      <c r="K72" s="253"/>
      <c r="L72" s="255"/>
      <c r="N72" s="110"/>
      <c r="O72" s="131"/>
      <c r="P72" s="121"/>
      <c r="Q72" s="90"/>
      <c r="R72" s="91"/>
      <c r="S72" s="92"/>
    </row>
    <row r="73" spans="1:20" ht="15.75" customHeight="1" thickBot="1" x14ac:dyDescent="0.3">
      <c r="A73" s="369"/>
      <c r="B73" s="374"/>
      <c r="C73" s="412"/>
      <c r="D73" s="398"/>
      <c r="E73" s="517">
        <v>11</v>
      </c>
      <c r="F73" s="518"/>
      <c r="G73" s="518">
        <f>SUM(G69:G71)</f>
        <v>252</v>
      </c>
      <c r="H73" s="519"/>
      <c r="I73" s="519">
        <f>SUM(E73:G73)</f>
        <v>263</v>
      </c>
      <c r="J73" s="376"/>
      <c r="K73" s="258"/>
      <c r="L73" s="256"/>
      <c r="N73" s="85"/>
      <c r="O73" s="128"/>
      <c r="P73" s="194" t="s">
        <v>39</v>
      </c>
      <c r="Q73" s="204"/>
      <c r="R73" s="196" t="s">
        <v>104</v>
      </c>
      <c r="S73" s="205" t="s">
        <v>5</v>
      </c>
    </row>
    <row r="74" spans="1:20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495" t="s">
        <v>102</v>
      </c>
      <c r="G74" s="495" t="s">
        <v>103</v>
      </c>
      <c r="H74" s="382"/>
      <c r="I74" s="382" t="s">
        <v>104</v>
      </c>
      <c r="J74" s="382">
        <v>10.9</v>
      </c>
      <c r="K74" s="257"/>
      <c r="L74" s="261">
        <f>SUM(J75:J80)</f>
        <v>534</v>
      </c>
      <c r="N74" s="199"/>
      <c r="O74" s="196">
        <v>1</v>
      </c>
      <c r="P74" s="456" t="s">
        <v>38</v>
      </c>
      <c r="Q74" s="311" t="s">
        <v>194</v>
      </c>
      <c r="R74" s="288">
        <v>176</v>
      </c>
      <c r="S74" s="92">
        <v>30</v>
      </c>
    </row>
    <row r="75" spans="1:20" ht="15.75" customHeight="1" x14ac:dyDescent="0.25">
      <c r="A75" s="368"/>
      <c r="B75" s="523" t="s">
        <v>214</v>
      </c>
      <c r="C75" s="524" t="s">
        <v>254</v>
      </c>
      <c r="D75" s="525" t="s">
        <v>210</v>
      </c>
      <c r="E75" s="526">
        <v>0</v>
      </c>
      <c r="F75" s="536">
        <v>93</v>
      </c>
      <c r="G75" s="536">
        <v>87</v>
      </c>
      <c r="H75" s="528"/>
      <c r="I75" s="529">
        <f t="shared" ref="I75:I80" si="9">SUM(F75:H75)</f>
        <v>180</v>
      </c>
      <c r="J75" s="530">
        <v>180</v>
      </c>
      <c r="K75" s="253"/>
      <c r="L75" s="255"/>
      <c r="N75" s="199"/>
      <c r="O75" s="206">
        <v>2</v>
      </c>
      <c r="P75" s="456" t="s">
        <v>222</v>
      </c>
      <c r="Q75" s="311" t="s">
        <v>195</v>
      </c>
      <c r="R75" s="290">
        <v>173</v>
      </c>
      <c r="S75" s="92">
        <v>26</v>
      </c>
    </row>
    <row r="76" spans="1:20" ht="15.75" customHeight="1" x14ac:dyDescent="0.25">
      <c r="A76" s="368"/>
      <c r="B76" s="523" t="s">
        <v>214</v>
      </c>
      <c r="C76" s="524" t="s">
        <v>255</v>
      </c>
      <c r="D76" s="525" t="s">
        <v>210</v>
      </c>
      <c r="E76" s="532">
        <v>0</v>
      </c>
      <c r="F76" s="536">
        <v>81</v>
      </c>
      <c r="G76" s="536">
        <v>89</v>
      </c>
      <c r="H76" s="533"/>
      <c r="I76" s="534">
        <f t="shared" si="9"/>
        <v>170</v>
      </c>
      <c r="J76" s="535">
        <v>170</v>
      </c>
      <c r="K76" s="253"/>
      <c r="L76" s="255"/>
      <c r="N76" s="199"/>
      <c r="O76" s="130">
        <v>3</v>
      </c>
      <c r="P76" s="456" t="s">
        <v>218</v>
      </c>
      <c r="Q76" s="311" t="s">
        <v>194</v>
      </c>
      <c r="R76" s="288">
        <v>170</v>
      </c>
      <c r="S76" s="92">
        <v>23</v>
      </c>
    </row>
    <row r="77" spans="1:20" ht="15.75" customHeight="1" x14ac:dyDescent="0.25">
      <c r="A77" s="368"/>
      <c r="B77" s="523" t="s">
        <v>212</v>
      </c>
      <c r="C77" s="524" t="s">
        <v>43</v>
      </c>
      <c r="D77" s="525" t="s">
        <v>210</v>
      </c>
      <c r="E77" s="526">
        <v>3</v>
      </c>
      <c r="F77" s="536">
        <v>89</v>
      </c>
      <c r="G77" s="536">
        <v>92</v>
      </c>
      <c r="H77" s="528"/>
      <c r="I77" s="529">
        <f t="shared" si="9"/>
        <v>181</v>
      </c>
      <c r="J77" s="530">
        <v>184</v>
      </c>
      <c r="K77" s="253"/>
      <c r="L77" s="255"/>
      <c r="N77" s="199"/>
      <c r="O77" s="131">
        <v>4</v>
      </c>
      <c r="P77" s="456" t="s">
        <v>229</v>
      </c>
      <c r="Q77" s="325" t="s">
        <v>196</v>
      </c>
      <c r="R77" s="290">
        <v>169</v>
      </c>
      <c r="S77" s="92">
        <v>21</v>
      </c>
    </row>
    <row r="78" spans="1:20" ht="15.75" customHeight="1" x14ac:dyDescent="0.25">
      <c r="A78" s="368"/>
      <c r="B78" s="309" t="s">
        <v>212</v>
      </c>
      <c r="C78" s="310" t="s">
        <v>256</v>
      </c>
      <c r="D78" s="325" t="s">
        <v>210</v>
      </c>
      <c r="E78" s="486">
        <v>3</v>
      </c>
      <c r="F78" s="490">
        <v>86</v>
      </c>
      <c r="G78" s="490">
        <v>82</v>
      </c>
      <c r="H78" s="489"/>
      <c r="I78" s="316">
        <f t="shared" si="9"/>
        <v>168</v>
      </c>
      <c r="J78" s="266"/>
      <c r="K78" s="253"/>
      <c r="L78" s="255"/>
      <c r="N78" s="199"/>
      <c r="O78" s="131">
        <v>5</v>
      </c>
      <c r="P78" s="456" t="s">
        <v>236</v>
      </c>
      <c r="Q78" s="325" t="s">
        <v>198</v>
      </c>
      <c r="R78" s="290">
        <v>168</v>
      </c>
      <c r="S78" s="92">
        <v>20</v>
      </c>
    </row>
    <row r="79" spans="1:20" ht="15.75" customHeight="1" x14ac:dyDescent="0.25">
      <c r="A79" s="368"/>
      <c r="B79" s="309"/>
      <c r="C79" s="419"/>
      <c r="D79" s="325"/>
      <c r="E79" s="501"/>
      <c r="F79" s="347"/>
      <c r="G79" s="347"/>
      <c r="H79" s="504"/>
      <c r="I79" s="339">
        <f t="shared" si="9"/>
        <v>0</v>
      </c>
      <c r="J79" s="321"/>
      <c r="K79" s="253"/>
      <c r="L79" s="255"/>
      <c r="N79" s="199"/>
      <c r="O79" s="131">
        <v>6</v>
      </c>
      <c r="P79" s="456" t="s">
        <v>231</v>
      </c>
      <c r="Q79" s="325" t="s">
        <v>197</v>
      </c>
      <c r="R79" s="465">
        <v>166</v>
      </c>
      <c r="S79" s="92">
        <v>19</v>
      </c>
    </row>
    <row r="80" spans="1:20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99"/>
      <c r="O80" s="131">
        <v>7</v>
      </c>
      <c r="P80" s="456" t="s">
        <v>217</v>
      </c>
      <c r="Q80" s="311" t="s">
        <v>194</v>
      </c>
      <c r="R80" s="559">
        <v>166</v>
      </c>
      <c r="S80" s="562">
        <v>18</v>
      </c>
      <c r="T80" s="561" t="s">
        <v>313</v>
      </c>
    </row>
    <row r="81" spans="1:20" ht="15.75" customHeight="1" x14ac:dyDescent="0.25">
      <c r="A81" s="377">
        <v>11</v>
      </c>
      <c r="B81" s="378" t="s">
        <v>101</v>
      </c>
      <c r="C81" s="411"/>
      <c r="D81" s="520" t="s">
        <v>315</v>
      </c>
      <c r="E81" s="380"/>
      <c r="F81" s="495" t="s">
        <v>102</v>
      </c>
      <c r="G81" s="495" t="s">
        <v>103</v>
      </c>
      <c r="H81" s="382"/>
      <c r="I81" s="382" t="s">
        <v>104</v>
      </c>
      <c r="J81" s="382">
        <v>10.9</v>
      </c>
      <c r="K81" s="257"/>
      <c r="L81" s="261"/>
      <c r="N81" s="199"/>
      <c r="O81" s="131">
        <v>8</v>
      </c>
      <c r="P81" s="456" t="s">
        <v>242</v>
      </c>
      <c r="Q81" s="325" t="s">
        <v>20</v>
      </c>
      <c r="R81" s="560">
        <v>166</v>
      </c>
      <c r="S81" s="562">
        <v>18</v>
      </c>
      <c r="T81" s="561" t="s">
        <v>313</v>
      </c>
    </row>
    <row r="82" spans="1:20" ht="15.75" customHeight="1" x14ac:dyDescent="0.25">
      <c r="A82" s="368"/>
      <c r="B82" s="523" t="s">
        <v>212</v>
      </c>
      <c r="C82" s="524" t="s">
        <v>257</v>
      </c>
      <c r="D82" s="540" t="s">
        <v>315</v>
      </c>
      <c r="E82" s="526">
        <v>3</v>
      </c>
      <c r="F82" s="536">
        <v>76</v>
      </c>
      <c r="G82" s="536">
        <v>85</v>
      </c>
      <c r="H82" s="528"/>
      <c r="I82" s="529">
        <f t="shared" ref="I82:I87" si="10">SUM(F82:H82)</f>
        <v>161</v>
      </c>
      <c r="J82" s="530">
        <v>164</v>
      </c>
      <c r="K82" s="253"/>
      <c r="L82" s="255">
        <f>SUM(J82:J87)</f>
        <v>507</v>
      </c>
      <c r="N82" s="199"/>
      <c r="O82" s="131">
        <v>9</v>
      </c>
      <c r="P82" s="457" t="s">
        <v>235</v>
      </c>
      <c r="Q82" s="337" t="s">
        <v>197</v>
      </c>
      <c r="R82" s="560">
        <v>164</v>
      </c>
      <c r="S82" s="562">
        <v>16</v>
      </c>
      <c r="T82" s="561" t="s">
        <v>313</v>
      </c>
    </row>
    <row r="83" spans="1:20" ht="15.75" customHeight="1" x14ac:dyDescent="0.25">
      <c r="A83" s="368"/>
      <c r="B83" s="309" t="s">
        <v>211</v>
      </c>
      <c r="C83" s="310" t="s">
        <v>258</v>
      </c>
      <c r="D83" s="522" t="s">
        <v>315</v>
      </c>
      <c r="E83" s="501">
        <v>5</v>
      </c>
      <c r="F83" s="490">
        <v>75</v>
      </c>
      <c r="G83" s="490">
        <v>75</v>
      </c>
      <c r="H83" s="504"/>
      <c r="I83" s="339">
        <f t="shared" si="10"/>
        <v>150</v>
      </c>
      <c r="J83" s="321"/>
      <c r="K83" s="253"/>
      <c r="L83" s="255"/>
      <c r="N83" s="199"/>
      <c r="O83" s="131">
        <v>10</v>
      </c>
      <c r="P83" s="456" t="s">
        <v>233</v>
      </c>
      <c r="Q83" s="325" t="s">
        <v>197</v>
      </c>
      <c r="R83" s="560">
        <v>164</v>
      </c>
      <c r="S83" s="562">
        <v>16</v>
      </c>
      <c r="T83" s="561" t="s">
        <v>313</v>
      </c>
    </row>
    <row r="84" spans="1:20" ht="15.75" customHeight="1" x14ac:dyDescent="0.25">
      <c r="A84" s="368"/>
      <c r="B84" s="523" t="s">
        <v>212</v>
      </c>
      <c r="C84" s="524" t="s">
        <v>259</v>
      </c>
      <c r="D84" s="540" t="s">
        <v>315</v>
      </c>
      <c r="E84" s="526">
        <v>3</v>
      </c>
      <c r="F84" s="536">
        <v>82</v>
      </c>
      <c r="G84" s="536">
        <v>83</v>
      </c>
      <c r="H84" s="528"/>
      <c r="I84" s="529">
        <f t="shared" si="10"/>
        <v>165</v>
      </c>
      <c r="J84" s="530">
        <v>168</v>
      </c>
      <c r="K84" s="253"/>
      <c r="L84" s="255"/>
      <c r="N84" s="199"/>
      <c r="O84" s="131">
        <v>11</v>
      </c>
      <c r="P84" s="456" t="s">
        <v>237</v>
      </c>
      <c r="Q84" s="325" t="s">
        <v>198</v>
      </c>
      <c r="R84" s="459">
        <v>162</v>
      </c>
      <c r="S84" s="92">
        <v>14</v>
      </c>
    </row>
    <row r="85" spans="1:20" ht="15.75" customHeight="1" x14ac:dyDescent="0.25">
      <c r="A85" s="368"/>
      <c r="B85" s="523" t="s">
        <v>212</v>
      </c>
      <c r="C85" s="524" t="s">
        <v>260</v>
      </c>
      <c r="D85" s="540" t="s">
        <v>315</v>
      </c>
      <c r="E85" s="526">
        <v>3</v>
      </c>
      <c r="F85" s="536">
        <v>87</v>
      </c>
      <c r="G85" s="536">
        <v>85</v>
      </c>
      <c r="H85" s="528"/>
      <c r="I85" s="529">
        <f t="shared" si="10"/>
        <v>172</v>
      </c>
      <c r="J85" s="530">
        <v>175</v>
      </c>
      <c r="K85" s="253"/>
      <c r="L85" s="255"/>
      <c r="N85" s="199"/>
      <c r="O85" s="131">
        <v>12</v>
      </c>
      <c r="P85" s="456" t="s">
        <v>227</v>
      </c>
      <c r="Q85" s="325" t="s">
        <v>196</v>
      </c>
      <c r="R85" s="460">
        <v>162</v>
      </c>
      <c r="S85" s="118">
        <v>13</v>
      </c>
    </row>
    <row r="86" spans="1:20" ht="15.75" customHeight="1" x14ac:dyDescent="0.25">
      <c r="A86" s="368"/>
      <c r="B86" s="309" t="s">
        <v>214</v>
      </c>
      <c r="C86" s="310" t="s">
        <v>261</v>
      </c>
      <c r="D86" s="521" t="s">
        <v>315</v>
      </c>
      <c r="E86" s="501">
        <v>0</v>
      </c>
      <c r="F86" s="490">
        <v>79</v>
      </c>
      <c r="G86" s="490">
        <v>79</v>
      </c>
      <c r="H86" s="504"/>
      <c r="I86" s="339">
        <f t="shared" si="10"/>
        <v>158</v>
      </c>
      <c r="J86" s="321"/>
      <c r="K86" s="253" t="s">
        <v>24</v>
      </c>
      <c r="L86" s="255"/>
      <c r="N86" s="199"/>
      <c r="O86" s="131">
        <v>13</v>
      </c>
      <c r="P86" s="456" t="s">
        <v>220</v>
      </c>
      <c r="Q86" s="311" t="s">
        <v>194</v>
      </c>
      <c r="R86" s="91">
        <v>161</v>
      </c>
      <c r="S86" s="118">
        <v>12</v>
      </c>
    </row>
    <row r="87" spans="1:20" ht="15.75" customHeight="1" thickBot="1" x14ac:dyDescent="0.3">
      <c r="A87" s="369"/>
      <c r="B87" s="374"/>
      <c r="C87" s="412"/>
      <c r="D87" s="371"/>
      <c r="E87" s="372"/>
      <c r="F87" s="499"/>
      <c r="G87" s="499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99"/>
      <c r="O87" s="131">
        <v>14</v>
      </c>
      <c r="P87" s="456" t="s">
        <v>219</v>
      </c>
      <c r="Q87" s="311" t="s">
        <v>194</v>
      </c>
      <c r="R87" s="290">
        <v>160</v>
      </c>
      <c r="S87" s="118">
        <v>11</v>
      </c>
    </row>
    <row r="88" spans="1:20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495" t="s">
        <v>102</v>
      </c>
      <c r="G88" s="495" t="s">
        <v>103</v>
      </c>
      <c r="H88" s="382"/>
      <c r="I88" s="382" t="s">
        <v>104</v>
      </c>
      <c r="J88" s="382">
        <v>10.9</v>
      </c>
      <c r="K88" s="257"/>
      <c r="L88" s="261"/>
      <c r="N88" s="199"/>
      <c r="O88" s="131">
        <v>15</v>
      </c>
      <c r="P88" s="466" t="s">
        <v>225</v>
      </c>
      <c r="Q88" s="311" t="s">
        <v>195</v>
      </c>
      <c r="R88" s="290">
        <v>153</v>
      </c>
      <c r="S88" s="107">
        <v>10</v>
      </c>
    </row>
    <row r="89" spans="1:20" ht="15.75" customHeight="1" x14ac:dyDescent="0.25">
      <c r="A89" s="368"/>
      <c r="B89" s="523" t="s">
        <v>211</v>
      </c>
      <c r="C89" s="524" t="s">
        <v>262</v>
      </c>
      <c r="D89" s="538" t="s">
        <v>203</v>
      </c>
      <c r="E89" s="526">
        <v>5</v>
      </c>
      <c r="F89" s="536">
        <v>84</v>
      </c>
      <c r="G89" s="536">
        <v>90</v>
      </c>
      <c r="H89" s="528"/>
      <c r="I89" s="529">
        <f t="shared" ref="I89:I94" si="11">SUM(F89:H89)</f>
        <v>174</v>
      </c>
      <c r="J89" s="530">
        <v>179</v>
      </c>
      <c r="K89" s="253"/>
      <c r="L89" s="255">
        <f>SUM(J89:J94)</f>
        <v>520</v>
      </c>
      <c r="N89" s="199"/>
      <c r="O89" s="131">
        <v>16</v>
      </c>
      <c r="P89" s="482" t="s">
        <v>305</v>
      </c>
      <c r="Q89" s="311" t="s">
        <v>195</v>
      </c>
      <c r="R89" s="290">
        <v>151</v>
      </c>
      <c r="S89" s="649">
        <v>9</v>
      </c>
      <c r="T89" s="561"/>
    </row>
    <row r="90" spans="1:20" ht="15.75" customHeight="1" x14ac:dyDescent="0.25">
      <c r="A90" s="368"/>
      <c r="B90" s="523" t="s">
        <v>212</v>
      </c>
      <c r="C90" s="524" t="s">
        <v>216</v>
      </c>
      <c r="D90" s="538" t="s">
        <v>203</v>
      </c>
      <c r="E90" s="526">
        <v>3</v>
      </c>
      <c r="F90" s="536">
        <v>93</v>
      </c>
      <c r="G90" s="536">
        <v>94</v>
      </c>
      <c r="H90" s="528"/>
      <c r="I90" s="529">
        <f t="shared" si="11"/>
        <v>187</v>
      </c>
      <c r="J90" s="530">
        <v>190</v>
      </c>
      <c r="K90" s="253"/>
      <c r="L90" s="255"/>
      <c r="N90" s="199"/>
      <c r="O90" s="131">
        <v>17</v>
      </c>
      <c r="P90" s="456" t="s">
        <v>307</v>
      </c>
      <c r="Q90" s="311" t="s">
        <v>198</v>
      </c>
      <c r="R90" s="560">
        <v>150</v>
      </c>
      <c r="S90" s="564">
        <v>8</v>
      </c>
      <c r="T90" s="561" t="s">
        <v>313</v>
      </c>
    </row>
    <row r="91" spans="1:20" ht="15.75" customHeight="1" x14ac:dyDescent="0.25">
      <c r="A91" s="368"/>
      <c r="B91" s="309" t="s">
        <v>211</v>
      </c>
      <c r="C91" s="310" t="s">
        <v>263</v>
      </c>
      <c r="D91" s="348" t="s">
        <v>203</v>
      </c>
      <c r="E91" s="486">
        <v>5</v>
      </c>
      <c r="F91" s="313"/>
      <c r="G91" s="313"/>
      <c r="H91" s="489"/>
      <c r="I91" s="316">
        <f t="shared" si="11"/>
        <v>0</v>
      </c>
      <c r="J91" s="266"/>
      <c r="K91" s="253"/>
      <c r="L91" s="255"/>
      <c r="N91" s="199"/>
      <c r="O91" s="131">
        <v>18</v>
      </c>
      <c r="P91" s="456" t="s">
        <v>223</v>
      </c>
      <c r="Q91" s="311" t="s">
        <v>195</v>
      </c>
      <c r="R91" s="560">
        <v>150</v>
      </c>
      <c r="S91" s="564">
        <v>8</v>
      </c>
      <c r="T91" s="561" t="s">
        <v>313</v>
      </c>
    </row>
    <row r="92" spans="1:20" ht="15.75" customHeight="1" x14ac:dyDescent="0.25">
      <c r="A92" s="368"/>
      <c r="B92" s="523" t="s">
        <v>214</v>
      </c>
      <c r="C92" s="539" t="s">
        <v>243</v>
      </c>
      <c r="D92" s="531" t="s">
        <v>203</v>
      </c>
      <c r="E92" s="532">
        <v>0</v>
      </c>
      <c r="F92" s="536">
        <v>77</v>
      </c>
      <c r="G92" s="536">
        <v>74</v>
      </c>
      <c r="H92" s="533"/>
      <c r="I92" s="534">
        <f t="shared" si="11"/>
        <v>151</v>
      </c>
      <c r="J92" s="535">
        <v>151</v>
      </c>
      <c r="K92" s="253"/>
      <c r="L92" s="255"/>
      <c r="N92" s="199"/>
      <c r="O92" s="131">
        <v>19</v>
      </c>
      <c r="P92" s="482" t="s">
        <v>224</v>
      </c>
      <c r="Q92" s="311" t="s">
        <v>195</v>
      </c>
      <c r="R92" s="288">
        <v>144</v>
      </c>
      <c r="S92" s="107">
        <v>6</v>
      </c>
    </row>
    <row r="93" spans="1:20" ht="15.75" customHeight="1" x14ac:dyDescent="0.25">
      <c r="A93" s="368"/>
      <c r="B93" s="309" t="s">
        <v>211</v>
      </c>
      <c r="C93" s="353" t="s">
        <v>306</v>
      </c>
      <c r="D93" s="348" t="s">
        <v>203</v>
      </c>
      <c r="E93" s="491"/>
      <c r="F93" s="490">
        <v>55</v>
      </c>
      <c r="G93" s="490">
        <v>44</v>
      </c>
      <c r="H93" s="322"/>
      <c r="I93" s="322">
        <f t="shared" si="11"/>
        <v>99</v>
      </c>
      <c r="J93" s="260"/>
      <c r="K93" s="253"/>
      <c r="L93" s="255"/>
      <c r="N93" s="199"/>
      <c r="O93" s="131">
        <v>20</v>
      </c>
      <c r="P93" s="456" t="s">
        <v>232</v>
      </c>
      <c r="Q93" s="325" t="s">
        <v>197</v>
      </c>
      <c r="R93" s="463">
        <v>139</v>
      </c>
      <c r="S93" s="649">
        <v>5</v>
      </c>
      <c r="T93" s="561"/>
    </row>
    <row r="94" spans="1:20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21</v>
      </c>
      <c r="P94" s="456" t="s">
        <v>238</v>
      </c>
      <c r="Q94" s="325" t="s">
        <v>198</v>
      </c>
      <c r="R94" s="559">
        <v>139</v>
      </c>
      <c r="S94" s="563">
        <v>4</v>
      </c>
      <c r="T94" s="561" t="s">
        <v>313</v>
      </c>
    </row>
    <row r="95" spans="1:20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495" t="s">
        <v>102</v>
      </c>
      <c r="G95" s="495" t="s">
        <v>103</v>
      </c>
      <c r="H95" s="382"/>
      <c r="I95" s="382" t="s">
        <v>104</v>
      </c>
      <c r="J95" s="382">
        <v>10.9</v>
      </c>
      <c r="K95" s="257"/>
      <c r="L95" s="261"/>
      <c r="N95" s="199"/>
      <c r="O95" s="131">
        <v>22</v>
      </c>
      <c r="P95" s="297" t="s">
        <v>308</v>
      </c>
      <c r="Q95" s="325" t="s">
        <v>196</v>
      </c>
      <c r="R95" s="559">
        <v>139</v>
      </c>
      <c r="S95" s="563">
        <v>4</v>
      </c>
      <c r="T95" s="561" t="s">
        <v>313</v>
      </c>
    </row>
    <row r="96" spans="1:20" ht="15.75" customHeight="1" x14ac:dyDescent="0.25">
      <c r="A96" s="368"/>
      <c r="B96" s="523" t="s">
        <v>211</v>
      </c>
      <c r="C96" s="524" t="s">
        <v>264</v>
      </c>
      <c r="D96" s="525" t="s">
        <v>204</v>
      </c>
      <c r="E96" s="526">
        <v>5</v>
      </c>
      <c r="F96" s="536">
        <v>58</v>
      </c>
      <c r="G96" s="536">
        <v>53</v>
      </c>
      <c r="H96" s="528"/>
      <c r="I96" s="529">
        <f t="shared" ref="I96:I101" si="12">SUM(F96:H96)</f>
        <v>111</v>
      </c>
      <c r="J96" s="530">
        <v>116</v>
      </c>
      <c r="K96" s="253"/>
      <c r="L96" s="255">
        <f>SUM(J96:J101)</f>
        <v>441</v>
      </c>
      <c r="N96" s="199"/>
      <c r="O96" s="131">
        <v>23</v>
      </c>
      <c r="P96" s="483" t="s">
        <v>221</v>
      </c>
      <c r="Q96" s="311" t="s">
        <v>195</v>
      </c>
      <c r="R96" s="288">
        <v>137</v>
      </c>
      <c r="S96" s="118">
        <v>2</v>
      </c>
    </row>
    <row r="97" spans="1:19" ht="15.75" customHeight="1" x14ac:dyDescent="0.25">
      <c r="A97" s="368"/>
      <c r="B97" s="523" t="s">
        <v>211</v>
      </c>
      <c r="C97" s="524" t="s">
        <v>265</v>
      </c>
      <c r="D97" s="525" t="s">
        <v>204</v>
      </c>
      <c r="E97" s="526">
        <v>5</v>
      </c>
      <c r="F97" s="536">
        <v>74</v>
      </c>
      <c r="G97" s="536">
        <v>75</v>
      </c>
      <c r="H97" s="528"/>
      <c r="I97" s="529">
        <f t="shared" si="12"/>
        <v>149</v>
      </c>
      <c r="J97" s="530">
        <v>154</v>
      </c>
      <c r="K97" s="253"/>
      <c r="L97" s="255"/>
      <c r="N97" s="199"/>
      <c r="O97" s="131">
        <v>24</v>
      </c>
      <c r="P97" s="483" t="s">
        <v>234</v>
      </c>
      <c r="Q97" s="311" t="s">
        <v>197</v>
      </c>
      <c r="R97" s="288">
        <v>127</v>
      </c>
      <c r="S97" s="118">
        <v>1</v>
      </c>
    </row>
    <row r="98" spans="1:19" ht="15.75" customHeight="1" x14ac:dyDescent="0.25">
      <c r="A98" s="368"/>
      <c r="B98" s="523" t="s">
        <v>212</v>
      </c>
      <c r="C98" s="524" t="s">
        <v>266</v>
      </c>
      <c r="D98" s="525" t="s">
        <v>204</v>
      </c>
      <c r="E98" s="526">
        <v>3</v>
      </c>
      <c r="F98" s="536">
        <v>80</v>
      </c>
      <c r="G98" s="536">
        <v>88</v>
      </c>
      <c r="H98" s="528"/>
      <c r="I98" s="529">
        <f t="shared" si="12"/>
        <v>168</v>
      </c>
      <c r="J98" s="530">
        <v>171</v>
      </c>
      <c r="K98" s="253"/>
      <c r="L98" s="255"/>
      <c r="N98" s="199"/>
      <c r="O98" s="131">
        <v>25</v>
      </c>
      <c r="P98" s="456" t="s">
        <v>228</v>
      </c>
      <c r="Q98" s="311" t="s">
        <v>196</v>
      </c>
      <c r="R98" s="288">
        <v>126</v>
      </c>
      <c r="S98" s="92">
        <v>0</v>
      </c>
    </row>
    <row r="99" spans="1:19" ht="15.75" customHeight="1" x14ac:dyDescent="0.25">
      <c r="A99" s="368"/>
      <c r="B99" s="309" t="s">
        <v>211</v>
      </c>
      <c r="C99" s="310" t="s">
        <v>267</v>
      </c>
      <c r="D99" s="317" t="s">
        <v>204</v>
      </c>
      <c r="E99" s="491">
        <v>5</v>
      </c>
      <c r="F99" s="313"/>
      <c r="G99" s="313"/>
      <c r="H99" s="493"/>
      <c r="I99" s="322">
        <f t="shared" si="12"/>
        <v>0</v>
      </c>
      <c r="J99" s="260"/>
      <c r="K99" s="253"/>
      <c r="L99" s="255"/>
      <c r="N99" s="199"/>
      <c r="O99" s="131"/>
      <c r="P99" s="457"/>
      <c r="Q99" s="337"/>
      <c r="R99" s="290"/>
      <c r="S99" s="92"/>
    </row>
    <row r="100" spans="1:19" ht="15.75" customHeight="1" x14ac:dyDescent="0.25">
      <c r="A100" s="368"/>
      <c r="B100" s="309" t="s">
        <v>214</v>
      </c>
      <c r="C100" s="310" t="s">
        <v>268</v>
      </c>
      <c r="D100" s="317" t="s">
        <v>204</v>
      </c>
      <c r="E100" s="318">
        <v>0</v>
      </c>
      <c r="F100" s="313"/>
      <c r="G100" s="313"/>
      <c r="H100" s="322"/>
      <c r="I100" s="322">
        <f t="shared" si="12"/>
        <v>0</v>
      </c>
      <c r="J100" s="260"/>
      <c r="K100" s="253"/>
      <c r="L100" s="255"/>
      <c r="N100" s="199"/>
      <c r="O100" s="131"/>
      <c r="P100" s="456"/>
      <c r="Q100" s="325"/>
      <c r="R100" s="290"/>
      <c r="S100" s="92"/>
    </row>
    <row r="101" spans="1:19" ht="15.75" customHeight="1" thickBot="1" x14ac:dyDescent="0.3">
      <c r="A101" s="369"/>
      <c r="B101" s="374"/>
      <c r="C101" s="412"/>
      <c r="D101" s="371"/>
      <c r="E101" s="372"/>
      <c r="F101" s="384"/>
      <c r="G101" s="384"/>
      <c r="H101" s="385"/>
      <c r="I101" s="385">
        <f t="shared" si="12"/>
        <v>0</v>
      </c>
      <c r="J101" s="376"/>
      <c r="K101" s="258"/>
      <c r="L101" s="256"/>
      <c r="N101" s="199"/>
      <c r="O101" s="131"/>
      <c r="P101" s="456"/>
      <c r="Q101" s="325"/>
      <c r="R101" s="288"/>
      <c r="S101" s="92"/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381" t="s">
        <v>102</v>
      </c>
      <c r="G102" s="381" t="s">
        <v>103</v>
      </c>
      <c r="H102" s="382"/>
      <c r="I102" s="382" t="s">
        <v>104</v>
      </c>
      <c r="J102" s="382">
        <v>10.9</v>
      </c>
      <c r="K102" s="257"/>
      <c r="L102" s="261"/>
      <c r="N102" s="199"/>
      <c r="O102" s="131"/>
      <c r="P102" s="456"/>
      <c r="Q102" s="325"/>
      <c r="R102" s="101"/>
      <c r="S102" s="118"/>
    </row>
    <row r="103" spans="1:19" ht="15.75" customHeight="1" x14ac:dyDescent="0.25">
      <c r="A103" s="368"/>
      <c r="B103" s="309" t="s">
        <v>211</v>
      </c>
      <c r="C103" s="310" t="s">
        <v>269</v>
      </c>
      <c r="D103" s="325" t="s">
        <v>205</v>
      </c>
      <c r="E103" s="315">
        <v>5</v>
      </c>
      <c r="F103" s="507"/>
      <c r="G103" s="507"/>
      <c r="H103" s="316"/>
      <c r="I103" s="316">
        <f t="shared" ref="I103:I107" si="13">SUM(F103:H103)</f>
        <v>0</v>
      </c>
      <c r="J103" s="266"/>
      <c r="K103" s="253"/>
      <c r="L103" s="255">
        <f>SUM(J103:J107)</f>
        <v>433</v>
      </c>
      <c r="N103" s="199"/>
      <c r="O103" s="131"/>
      <c r="P103" s="456"/>
      <c r="Q103" s="311"/>
      <c r="R103" s="290"/>
      <c r="S103" s="118"/>
    </row>
    <row r="104" spans="1:19" ht="15.75" customHeight="1" x14ac:dyDescent="0.25">
      <c r="A104" s="368"/>
      <c r="B104" s="309" t="s">
        <v>211</v>
      </c>
      <c r="C104" s="310" t="s">
        <v>270</v>
      </c>
      <c r="D104" s="325" t="s">
        <v>205</v>
      </c>
      <c r="E104" s="486">
        <v>5</v>
      </c>
      <c r="F104" s="324">
        <v>62</v>
      </c>
      <c r="G104" s="324">
        <v>56</v>
      </c>
      <c r="H104" s="489"/>
      <c r="I104" s="316">
        <f t="shared" si="13"/>
        <v>118</v>
      </c>
      <c r="J104" s="266"/>
      <c r="K104" s="253"/>
      <c r="L104" s="255"/>
      <c r="N104" s="199"/>
      <c r="O104" s="131"/>
      <c r="P104" s="466"/>
      <c r="Q104" s="311"/>
      <c r="R104" s="290"/>
      <c r="S104" s="118"/>
    </row>
    <row r="105" spans="1:19" ht="15.75" customHeight="1" x14ac:dyDescent="0.25">
      <c r="A105" s="368"/>
      <c r="B105" s="523" t="s">
        <v>211</v>
      </c>
      <c r="C105" s="524" t="s">
        <v>271</v>
      </c>
      <c r="D105" s="531" t="s">
        <v>205</v>
      </c>
      <c r="E105" s="532">
        <v>5</v>
      </c>
      <c r="F105" s="527">
        <v>68</v>
      </c>
      <c r="G105" s="527">
        <v>62</v>
      </c>
      <c r="H105" s="533"/>
      <c r="I105" s="534">
        <f t="shared" si="13"/>
        <v>130</v>
      </c>
      <c r="J105" s="535">
        <v>135</v>
      </c>
      <c r="K105" s="253"/>
      <c r="L105" s="255"/>
      <c r="N105" s="199"/>
      <c r="O105" s="131"/>
      <c r="P105" s="482"/>
      <c r="Q105" s="311"/>
      <c r="R105" s="290"/>
      <c r="S105" s="107"/>
    </row>
    <row r="106" spans="1:19" ht="15.75" customHeight="1" x14ac:dyDescent="0.25">
      <c r="A106" s="368"/>
      <c r="B106" s="523" t="s">
        <v>211</v>
      </c>
      <c r="C106" s="524" t="s">
        <v>272</v>
      </c>
      <c r="D106" s="525" t="s">
        <v>205</v>
      </c>
      <c r="E106" s="526">
        <v>5</v>
      </c>
      <c r="F106" s="536">
        <v>72</v>
      </c>
      <c r="G106" s="536">
        <v>77</v>
      </c>
      <c r="H106" s="528"/>
      <c r="I106" s="529">
        <f t="shared" si="13"/>
        <v>149</v>
      </c>
      <c r="J106" s="530">
        <v>154</v>
      </c>
      <c r="K106" s="253"/>
      <c r="L106" s="255"/>
      <c r="N106" s="199"/>
      <c r="O106" s="131"/>
      <c r="P106" s="456"/>
      <c r="Q106" s="311"/>
      <c r="R106" s="290"/>
      <c r="S106" s="107"/>
    </row>
    <row r="107" spans="1:19" ht="15.75" customHeight="1" x14ac:dyDescent="0.25">
      <c r="A107" s="368"/>
      <c r="B107" s="523" t="s">
        <v>211</v>
      </c>
      <c r="C107" s="537" t="s">
        <v>273</v>
      </c>
      <c r="D107" s="531" t="s">
        <v>205</v>
      </c>
      <c r="E107" s="532">
        <v>5</v>
      </c>
      <c r="F107" s="536">
        <v>69</v>
      </c>
      <c r="G107" s="536">
        <v>70</v>
      </c>
      <c r="H107" s="533"/>
      <c r="I107" s="534">
        <f t="shared" si="13"/>
        <v>139</v>
      </c>
      <c r="J107" s="535">
        <v>144</v>
      </c>
      <c r="K107" s="253"/>
      <c r="L107" s="255"/>
      <c r="N107" s="199"/>
      <c r="O107" s="131"/>
      <c r="P107" s="456"/>
      <c r="Q107" s="311"/>
      <c r="R107" s="290"/>
      <c r="S107" s="118"/>
    </row>
    <row r="108" spans="1:19" ht="15.75" customHeight="1" thickBot="1" x14ac:dyDescent="0.3">
      <c r="A108" s="369"/>
      <c r="B108" s="374"/>
      <c r="C108" s="416"/>
      <c r="D108" s="390"/>
      <c r="E108" s="391"/>
      <c r="F108" s="508"/>
      <c r="G108" s="508"/>
      <c r="H108" s="394"/>
      <c r="I108" s="394"/>
      <c r="J108" s="395"/>
      <c r="K108" s="258"/>
      <c r="L108" s="399"/>
      <c r="N108" s="199"/>
      <c r="O108" s="131"/>
      <c r="P108" s="482"/>
      <c r="Q108" s="311"/>
      <c r="R108" s="288"/>
      <c r="S108" s="118"/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495" t="s">
        <v>102</v>
      </c>
      <c r="G109" s="495" t="s">
        <v>103</v>
      </c>
      <c r="H109" s="382"/>
      <c r="I109" s="382" t="s">
        <v>104</v>
      </c>
      <c r="J109" s="382">
        <v>10.9</v>
      </c>
      <c r="K109" s="257"/>
      <c r="L109" s="261"/>
      <c r="N109" s="199"/>
      <c r="O109" s="131"/>
      <c r="P109" s="456"/>
      <c r="Q109" s="325"/>
      <c r="R109" s="287"/>
      <c r="S109" s="107"/>
    </row>
    <row r="110" spans="1:19" ht="15.75" customHeight="1" x14ac:dyDescent="0.25">
      <c r="A110" s="368"/>
      <c r="B110" s="309" t="s">
        <v>211</v>
      </c>
      <c r="C110" s="344" t="s">
        <v>274</v>
      </c>
      <c r="D110" s="325" t="s">
        <v>206</v>
      </c>
      <c r="E110" s="486">
        <v>5</v>
      </c>
      <c r="F110" s="490">
        <v>69</v>
      </c>
      <c r="G110" s="490">
        <v>67</v>
      </c>
      <c r="H110" s="489"/>
      <c r="I110" s="316">
        <f t="shared" ref="I110:I114" si="14">SUM(F110:H110)</f>
        <v>136</v>
      </c>
      <c r="J110" s="266"/>
      <c r="K110" s="253"/>
      <c r="L110" s="388">
        <f>SUM(J110:J114)</f>
        <v>479</v>
      </c>
      <c r="N110" s="199"/>
      <c r="O110" s="131"/>
      <c r="P110" s="456"/>
      <c r="Q110" s="325"/>
      <c r="R110" s="288"/>
      <c r="S110" s="107"/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501">
        <v>5</v>
      </c>
      <c r="F111" s="490">
        <v>59</v>
      </c>
      <c r="G111" s="490">
        <v>65</v>
      </c>
      <c r="H111" s="504"/>
      <c r="I111" s="339">
        <f t="shared" si="14"/>
        <v>124</v>
      </c>
      <c r="J111" s="321"/>
      <c r="K111" s="253"/>
      <c r="L111" s="255"/>
      <c r="N111" s="199"/>
      <c r="O111" s="131"/>
      <c r="P111" s="482"/>
      <c r="Q111" s="325"/>
      <c r="R111" s="288"/>
      <c r="S111" s="107"/>
    </row>
    <row r="112" spans="1:19" ht="15.75" customHeight="1" x14ac:dyDescent="0.25">
      <c r="A112" s="368"/>
      <c r="B112" s="523" t="s">
        <v>211</v>
      </c>
      <c r="C112" s="524" t="s">
        <v>276</v>
      </c>
      <c r="D112" s="525" t="s">
        <v>206</v>
      </c>
      <c r="E112" s="526">
        <v>5</v>
      </c>
      <c r="F112" s="536">
        <v>81</v>
      </c>
      <c r="G112" s="536">
        <v>79</v>
      </c>
      <c r="H112" s="528"/>
      <c r="I112" s="529">
        <f t="shared" si="14"/>
        <v>160</v>
      </c>
      <c r="J112" s="530">
        <v>165</v>
      </c>
      <c r="K112" s="253"/>
      <c r="L112" s="255"/>
      <c r="N112" s="199"/>
      <c r="O112" s="131"/>
      <c r="P112" s="483"/>
      <c r="Q112" s="311"/>
      <c r="R112" s="288"/>
      <c r="S112" s="107"/>
    </row>
    <row r="113" spans="1:19" ht="15.75" customHeight="1" x14ac:dyDescent="0.25">
      <c r="A113" s="368"/>
      <c r="B113" s="523" t="s">
        <v>211</v>
      </c>
      <c r="C113" s="524" t="s">
        <v>277</v>
      </c>
      <c r="D113" s="525" t="s">
        <v>206</v>
      </c>
      <c r="E113" s="526">
        <v>5</v>
      </c>
      <c r="F113" s="536">
        <v>68</v>
      </c>
      <c r="G113" s="536">
        <v>73</v>
      </c>
      <c r="H113" s="528"/>
      <c r="I113" s="529">
        <f t="shared" si="14"/>
        <v>141</v>
      </c>
      <c r="J113" s="530">
        <v>146</v>
      </c>
      <c r="K113" s="253"/>
      <c r="L113" s="255"/>
      <c r="N113" s="199"/>
      <c r="O113" s="131"/>
      <c r="P113" s="483"/>
      <c r="Q113" s="311"/>
      <c r="R113" s="288"/>
      <c r="S113" s="118"/>
    </row>
    <row r="114" spans="1:19" ht="15.75" customHeight="1" x14ac:dyDescent="0.25">
      <c r="A114" s="368"/>
      <c r="B114" s="523" t="s">
        <v>211</v>
      </c>
      <c r="C114" s="524" t="s">
        <v>278</v>
      </c>
      <c r="D114" s="531" t="s">
        <v>206</v>
      </c>
      <c r="E114" s="532">
        <v>5</v>
      </c>
      <c r="F114" s="536">
        <v>80</v>
      </c>
      <c r="G114" s="536">
        <v>83</v>
      </c>
      <c r="H114" s="533"/>
      <c r="I114" s="534">
        <f t="shared" si="14"/>
        <v>163</v>
      </c>
      <c r="J114" s="535">
        <v>168</v>
      </c>
      <c r="K114" s="253"/>
      <c r="L114" s="255"/>
      <c r="N114" s="199"/>
      <c r="O114" s="131"/>
      <c r="P114" s="483"/>
      <c r="Q114" s="311"/>
      <c r="R114" s="288"/>
      <c r="S114" s="118"/>
    </row>
    <row r="115" spans="1:19" ht="15.75" customHeight="1" thickBot="1" x14ac:dyDescent="0.3">
      <c r="A115" s="369"/>
      <c r="B115" s="374"/>
      <c r="C115" s="412"/>
      <c r="D115" s="371"/>
      <c r="E115" s="372"/>
      <c r="F115" s="499"/>
      <c r="G115" s="509"/>
      <c r="H115" s="401"/>
      <c r="I115" s="401"/>
      <c r="J115" s="402"/>
      <c r="K115" s="403"/>
      <c r="L115" s="404"/>
      <c r="N115" s="199"/>
      <c r="O115" s="131"/>
      <c r="P115" s="297"/>
      <c r="Q115" s="298"/>
      <c r="R115" s="288"/>
      <c r="S115" s="107"/>
    </row>
    <row r="116" spans="1:19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495" t="s">
        <v>102</v>
      </c>
      <c r="G116" s="495" t="s">
        <v>103</v>
      </c>
      <c r="H116" s="382"/>
      <c r="I116" s="382" t="s">
        <v>104</v>
      </c>
      <c r="J116" s="382">
        <v>10.9</v>
      </c>
      <c r="K116" s="257"/>
      <c r="L116" s="261"/>
      <c r="N116" s="199"/>
      <c r="O116" s="131"/>
      <c r="P116" s="297"/>
      <c r="Q116" s="125"/>
      <c r="R116" s="288"/>
      <c r="S116" s="107"/>
    </row>
    <row r="117" spans="1:19" ht="15.75" customHeight="1" x14ac:dyDescent="0.25">
      <c r="A117" s="368"/>
      <c r="B117" s="523" t="s">
        <v>212</v>
      </c>
      <c r="C117" s="524" t="s">
        <v>279</v>
      </c>
      <c r="D117" s="525" t="s">
        <v>207</v>
      </c>
      <c r="E117" s="526">
        <v>3</v>
      </c>
      <c r="F117" s="536">
        <v>85</v>
      </c>
      <c r="G117" s="536">
        <v>82</v>
      </c>
      <c r="H117" s="528"/>
      <c r="I117" s="529">
        <f t="shared" ref="I117:I122" si="15">SUM(F117:H117)</f>
        <v>167</v>
      </c>
      <c r="J117" s="530">
        <v>170</v>
      </c>
      <c r="K117" s="253"/>
      <c r="L117" s="255">
        <f>SUM(J117:J121)</f>
        <v>494</v>
      </c>
    </row>
    <row r="118" spans="1:19" ht="15.75" customHeight="1" x14ac:dyDescent="0.25">
      <c r="A118" s="368"/>
      <c r="B118" s="523" t="s">
        <v>211</v>
      </c>
      <c r="C118" s="524" t="s">
        <v>280</v>
      </c>
      <c r="D118" s="525" t="s">
        <v>207</v>
      </c>
      <c r="E118" s="526">
        <v>5</v>
      </c>
      <c r="F118" s="536">
        <v>75</v>
      </c>
      <c r="G118" s="536">
        <v>82</v>
      </c>
      <c r="H118" s="528"/>
      <c r="I118" s="529">
        <f t="shared" si="15"/>
        <v>157</v>
      </c>
      <c r="J118" s="530">
        <v>162</v>
      </c>
      <c r="K118" s="253"/>
      <c r="L118" s="255"/>
    </row>
    <row r="119" spans="1:19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486">
        <v>3</v>
      </c>
      <c r="F119" s="510"/>
      <c r="G119" s="510"/>
      <c r="H119" s="489"/>
      <c r="I119" s="316">
        <f t="shared" si="15"/>
        <v>0</v>
      </c>
      <c r="J119" s="266"/>
      <c r="K119" s="253"/>
      <c r="L119" s="255"/>
    </row>
    <row r="120" spans="1:19" ht="15.75" customHeight="1" x14ac:dyDescent="0.25">
      <c r="A120" s="368"/>
      <c r="B120" s="523" t="s">
        <v>211</v>
      </c>
      <c r="C120" s="524" t="s">
        <v>282</v>
      </c>
      <c r="D120" s="531" t="s">
        <v>207</v>
      </c>
      <c r="E120" s="532">
        <v>5</v>
      </c>
      <c r="F120" s="536">
        <v>78</v>
      </c>
      <c r="G120" s="536">
        <v>79</v>
      </c>
      <c r="H120" s="533"/>
      <c r="I120" s="534">
        <f t="shared" si="15"/>
        <v>157</v>
      </c>
      <c r="J120" s="535">
        <v>162</v>
      </c>
      <c r="K120" s="253"/>
      <c r="L120" s="255"/>
    </row>
    <row r="121" spans="1:19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491">
        <v>5</v>
      </c>
      <c r="F121" s="490">
        <v>54</v>
      </c>
      <c r="G121" s="490">
        <v>55</v>
      </c>
      <c r="H121" s="493"/>
      <c r="I121" s="322">
        <f t="shared" si="15"/>
        <v>109</v>
      </c>
      <c r="J121" s="260"/>
      <c r="K121" s="253"/>
      <c r="L121" s="255"/>
    </row>
    <row r="122" spans="1:19" ht="15.75" customHeight="1" thickBot="1" x14ac:dyDescent="0.3">
      <c r="A122" s="369"/>
      <c r="B122" s="374"/>
      <c r="C122" s="412"/>
      <c r="D122" s="371"/>
      <c r="E122" s="372"/>
      <c r="F122" s="499"/>
      <c r="G122" s="499"/>
      <c r="H122" s="385"/>
      <c r="I122" s="385">
        <f t="shared" si="15"/>
        <v>0</v>
      </c>
      <c r="J122" s="376"/>
      <c r="K122" s="258"/>
      <c r="L122" s="256"/>
    </row>
    <row r="123" spans="1:19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381" t="s">
        <v>102</v>
      </c>
      <c r="G123" s="381" t="s">
        <v>103</v>
      </c>
      <c r="H123" s="382"/>
      <c r="I123" s="382" t="s">
        <v>104</v>
      </c>
      <c r="J123" s="382">
        <v>10.9</v>
      </c>
      <c r="K123" s="257"/>
      <c r="L123" s="261"/>
    </row>
    <row r="124" spans="1:19" ht="15.75" customHeight="1" x14ac:dyDescent="0.25">
      <c r="A124" s="368"/>
      <c r="B124" s="309" t="s">
        <v>214</v>
      </c>
      <c r="C124" s="310" t="s">
        <v>284</v>
      </c>
      <c r="D124" s="325" t="s">
        <v>208</v>
      </c>
      <c r="E124" s="315">
        <v>0</v>
      </c>
      <c r="F124" s="511"/>
      <c r="G124" s="511"/>
      <c r="H124" s="316"/>
      <c r="I124" s="316">
        <f t="shared" ref="I124:I129" si="16">SUM(F124:H124)</f>
        <v>0</v>
      </c>
      <c r="J124" s="266"/>
      <c r="K124" s="253"/>
      <c r="L124" s="255">
        <f>SUM(J124:J128)</f>
        <v>518</v>
      </c>
    </row>
    <row r="125" spans="1:19" ht="15.75" customHeight="1" x14ac:dyDescent="0.25">
      <c r="A125" s="368"/>
      <c r="B125" s="523" t="s">
        <v>214</v>
      </c>
      <c r="C125" s="524" t="s">
        <v>285</v>
      </c>
      <c r="D125" s="525" t="s">
        <v>208</v>
      </c>
      <c r="E125" s="526">
        <v>0</v>
      </c>
      <c r="F125" s="527">
        <v>88</v>
      </c>
      <c r="G125" s="527">
        <v>88</v>
      </c>
      <c r="H125" s="528"/>
      <c r="I125" s="529">
        <f t="shared" si="16"/>
        <v>176</v>
      </c>
      <c r="J125" s="530">
        <v>176</v>
      </c>
      <c r="K125" s="253"/>
      <c r="L125" s="255"/>
    </row>
    <row r="126" spans="1:19" ht="15.75" customHeight="1" x14ac:dyDescent="0.25">
      <c r="A126" s="368"/>
      <c r="B126" s="523" t="s">
        <v>214</v>
      </c>
      <c r="C126" s="524" t="s">
        <v>286</v>
      </c>
      <c r="D126" s="525" t="s">
        <v>208</v>
      </c>
      <c r="E126" s="526">
        <v>0</v>
      </c>
      <c r="F126" s="527">
        <v>86</v>
      </c>
      <c r="G126" s="527">
        <v>83</v>
      </c>
      <c r="H126" s="528"/>
      <c r="I126" s="529">
        <f t="shared" si="16"/>
        <v>169</v>
      </c>
      <c r="J126" s="530">
        <v>169</v>
      </c>
      <c r="K126" s="253"/>
      <c r="L126" s="255"/>
    </row>
    <row r="127" spans="1:19" ht="15.75" customHeight="1" x14ac:dyDescent="0.25">
      <c r="A127" s="368"/>
      <c r="B127" s="523" t="s">
        <v>214</v>
      </c>
      <c r="C127" s="524" t="s">
        <v>287</v>
      </c>
      <c r="D127" s="531" t="s">
        <v>208</v>
      </c>
      <c r="E127" s="532">
        <v>0</v>
      </c>
      <c r="F127" s="527">
        <v>89</v>
      </c>
      <c r="G127" s="527">
        <v>84</v>
      </c>
      <c r="H127" s="533"/>
      <c r="I127" s="534">
        <f t="shared" si="16"/>
        <v>173</v>
      </c>
      <c r="J127" s="535">
        <v>173</v>
      </c>
      <c r="K127" s="253"/>
      <c r="L127" s="255"/>
    </row>
    <row r="128" spans="1:19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>
        <v>0</v>
      </c>
      <c r="F128" s="506"/>
      <c r="G128" s="506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495" t="s">
        <v>102</v>
      </c>
      <c r="G130" s="495" t="s">
        <v>103</v>
      </c>
      <c r="H130" s="382"/>
      <c r="I130" s="382" t="s">
        <v>104</v>
      </c>
      <c r="J130" s="382">
        <v>10.9</v>
      </c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486"/>
      <c r="F131" s="490">
        <v>88</v>
      </c>
      <c r="G131" s="490">
        <v>88</v>
      </c>
      <c r="H131" s="489"/>
      <c r="I131" s="316">
        <f t="shared" ref="I131:I136" si="17">SUM(F131:H131)</f>
        <v>176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486"/>
      <c r="F132" s="490">
        <v>89</v>
      </c>
      <c r="G132" s="490">
        <v>90</v>
      </c>
      <c r="H132" s="489"/>
      <c r="I132" s="316">
        <f t="shared" si="17"/>
        <v>179</v>
      </c>
      <c r="J132" s="266"/>
      <c r="K132" s="253"/>
      <c r="L132" s="255"/>
    </row>
    <row r="133" spans="1:12" ht="15.75" customHeight="1" x14ac:dyDescent="0.25">
      <c r="A133" s="368"/>
      <c r="B133" s="309" t="s">
        <v>211</v>
      </c>
      <c r="C133" s="415" t="s">
        <v>305</v>
      </c>
      <c r="D133" s="325" t="s">
        <v>209</v>
      </c>
      <c r="E133" s="486"/>
      <c r="F133" s="490">
        <v>71</v>
      </c>
      <c r="G133" s="490">
        <v>80</v>
      </c>
      <c r="H133" s="489"/>
      <c r="I133" s="316">
        <f t="shared" si="17"/>
        <v>151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491"/>
      <c r="F134" s="490"/>
      <c r="G134" s="490"/>
      <c r="H134" s="493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491"/>
      <c r="F135" s="490"/>
      <c r="G135" s="490"/>
      <c r="H135" s="493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512"/>
      <c r="G136" s="512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>
        <v>10.9</v>
      </c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sortState ref="P39:R52">
    <sortCondition descending="1" ref="R39:R52"/>
  </sortState>
  <mergeCells count="2">
    <mergeCell ref="B3:D4"/>
    <mergeCell ref="B5:D5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AA65" sqref="AA65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298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7.5" customHeight="1" x14ac:dyDescent="0.25">
      <c r="A3" s="166"/>
      <c r="B3" s="663" t="s">
        <v>320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9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15" customHeight="1" x14ac:dyDescent="0.25">
      <c r="A5" s="166"/>
      <c r="B5" s="669" t="s">
        <v>319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325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307"/>
      <c r="F11" s="308" t="s">
        <v>102</v>
      </c>
      <c r="G11" s="308" t="s">
        <v>103</v>
      </c>
      <c r="H11" s="487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309" t="s">
        <v>211</v>
      </c>
      <c r="C12" s="524" t="s">
        <v>217</v>
      </c>
      <c r="D12" s="542" t="s">
        <v>194</v>
      </c>
      <c r="E12" s="552">
        <v>5</v>
      </c>
      <c r="F12" s="536">
        <v>90</v>
      </c>
      <c r="G12" s="536">
        <v>78</v>
      </c>
      <c r="H12" s="546"/>
      <c r="I12" s="547">
        <f t="shared" ref="I12:I17" si="0">SUM(F12:H12)</f>
        <v>168</v>
      </c>
      <c r="J12" s="548">
        <v>173</v>
      </c>
      <c r="K12" s="253"/>
      <c r="L12" s="255">
        <f>SUM(J12:J17)</f>
        <v>532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309" t="s">
        <v>211</v>
      </c>
      <c r="C13" s="524" t="s">
        <v>218</v>
      </c>
      <c r="D13" s="542" t="s">
        <v>194</v>
      </c>
      <c r="E13" s="586">
        <v>5</v>
      </c>
      <c r="F13" s="536">
        <v>86</v>
      </c>
      <c r="G13" s="536">
        <v>87</v>
      </c>
      <c r="H13" s="528"/>
      <c r="I13" s="529">
        <f t="shared" si="0"/>
        <v>173</v>
      </c>
      <c r="J13" s="530">
        <v>178</v>
      </c>
      <c r="K13" s="253"/>
      <c r="L13" s="255"/>
      <c r="N13" s="110"/>
      <c r="O13" s="128">
        <v>1</v>
      </c>
      <c r="P13" s="457" t="s">
        <v>251</v>
      </c>
      <c r="Q13" s="325" t="s">
        <v>201</v>
      </c>
      <c r="R13" s="91">
        <v>174</v>
      </c>
      <c r="S13" s="92">
        <v>30</v>
      </c>
    </row>
    <row r="14" spans="1:22" ht="15.75" customHeight="1" x14ac:dyDescent="0.25">
      <c r="A14" s="368"/>
      <c r="B14" s="309" t="s">
        <v>211</v>
      </c>
      <c r="C14" s="524" t="s">
        <v>38</v>
      </c>
      <c r="D14" s="542" t="s">
        <v>194</v>
      </c>
      <c r="E14" s="586">
        <v>5</v>
      </c>
      <c r="F14" s="536">
        <v>87</v>
      </c>
      <c r="G14" s="536">
        <v>89</v>
      </c>
      <c r="H14" s="528"/>
      <c r="I14" s="529">
        <f t="shared" si="0"/>
        <v>176</v>
      </c>
      <c r="J14" s="530">
        <v>181</v>
      </c>
      <c r="K14" s="253"/>
      <c r="L14" s="255"/>
      <c r="N14" s="110"/>
      <c r="O14" s="129">
        <v>2</v>
      </c>
      <c r="P14" s="456" t="s">
        <v>265</v>
      </c>
      <c r="Q14" s="325" t="s">
        <v>204</v>
      </c>
      <c r="R14" s="459">
        <v>163</v>
      </c>
      <c r="S14" s="92">
        <v>26</v>
      </c>
    </row>
    <row r="15" spans="1:22" ht="15.75" customHeight="1" x14ac:dyDescent="0.25">
      <c r="A15" s="368"/>
      <c r="B15" s="309" t="s">
        <v>211</v>
      </c>
      <c r="C15" s="310" t="s">
        <v>219</v>
      </c>
      <c r="D15" s="311" t="s">
        <v>194</v>
      </c>
      <c r="E15" s="315">
        <v>5</v>
      </c>
      <c r="F15" s="490">
        <v>83</v>
      </c>
      <c r="G15" s="490">
        <v>82</v>
      </c>
      <c r="H15" s="489"/>
      <c r="I15" s="316">
        <f t="shared" si="0"/>
        <v>165</v>
      </c>
      <c r="J15" s="266"/>
      <c r="K15" s="253"/>
      <c r="L15" s="255"/>
      <c r="N15" s="110"/>
      <c r="O15" s="130">
        <v>3</v>
      </c>
      <c r="P15" s="456" t="s">
        <v>282</v>
      </c>
      <c r="Q15" s="337" t="s">
        <v>207</v>
      </c>
      <c r="R15" s="459">
        <v>163</v>
      </c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312">
        <v>5</v>
      </c>
      <c r="F16" s="490">
        <v>79</v>
      </c>
      <c r="G16" s="490">
        <v>81</v>
      </c>
      <c r="H16" s="488"/>
      <c r="I16" s="314">
        <f t="shared" si="0"/>
        <v>160</v>
      </c>
      <c r="J16" s="264"/>
      <c r="K16" s="253"/>
      <c r="L16" s="255"/>
      <c r="N16" s="110"/>
      <c r="O16" s="131">
        <v>4</v>
      </c>
      <c r="P16" s="456" t="s">
        <v>267</v>
      </c>
      <c r="Q16" s="337" t="s">
        <v>204</v>
      </c>
      <c r="R16" s="460">
        <v>162</v>
      </c>
      <c r="S16" s="92">
        <v>21</v>
      </c>
    </row>
    <row r="17" spans="1:20" ht="15.75" customHeight="1" thickBot="1" x14ac:dyDescent="0.3">
      <c r="A17" s="369"/>
      <c r="B17" s="370"/>
      <c r="C17" s="410"/>
      <c r="D17" s="371"/>
      <c r="E17" s="584"/>
      <c r="F17" s="585"/>
      <c r="G17" s="585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456" t="s">
        <v>276</v>
      </c>
      <c r="Q17" s="325" t="s">
        <v>206</v>
      </c>
      <c r="R17" s="460">
        <v>162</v>
      </c>
      <c r="S17" s="92">
        <v>20</v>
      </c>
    </row>
    <row r="18" spans="1:20" ht="15.75" customHeight="1" x14ac:dyDescent="0.25">
      <c r="A18" s="377">
        <v>2</v>
      </c>
      <c r="B18" s="378" t="s">
        <v>101</v>
      </c>
      <c r="C18" s="411"/>
      <c r="D18" s="379" t="s">
        <v>195</v>
      </c>
      <c r="E18" s="587"/>
      <c r="F18" s="495" t="s">
        <v>102</v>
      </c>
      <c r="G18" s="495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456" t="s">
        <v>271</v>
      </c>
      <c r="Q18" s="337" t="s">
        <v>205</v>
      </c>
      <c r="R18" s="612">
        <v>153</v>
      </c>
      <c r="S18" s="92">
        <v>19</v>
      </c>
      <c r="T18" s="614" t="s">
        <v>324</v>
      </c>
    </row>
    <row r="19" spans="1:20" ht="15.75" customHeight="1" x14ac:dyDescent="0.25">
      <c r="A19" s="368"/>
      <c r="B19" s="319" t="s">
        <v>211</v>
      </c>
      <c r="C19" s="310" t="s">
        <v>221</v>
      </c>
      <c r="D19" s="311" t="s">
        <v>195</v>
      </c>
      <c r="E19" s="315">
        <v>5</v>
      </c>
      <c r="F19" s="490">
        <v>60</v>
      </c>
      <c r="G19" s="490">
        <v>62</v>
      </c>
      <c r="H19" s="489"/>
      <c r="I19" s="316">
        <f t="shared" ref="I19:I24" si="1">SUM(F19:H19)</f>
        <v>122</v>
      </c>
      <c r="J19" s="266"/>
      <c r="K19" s="253"/>
      <c r="L19" s="255">
        <f>SUM(J19:J24)</f>
        <v>465</v>
      </c>
      <c r="N19" s="110"/>
      <c r="O19" s="131">
        <v>7</v>
      </c>
      <c r="P19" s="456" t="s">
        <v>280</v>
      </c>
      <c r="Q19" s="325" t="s">
        <v>207</v>
      </c>
      <c r="R19" s="612">
        <v>153</v>
      </c>
      <c r="S19" s="92">
        <v>18</v>
      </c>
      <c r="T19" s="614" t="s">
        <v>313</v>
      </c>
    </row>
    <row r="20" spans="1:20" ht="15.75" customHeight="1" x14ac:dyDescent="0.25">
      <c r="A20" s="368"/>
      <c r="B20" s="319" t="s">
        <v>211</v>
      </c>
      <c r="C20" s="524" t="s">
        <v>222</v>
      </c>
      <c r="D20" s="542" t="s">
        <v>195</v>
      </c>
      <c r="E20" s="586">
        <v>5</v>
      </c>
      <c r="F20" s="536">
        <v>72</v>
      </c>
      <c r="G20" s="536">
        <v>79</v>
      </c>
      <c r="H20" s="528"/>
      <c r="I20" s="529">
        <f t="shared" si="1"/>
        <v>151</v>
      </c>
      <c r="J20" s="530">
        <v>156</v>
      </c>
      <c r="K20" s="253"/>
      <c r="L20" s="255"/>
      <c r="N20" s="110"/>
      <c r="O20" s="131">
        <v>8</v>
      </c>
      <c r="P20" s="457" t="s">
        <v>274</v>
      </c>
      <c r="Q20" s="325" t="s">
        <v>206</v>
      </c>
      <c r="R20" s="91">
        <v>148</v>
      </c>
      <c r="S20" s="92">
        <v>17</v>
      </c>
      <c r="T20" s="614"/>
    </row>
    <row r="21" spans="1:20" ht="15.75" customHeight="1" x14ac:dyDescent="0.25">
      <c r="A21" s="368"/>
      <c r="B21" s="319" t="s">
        <v>211</v>
      </c>
      <c r="C21" s="310" t="s">
        <v>223</v>
      </c>
      <c r="D21" s="311" t="s">
        <v>195</v>
      </c>
      <c r="E21" s="315">
        <v>5</v>
      </c>
      <c r="F21" s="490">
        <v>77</v>
      </c>
      <c r="G21" s="490">
        <v>65</v>
      </c>
      <c r="H21" s="489"/>
      <c r="I21" s="316">
        <f t="shared" si="1"/>
        <v>142</v>
      </c>
      <c r="J21" s="266"/>
      <c r="K21" s="253"/>
      <c r="L21" s="255"/>
      <c r="N21" s="110"/>
      <c r="O21" s="131">
        <v>9</v>
      </c>
      <c r="P21" s="456" t="s">
        <v>264</v>
      </c>
      <c r="Q21" s="325" t="s">
        <v>204</v>
      </c>
      <c r="R21" s="101">
        <v>144</v>
      </c>
      <c r="S21" s="92">
        <v>16</v>
      </c>
      <c r="T21" s="614"/>
    </row>
    <row r="22" spans="1:20" ht="15.75" customHeight="1" x14ac:dyDescent="0.25">
      <c r="A22" s="368"/>
      <c r="B22" s="309" t="s">
        <v>211</v>
      </c>
      <c r="C22" s="524" t="s">
        <v>224</v>
      </c>
      <c r="D22" s="542" t="s">
        <v>195</v>
      </c>
      <c r="E22" s="552">
        <v>5</v>
      </c>
      <c r="F22" s="536">
        <v>80</v>
      </c>
      <c r="G22" s="536">
        <v>75</v>
      </c>
      <c r="H22" s="546"/>
      <c r="I22" s="547">
        <f t="shared" si="1"/>
        <v>155</v>
      </c>
      <c r="J22" s="535">
        <v>160</v>
      </c>
      <c r="K22" s="253"/>
      <c r="L22" s="255"/>
      <c r="N22" s="110"/>
      <c r="O22" s="131">
        <v>10</v>
      </c>
      <c r="P22" s="457" t="s">
        <v>273</v>
      </c>
      <c r="Q22" s="337" t="s">
        <v>205</v>
      </c>
      <c r="R22" s="91">
        <v>139</v>
      </c>
      <c r="S22" s="92">
        <v>15</v>
      </c>
      <c r="T22" s="614"/>
    </row>
    <row r="23" spans="1:20" ht="15.75" customHeight="1" x14ac:dyDescent="0.25">
      <c r="A23" s="368"/>
      <c r="B23" s="319" t="s">
        <v>211</v>
      </c>
      <c r="C23" s="524" t="s">
        <v>225</v>
      </c>
      <c r="D23" s="542" t="s">
        <v>195</v>
      </c>
      <c r="E23" s="597">
        <v>5</v>
      </c>
      <c r="F23" s="536">
        <v>74</v>
      </c>
      <c r="G23" s="536">
        <v>70</v>
      </c>
      <c r="H23" s="533"/>
      <c r="I23" s="534">
        <f t="shared" si="1"/>
        <v>144</v>
      </c>
      <c r="J23" s="535">
        <v>149</v>
      </c>
      <c r="K23" s="253"/>
      <c r="L23" s="255"/>
      <c r="N23" s="110"/>
      <c r="O23" s="131">
        <v>11</v>
      </c>
      <c r="P23" s="482" t="s">
        <v>306</v>
      </c>
      <c r="Q23" s="348" t="s">
        <v>203</v>
      </c>
      <c r="R23" s="459">
        <v>128</v>
      </c>
      <c r="S23" s="92">
        <v>14</v>
      </c>
    </row>
    <row r="24" spans="1:20" ht="15.75" customHeight="1" thickBot="1" x14ac:dyDescent="0.3">
      <c r="A24" s="369"/>
      <c r="B24" s="374"/>
      <c r="C24" s="412"/>
      <c r="D24" s="371"/>
      <c r="E24" s="588"/>
      <c r="F24" s="499"/>
      <c r="G24" s="499"/>
      <c r="H24" s="385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456" t="s">
        <v>272</v>
      </c>
      <c r="Q24" s="325" t="s">
        <v>205</v>
      </c>
      <c r="R24" s="459">
        <v>128</v>
      </c>
      <c r="S24" s="92">
        <v>13</v>
      </c>
    </row>
    <row r="25" spans="1:20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381" t="s">
        <v>102</v>
      </c>
      <c r="G25" s="381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419" t="s">
        <v>317</v>
      </c>
      <c r="Q25" s="325" t="s">
        <v>210</v>
      </c>
      <c r="R25" s="91">
        <v>127</v>
      </c>
      <c r="S25" s="92">
        <v>12</v>
      </c>
    </row>
    <row r="26" spans="1:20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590">
        <v>5</v>
      </c>
      <c r="F26" s="497"/>
      <c r="G26" s="497"/>
      <c r="H26" s="316"/>
      <c r="I26" s="316">
        <f t="shared" ref="I26:I30" si="2">SUM(F26:H26)</f>
        <v>0</v>
      </c>
      <c r="J26" s="266"/>
      <c r="K26" s="253"/>
      <c r="L26" s="255">
        <f>SUM(J26:J31)</f>
        <v>438</v>
      </c>
      <c r="N26" s="110"/>
      <c r="O26" s="131">
        <v>14</v>
      </c>
      <c r="P26" s="456" t="s">
        <v>270</v>
      </c>
      <c r="Q26" s="325" t="s">
        <v>205</v>
      </c>
      <c r="R26" s="101">
        <v>106</v>
      </c>
      <c r="S26" s="92">
        <v>11</v>
      </c>
    </row>
    <row r="27" spans="1:20" ht="15.75" customHeight="1" x14ac:dyDescent="0.25">
      <c r="A27" s="368"/>
      <c r="B27" s="319" t="s">
        <v>211</v>
      </c>
      <c r="C27" s="524" t="s">
        <v>227</v>
      </c>
      <c r="D27" s="525" t="s">
        <v>196</v>
      </c>
      <c r="E27" s="586">
        <v>5</v>
      </c>
      <c r="F27" s="536">
        <v>72</v>
      </c>
      <c r="G27" s="536">
        <v>77</v>
      </c>
      <c r="H27" s="528"/>
      <c r="I27" s="529">
        <f t="shared" si="2"/>
        <v>149</v>
      </c>
      <c r="J27" s="530">
        <v>154</v>
      </c>
      <c r="K27" s="253"/>
      <c r="L27" s="255"/>
      <c r="N27" s="110"/>
      <c r="O27" s="131"/>
      <c r="P27" s="456"/>
      <c r="Q27" s="325"/>
      <c r="R27" s="101"/>
      <c r="S27" s="92"/>
    </row>
    <row r="28" spans="1:20" ht="15.75" customHeight="1" x14ac:dyDescent="0.25">
      <c r="A28" s="368"/>
      <c r="B28" s="319" t="s">
        <v>211</v>
      </c>
      <c r="C28" s="524" t="s">
        <v>228</v>
      </c>
      <c r="D28" s="542" t="s">
        <v>196</v>
      </c>
      <c r="E28" s="552">
        <v>5</v>
      </c>
      <c r="F28" s="536">
        <v>63</v>
      </c>
      <c r="G28" s="536">
        <v>54</v>
      </c>
      <c r="H28" s="546"/>
      <c r="I28" s="547">
        <f t="shared" si="2"/>
        <v>117</v>
      </c>
      <c r="J28" s="548">
        <v>122</v>
      </c>
      <c r="K28" s="253"/>
      <c r="L28" s="255"/>
      <c r="N28" s="110"/>
      <c r="O28" s="131"/>
      <c r="P28" s="456"/>
      <c r="Q28" s="325"/>
      <c r="R28" s="91"/>
      <c r="S28" s="92"/>
    </row>
    <row r="29" spans="1:20" ht="15.75" customHeight="1" x14ac:dyDescent="0.25">
      <c r="A29" s="368"/>
      <c r="B29" s="319" t="s">
        <v>211</v>
      </c>
      <c r="C29" s="524" t="s">
        <v>229</v>
      </c>
      <c r="D29" s="525" t="s">
        <v>196</v>
      </c>
      <c r="E29" s="586">
        <v>5</v>
      </c>
      <c r="F29" s="536">
        <v>86</v>
      </c>
      <c r="G29" s="536">
        <v>71</v>
      </c>
      <c r="H29" s="549"/>
      <c r="I29" s="529">
        <f t="shared" si="2"/>
        <v>157</v>
      </c>
      <c r="J29" s="530">
        <v>162</v>
      </c>
      <c r="K29" s="253"/>
      <c r="L29" s="255"/>
      <c r="N29" s="85"/>
      <c r="O29" s="203"/>
      <c r="P29" s="194" t="s">
        <v>45</v>
      </c>
      <c r="Q29" s="204"/>
      <c r="R29" s="196" t="s">
        <v>104</v>
      </c>
      <c r="S29" s="205" t="s">
        <v>5</v>
      </c>
    </row>
    <row r="30" spans="1:20" ht="15.75" customHeight="1" x14ac:dyDescent="0.25">
      <c r="A30" s="368"/>
      <c r="B30" s="309" t="s">
        <v>211</v>
      </c>
      <c r="C30" s="310" t="s">
        <v>230</v>
      </c>
      <c r="D30" s="311" t="s">
        <v>196</v>
      </c>
      <c r="E30" s="312">
        <v>5</v>
      </c>
      <c r="F30" s="490">
        <v>76</v>
      </c>
      <c r="G30" s="490">
        <v>72</v>
      </c>
      <c r="H30" s="488"/>
      <c r="I30" s="316">
        <f t="shared" si="2"/>
        <v>148</v>
      </c>
      <c r="J30" s="264"/>
      <c r="K30" s="253"/>
      <c r="L30" s="255"/>
      <c r="N30" s="110"/>
      <c r="O30" s="128">
        <v>1</v>
      </c>
      <c r="P30" s="456" t="s">
        <v>256</v>
      </c>
      <c r="Q30" s="325" t="s">
        <v>210</v>
      </c>
      <c r="R30" s="91">
        <v>186</v>
      </c>
      <c r="S30" s="92">
        <v>30</v>
      </c>
    </row>
    <row r="31" spans="1:20" ht="15.75" customHeight="1" thickBot="1" x14ac:dyDescent="0.3">
      <c r="A31" s="369"/>
      <c r="B31" s="374"/>
      <c r="C31" s="412"/>
      <c r="D31" s="371"/>
      <c r="E31" s="588"/>
      <c r="F31" s="499"/>
      <c r="G31" s="499"/>
      <c r="H31" s="385"/>
      <c r="I31" s="385">
        <f>SUM(F31:H31)</f>
        <v>0</v>
      </c>
      <c r="J31" s="376"/>
      <c r="K31" s="258"/>
      <c r="L31" s="256"/>
      <c r="N31" s="110"/>
      <c r="O31" s="129">
        <v>2</v>
      </c>
      <c r="P31" s="456" t="s">
        <v>260</v>
      </c>
      <c r="Q31" s="522" t="s">
        <v>315</v>
      </c>
      <c r="R31" s="91">
        <v>177</v>
      </c>
      <c r="S31" s="92">
        <v>26</v>
      </c>
    </row>
    <row r="32" spans="1:20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495" t="s">
        <v>102</v>
      </c>
      <c r="G32" s="495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30">
        <v>3</v>
      </c>
      <c r="P32" s="456" t="s">
        <v>257</v>
      </c>
      <c r="Q32" s="522" t="s">
        <v>315</v>
      </c>
      <c r="R32" s="116">
        <v>170</v>
      </c>
      <c r="S32" s="92">
        <v>23</v>
      </c>
    </row>
    <row r="33" spans="1:19" ht="15.75" customHeight="1" x14ac:dyDescent="0.25">
      <c r="A33" s="368"/>
      <c r="B33" s="309" t="s">
        <v>211</v>
      </c>
      <c r="C33" s="524" t="s">
        <v>231</v>
      </c>
      <c r="D33" s="525" t="s">
        <v>197</v>
      </c>
      <c r="E33" s="526">
        <v>5</v>
      </c>
      <c r="F33" s="536">
        <v>75</v>
      </c>
      <c r="G33" s="536">
        <v>77</v>
      </c>
      <c r="H33" s="528"/>
      <c r="I33" s="529">
        <f t="shared" ref="I33:I37" si="3">SUM(F33:H33)</f>
        <v>152</v>
      </c>
      <c r="J33" s="530">
        <v>157</v>
      </c>
      <c r="K33" s="253"/>
      <c r="L33" s="255">
        <f>SUM(J33:J37)</f>
        <v>497</v>
      </c>
      <c r="N33" s="110"/>
      <c r="O33" s="131">
        <v>4</v>
      </c>
      <c r="P33" s="456" t="s">
        <v>259</v>
      </c>
      <c r="Q33" s="522" t="s">
        <v>315</v>
      </c>
      <c r="R33" s="462">
        <v>164</v>
      </c>
      <c r="S33" s="92">
        <v>21</v>
      </c>
    </row>
    <row r="34" spans="1:19" ht="15.75" customHeight="1" x14ac:dyDescent="0.25">
      <c r="A34" s="368"/>
      <c r="B34" s="309" t="s">
        <v>211</v>
      </c>
      <c r="C34" s="310" t="s">
        <v>232</v>
      </c>
      <c r="D34" s="325" t="s">
        <v>197</v>
      </c>
      <c r="E34" s="486">
        <v>5</v>
      </c>
      <c r="F34" s="490">
        <v>74</v>
      </c>
      <c r="G34" s="490">
        <v>71</v>
      </c>
      <c r="H34" s="489"/>
      <c r="I34" s="316">
        <f t="shared" si="3"/>
        <v>145</v>
      </c>
      <c r="J34" s="266"/>
      <c r="K34" s="253"/>
      <c r="L34" s="255"/>
      <c r="N34" s="110"/>
      <c r="O34" s="201">
        <v>5</v>
      </c>
      <c r="P34" s="456" t="s">
        <v>266</v>
      </c>
      <c r="Q34" s="325" t="s">
        <v>204</v>
      </c>
      <c r="R34" s="459">
        <v>164</v>
      </c>
      <c r="S34" s="92">
        <v>20</v>
      </c>
    </row>
    <row r="35" spans="1:19" ht="15.75" customHeight="1" x14ac:dyDescent="0.2">
      <c r="A35" s="368"/>
      <c r="B35" s="309" t="s">
        <v>211</v>
      </c>
      <c r="C35" s="310" t="s">
        <v>233</v>
      </c>
      <c r="D35" s="325" t="s">
        <v>197</v>
      </c>
      <c r="E35" s="486">
        <v>5</v>
      </c>
      <c r="F35" s="490">
        <v>75</v>
      </c>
      <c r="G35" s="490">
        <v>64</v>
      </c>
      <c r="H35" s="489"/>
      <c r="I35" s="316">
        <f t="shared" si="3"/>
        <v>139</v>
      </c>
      <c r="J35" s="266"/>
      <c r="K35" s="253"/>
      <c r="L35" s="263"/>
      <c r="N35" s="110"/>
      <c r="O35" s="201">
        <v>6</v>
      </c>
      <c r="P35" s="456" t="s">
        <v>279</v>
      </c>
      <c r="Q35" s="325" t="s">
        <v>207</v>
      </c>
      <c r="R35" s="118">
        <v>158</v>
      </c>
      <c r="S35" s="452">
        <v>19</v>
      </c>
    </row>
    <row r="36" spans="1:19" ht="15.75" customHeight="1" x14ac:dyDescent="0.2">
      <c r="A36" s="368"/>
      <c r="B36" s="309" t="s">
        <v>211</v>
      </c>
      <c r="C36" s="524" t="s">
        <v>234</v>
      </c>
      <c r="D36" s="542" t="s">
        <v>197</v>
      </c>
      <c r="E36" s="545">
        <v>5</v>
      </c>
      <c r="F36" s="536">
        <v>84</v>
      </c>
      <c r="G36" s="536">
        <v>78</v>
      </c>
      <c r="H36" s="546"/>
      <c r="I36" s="547">
        <f t="shared" si="3"/>
        <v>162</v>
      </c>
      <c r="J36" s="535">
        <v>167</v>
      </c>
      <c r="K36" s="253"/>
      <c r="L36" s="263"/>
      <c r="N36" s="110"/>
      <c r="O36" s="201">
        <v>7</v>
      </c>
      <c r="P36" s="456" t="s">
        <v>281</v>
      </c>
      <c r="Q36" s="325" t="s">
        <v>207</v>
      </c>
      <c r="R36" s="118">
        <v>123</v>
      </c>
      <c r="S36" s="452">
        <v>18</v>
      </c>
    </row>
    <row r="37" spans="1:19" ht="15.75" customHeight="1" x14ac:dyDescent="0.25">
      <c r="A37" s="368"/>
      <c r="B37" s="309" t="s">
        <v>211</v>
      </c>
      <c r="C37" s="537" t="s">
        <v>235</v>
      </c>
      <c r="D37" s="531" t="s">
        <v>197</v>
      </c>
      <c r="E37" s="532">
        <v>5</v>
      </c>
      <c r="F37" s="536">
        <v>82</v>
      </c>
      <c r="G37" s="536">
        <v>86</v>
      </c>
      <c r="H37" s="557"/>
      <c r="I37" s="547">
        <f t="shared" si="3"/>
        <v>168</v>
      </c>
      <c r="J37" s="558">
        <v>173</v>
      </c>
      <c r="K37" s="254"/>
      <c r="L37" s="262"/>
      <c r="N37" s="110"/>
      <c r="O37" s="201"/>
      <c r="P37" s="603"/>
      <c r="Q37" s="604"/>
      <c r="R37" s="118"/>
      <c r="S37" s="452"/>
    </row>
    <row r="38" spans="1:19" ht="15.75" customHeight="1" thickBot="1" x14ac:dyDescent="0.3">
      <c r="A38" s="369"/>
      <c r="B38" s="374"/>
      <c r="C38" s="412"/>
      <c r="D38" s="371"/>
      <c r="E38" s="372"/>
      <c r="F38" s="499"/>
      <c r="G38" s="499"/>
      <c r="H38" s="385"/>
      <c r="I38" s="385"/>
      <c r="J38" s="387" t="s">
        <v>24</v>
      </c>
      <c r="K38" s="258"/>
      <c r="L38" s="256"/>
      <c r="N38" s="85"/>
      <c r="O38" s="203"/>
      <c r="P38" s="194" t="s">
        <v>108</v>
      </c>
      <c r="Q38" s="204"/>
      <c r="R38" s="196" t="s">
        <v>104</v>
      </c>
      <c r="S38" s="205" t="s">
        <v>5</v>
      </c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495" t="s">
        <v>102</v>
      </c>
      <c r="G39" s="495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110"/>
      <c r="O39" s="196">
        <v>1</v>
      </c>
      <c r="P39" s="415" t="s">
        <v>43</v>
      </c>
      <c r="Q39" s="325" t="s">
        <v>209</v>
      </c>
      <c r="R39" s="91">
        <v>181</v>
      </c>
      <c r="S39" s="92">
        <v>30</v>
      </c>
    </row>
    <row r="40" spans="1:19" ht="15.75" customHeight="1" x14ac:dyDescent="0.25">
      <c r="A40" s="368"/>
      <c r="B40" s="309" t="s">
        <v>211</v>
      </c>
      <c r="C40" s="524" t="s">
        <v>236</v>
      </c>
      <c r="D40" s="525" t="s">
        <v>198</v>
      </c>
      <c r="E40" s="526">
        <v>5</v>
      </c>
      <c r="F40" s="536">
        <v>69</v>
      </c>
      <c r="G40" s="536">
        <v>58</v>
      </c>
      <c r="H40" s="528"/>
      <c r="I40" s="529">
        <f t="shared" ref="I40:I44" si="4">SUM(F40:H40)</f>
        <v>127</v>
      </c>
      <c r="J40" s="530">
        <v>132</v>
      </c>
      <c r="K40" s="253"/>
      <c r="L40" s="388">
        <f>SUM(J40:J45)</f>
        <v>445</v>
      </c>
      <c r="N40" s="110"/>
      <c r="O40" s="206">
        <v>2</v>
      </c>
      <c r="P40" s="456" t="s">
        <v>262</v>
      </c>
      <c r="Q40" s="348" t="s">
        <v>203</v>
      </c>
      <c r="R40" s="288">
        <v>180</v>
      </c>
      <c r="S40" s="92">
        <v>26</v>
      </c>
    </row>
    <row r="41" spans="1:19" ht="15.75" customHeight="1" x14ac:dyDescent="0.25">
      <c r="A41" s="368"/>
      <c r="B41" s="309" t="s">
        <v>211</v>
      </c>
      <c r="C41" s="524" t="s">
        <v>237</v>
      </c>
      <c r="D41" s="525" t="s">
        <v>198</v>
      </c>
      <c r="E41" s="526">
        <v>5</v>
      </c>
      <c r="F41" s="536">
        <v>78</v>
      </c>
      <c r="G41" s="536">
        <v>85</v>
      </c>
      <c r="H41" s="528"/>
      <c r="I41" s="529">
        <f t="shared" si="4"/>
        <v>163</v>
      </c>
      <c r="J41" s="530">
        <v>168</v>
      </c>
      <c r="K41" s="253"/>
      <c r="L41" s="255"/>
      <c r="N41" s="110"/>
      <c r="O41" s="130">
        <v>3</v>
      </c>
      <c r="P41" s="415" t="s">
        <v>216</v>
      </c>
      <c r="Q41" s="325" t="s">
        <v>209</v>
      </c>
      <c r="R41" s="91">
        <v>179</v>
      </c>
      <c r="S41" s="92">
        <v>23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486">
        <v>5</v>
      </c>
      <c r="F42" s="490">
        <v>60</v>
      </c>
      <c r="G42" s="490">
        <v>61</v>
      </c>
      <c r="H42" s="489"/>
      <c r="I42" s="316">
        <f t="shared" si="4"/>
        <v>121</v>
      </c>
      <c r="J42" s="266"/>
      <c r="K42" s="253"/>
      <c r="L42" s="255"/>
      <c r="N42" s="110"/>
      <c r="O42" s="131">
        <v>4</v>
      </c>
      <c r="P42" s="456" t="s">
        <v>248</v>
      </c>
      <c r="Q42" s="325" t="s">
        <v>200</v>
      </c>
      <c r="R42" s="290">
        <v>176</v>
      </c>
      <c r="S42" s="92">
        <v>21</v>
      </c>
    </row>
    <row r="43" spans="1:19" ht="15.75" customHeight="1" x14ac:dyDescent="0.25">
      <c r="A43" s="368"/>
      <c r="B43" s="319" t="s">
        <v>211</v>
      </c>
      <c r="C43" s="310" t="s">
        <v>239</v>
      </c>
      <c r="D43" s="311" t="s">
        <v>198</v>
      </c>
      <c r="E43" s="485">
        <v>5</v>
      </c>
      <c r="F43" s="510"/>
      <c r="G43" s="510"/>
      <c r="H43" s="488"/>
      <c r="I43" s="314">
        <f t="shared" si="4"/>
        <v>0</v>
      </c>
      <c r="J43" s="264"/>
      <c r="K43" s="253"/>
      <c r="L43" s="263"/>
      <c r="N43" s="110"/>
      <c r="O43" s="131">
        <v>5</v>
      </c>
      <c r="P43" s="456" t="s">
        <v>247</v>
      </c>
      <c r="Q43" s="325" t="s">
        <v>200</v>
      </c>
      <c r="R43" s="91">
        <v>171</v>
      </c>
      <c r="S43" s="92">
        <v>20</v>
      </c>
    </row>
    <row r="44" spans="1:19" ht="15.75" customHeight="1" x14ac:dyDescent="0.25">
      <c r="A44" s="368"/>
      <c r="B44" s="319" t="s">
        <v>211</v>
      </c>
      <c r="C44" s="551" t="s">
        <v>307</v>
      </c>
      <c r="D44" s="542" t="s">
        <v>198</v>
      </c>
      <c r="E44" s="545">
        <v>5</v>
      </c>
      <c r="F44" s="536">
        <v>71</v>
      </c>
      <c r="G44" s="536">
        <v>69</v>
      </c>
      <c r="H44" s="601"/>
      <c r="I44" s="547">
        <f t="shared" si="4"/>
        <v>140</v>
      </c>
      <c r="J44" s="556">
        <v>145</v>
      </c>
      <c r="K44" s="300"/>
      <c r="L44" s="389"/>
      <c r="N44" s="110"/>
      <c r="O44" s="131">
        <v>6</v>
      </c>
      <c r="P44" s="415" t="s">
        <v>318</v>
      </c>
      <c r="Q44" s="325" t="s">
        <v>209</v>
      </c>
      <c r="R44" s="460">
        <v>169</v>
      </c>
      <c r="S44" s="92">
        <v>19</v>
      </c>
    </row>
    <row r="45" spans="1:19" ht="15.75" customHeight="1" thickBot="1" x14ac:dyDescent="0.3">
      <c r="A45" s="369"/>
      <c r="B45" s="374"/>
      <c r="C45" s="412"/>
      <c r="D45" s="371"/>
      <c r="E45" s="372"/>
      <c r="F45" s="499"/>
      <c r="G45" s="499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7</v>
      </c>
      <c r="P45" s="415" t="s">
        <v>321</v>
      </c>
      <c r="Q45" s="325" t="s">
        <v>322</v>
      </c>
      <c r="R45" s="459">
        <v>169</v>
      </c>
      <c r="S45" s="92">
        <v>18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495" t="s">
        <v>102</v>
      </c>
      <c r="G46" s="495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8</v>
      </c>
      <c r="P46" s="456" t="s">
        <v>263</v>
      </c>
      <c r="Q46" s="348" t="s">
        <v>203</v>
      </c>
      <c r="R46" s="91">
        <v>168</v>
      </c>
      <c r="S46" s="92">
        <v>17</v>
      </c>
    </row>
    <row r="47" spans="1:19" ht="15.75" customHeight="1" x14ac:dyDescent="0.25">
      <c r="A47" s="368"/>
      <c r="B47" s="309" t="s">
        <v>212</v>
      </c>
      <c r="C47" s="524" t="s">
        <v>240</v>
      </c>
      <c r="D47" s="525" t="s">
        <v>20</v>
      </c>
      <c r="E47" s="526">
        <v>3</v>
      </c>
      <c r="F47" s="536">
        <v>83</v>
      </c>
      <c r="G47" s="536">
        <v>84</v>
      </c>
      <c r="H47" s="528"/>
      <c r="I47" s="529">
        <f t="shared" ref="I47:I52" si="5">SUM(F47:H47)</f>
        <v>167</v>
      </c>
      <c r="J47" s="530">
        <v>170</v>
      </c>
      <c r="K47" s="253"/>
      <c r="L47" s="255">
        <f>SUM(J47:J51)</f>
        <v>508</v>
      </c>
      <c r="N47" s="110"/>
      <c r="O47" s="131">
        <v>9</v>
      </c>
      <c r="P47" s="456" t="s">
        <v>246</v>
      </c>
      <c r="Q47" s="311" t="s">
        <v>199</v>
      </c>
      <c r="R47" s="91">
        <v>160</v>
      </c>
      <c r="S47" s="92">
        <v>16</v>
      </c>
    </row>
    <row r="48" spans="1:19" ht="15.75" customHeight="1" x14ac:dyDescent="0.25">
      <c r="A48" s="368"/>
      <c r="B48" s="309" t="s">
        <v>212</v>
      </c>
      <c r="C48" s="524" t="s">
        <v>294</v>
      </c>
      <c r="D48" s="542" t="s">
        <v>20</v>
      </c>
      <c r="E48" s="545">
        <v>3</v>
      </c>
      <c r="F48" s="536">
        <v>86</v>
      </c>
      <c r="G48" s="536">
        <v>86</v>
      </c>
      <c r="H48" s="546"/>
      <c r="I48" s="547">
        <f t="shared" si="5"/>
        <v>172</v>
      </c>
      <c r="J48" s="548">
        <v>175</v>
      </c>
      <c r="K48" s="253"/>
      <c r="L48" s="255"/>
      <c r="N48" s="110"/>
      <c r="O48" s="605">
        <v>10</v>
      </c>
      <c r="P48" s="456" t="s">
        <v>249</v>
      </c>
      <c r="Q48" s="325" t="s">
        <v>199</v>
      </c>
      <c r="R48" s="606">
        <v>149</v>
      </c>
      <c r="S48" s="452">
        <v>15</v>
      </c>
    </row>
    <row r="49" spans="1:19" ht="15.75" customHeight="1" x14ac:dyDescent="0.25">
      <c r="A49" s="368"/>
      <c r="B49" s="309" t="s">
        <v>211</v>
      </c>
      <c r="C49" s="310" t="s">
        <v>242</v>
      </c>
      <c r="D49" s="325" t="s">
        <v>20</v>
      </c>
      <c r="E49" s="486">
        <v>5</v>
      </c>
      <c r="F49" s="490">
        <v>80</v>
      </c>
      <c r="G49" s="490">
        <v>78</v>
      </c>
      <c r="H49" s="489"/>
      <c r="I49" s="316">
        <f t="shared" si="5"/>
        <v>158</v>
      </c>
      <c r="J49" s="266">
        <v>163</v>
      </c>
      <c r="K49" s="253"/>
      <c r="L49" s="255" t="s">
        <v>24</v>
      </c>
      <c r="N49" s="110"/>
      <c r="O49" s="605">
        <v>11</v>
      </c>
      <c r="P49" s="456" t="s">
        <v>258</v>
      </c>
      <c r="Q49" s="522" t="s">
        <v>315</v>
      </c>
      <c r="R49" s="609">
        <v>146</v>
      </c>
      <c r="S49" s="452">
        <v>14</v>
      </c>
    </row>
    <row r="50" spans="1:19" ht="15.75" customHeight="1" x14ac:dyDescent="0.25">
      <c r="A50" s="368"/>
      <c r="B50" s="309" t="s">
        <v>212</v>
      </c>
      <c r="C50" s="672" t="s">
        <v>293</v>
      </c>
      <c r="D50" s="673" t="s">
        <v>20</v>
      </c>
      <c r="E50" s="674">
        <v>3</v>
      </c>
      <c r="F50" s="675"/>
      <c r="G50" s="675"/>
      <c r="H50" s="676"/>
      <c r="I50" s="676">
        <f t="shared" si="5"/>
        <v>0</v>
      </c>
      <c r="J50" s="677"/>
      <c r="K50" s="253"/>
      <c r="L50" s="255"/>
      <c r="N50" s="110"/>
      <c r="O50" s="605">
        <v>12</v>
      </c>
      <c r="P50" s="456" t="s">
        <v>250</v>
      </c>
      <c r="Q50" s="325" t="s">
        <v>200</v>
      </c>
      <c r="R50" s="610">
        <v>127</v>
      </c>
      <c r="S50" s="452">
        <v>13</v>
      </c>
    </row>
    <row r="51" spans="1:19" ht="15.75" customHeight="1" x14ac:dyDescent="0.25">
      <c r="A51" s="368"/>
      <c r="B51" s="309"/>
      <c r="C51" s="415"/>
      <c r="D51" s="325"/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/>
      <c r="P51" s="607"/>
      <c r="Q51" s="608"/>
      <c r="R51" s="91"/>
      <c r="S51" s="92"/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85"/>
      <c r="O52" s="203"/>
      <c r="P52" s="194" t="s">
        <v>78</v>
      </c>
      <c r="Q52" s="204"/>
      <c r="R52" s="196" t="s">
        <v>104</v>
      </c>
      <c r="S52" s="205" t="s">
        <v>5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495" t="s">
        <v>102</v>
      </c>
      <c r="G53" s="495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96">
        <v>1</v>
      </c>
      <c r="P53" s="456" t="s">
        <v>43</v>
      </c>
      <c r="Q53" s="325" t="s">
        <v>210</v>
      </c>
      <c r="R53" s="116">
        <v>187</v>
      </c>
      <c r="S53" s="92">
        <v>30</v>
      </c>
    </row>
    <row r="54" spans="1:19" ht="15.75" customHeight="1" x14ac:dyDescent="0.25">
      <c r="A54" s="368"/>
      <c r="B54" s="309" t="s">
        <v>211</v>
      </c>
      <c r="C54" s="524" t="s">
        <v>244</v>
      </c>
      <c r="D54" s="525" t="s">
        <v>199</v>
      </c>
      <c r="E54" s="526">
        <v>5</v>
      </c>
      <c r="F54" s="536">
        <v>86</v>
      </c>
      <c r="G54" s="536">
        <v>83</v>
      </c>
      <c r="H54" s="549"/>
      <c r="I54" s="529">
        <f t="shared" ref="I54:I59" si="6">SUM(F54:H54)</f>
        <v>169</v>
      </c>
      <c r="J54" s="530">
        <v>174</v>
      </c>
      <c r="K54" s="253"/>
      <c r="L54" s="255">
        <f>SUM(J54:J59)</f>
        <v>510</v>
      </c>
      <c r="N54" s="110"/>
      <c r="O54" s="206">
        <v>2</v>
      </c>
      <c r="P54" s="456" t="s">
        <v>216</v>
      </c>
      <c r="Q54" s="348" t="s">
        <v>203</v>
      </c>
      <c r="R54" s="116">
        <v>183</v>
      </c>
      <c r="S54" s="92">
        <v>26</v>
      </c>
    </row>
    <row r="55" spans="1:19" ht="15.75" customHeight="1" x14ac:dyDescent="0.25">
      <c r="A55" s="368"/>
      <c r="B55" s="309" t="s">
        <v>212</v>
      </c>
      <c r="C55" s="524" t="s">
        <v>245</v>
      </c>
      <c r="D55" s="525" t="s">
        <v>199</v>
      </c>
      <c r="E55" s="526">
        <v>3</v>
      </c>
      <c r="F55" s="598">
        <v>83</v>
      </c>
      <c r="G55" s="598">
        <v>85</v>
      </c>
      <c r="H55" s="549"/>
      <c r="I55" s="529">
        <f t="shared" si="6"/>
        <v>168</v>
      </c>
      <c r="J55" s="530">
        <v>171</v>
      </c>
      <c r="K55" s="253"/>
      <c r="L55" s="255"/>
      <c r="N55" s="110"/>
      <c r="O55" s="130">
        <v>3</v>
      </c>
      <c r="P55" s="602" t="s">
        <v>316</v>
      </c>
      <c r="Q55" s="311" t="s">
        <v>201</v>
      </c>
      <c r="R55" s="269">
        <v>179</v>
      </c>
      <c r="S55" s="92">
        <v>23</v>
      </c>
    </row>
    <row r="56" spans="1:19" ht="15.75" customHeight="1" x14ac:dyDescent="0.25">
      <c r="A56" s="368"/>
      <c r="B56" s="309" t="s">
        <v>211</v>
      </c>
      <c r="C56" s="524" t="s">
        <v>246</v>
      </c>
      <c r="D56" s="542" t="s">
        <v>199</v>
      </c>
      <c r="E56" s="545">
        <v>5</v>
      </c>
      <c r="F56" s="536">
        <v>74</v>
      </c>
      <c r="G56" s="536">
        <v>86</v>
      </c>
      <c r="H56" s="599"/>
      <c r="I56" s="547">
        <f t="shared" si="6"/>
        <v>160</v>
      </c>
      <c r="J56" s="535">
        <v>165</v>
      </c>
      <c r="K56" s="253"/>
      <c r="L56" s="255"/>
      <c r="N56" s="110"/>
      <c r="O56" s="131">
        <v>4</v>
      </c>
      <c r="P56" s="457" t="s">
        <v>253</v>
      </c>
      <c r="Q56" s="311" t="s">
        <v>201</v>
      </c>
      <c r="R56" s="126">
        <v>176</v>
      </c>
      <c r="S56" s="92">
        <v>21</v>
      </c>
    </row>
    <row r="57" spans="1:19" ht="15.75" customHeight="1" x14ac:dyDescent="0.25">
      <c r="A57" s="368"/>
      <c r="B57" s="309" t="s">
        <v>211</v>
      </c>
      <c r="C57" s="310" t="s">
        <v>249</v>
      </c>
      <c r="D57" s="325" t="s">
        <v>199</v>
      </c>
      <c r="E57" s="486">
        <v>5</v>
      </c>
      <c r="F57" s="490">
        <v>74</v>
      </c>
      <c r="G57" s="490">
        <v>75</v>
      </c>
      <c r="H57" s="589"/>
      <c r="I57" s="316">
        <f t="shared" si="6"/>
        <v>149</v>
      </c>
      <c r="J57" s="266"/>
      <c r="K57" s="253"/>
      <c r="L57" s="255"/>
      <c r="N57" s="110"/>
      <c r="O57" s="131">
        <v>5</v>
      </c>
      <c r="P57" s="456" t="s">
        <v>294</v>
      </c>
      <c r="Q57" s="311" t="s">
        <v>20</v>
      </c>
      <c r="R57" s="116">
        <v>172</v>
      </c>
      <c r="S57" s="92">
        <v>20</v>
      </c>
    </row>
    <row r="58" spans="1:19" ht="15.75" customHeight="1" x14ac:dyDescent="0.25">
      <c r="A58" s="368"/>
      <c r="B58" s="309"/>
      <c r="C58" s="417"/>
      <c r="D58" s="337" t="s">
        <v>199</v>
      </c>
      <c r="E58" s="501"/>
      <c r="F58" s="591"/>
      <c r="G58" s="592"/>
      <c r="H58" s="343"/>
      <c r="I58" s="339">
        <f t="shared" si="6"/>
        <v>0</v>
      </c>
      <c r="J58" s="321"/>
      <c r="K58" s="253"/>
      <c r="L58" s="255"/>
      <c r="N58" s="110"/>
      <c r="O58" s="131">
        <v>6</v>
      </c>
      <c r="P58" s="456" t="s">
        <v>41</v>
      </c>
      <c r="Q58" s="311" t="s">
        <v>200</v>
      </c>
      <c r="R58" s="287">
        <v>169</v>
      </c>
      <c r="S58" s="92">
        <v>19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1">
        <v>7</v>
      </c>
      <c r="P59" s="456" t="s">
        <v>245</v>
      </c>
      <c r="Q59" s="325" t="s">
        <v>199</v>
      </c>
      <c r="R59" s="287">
        <v>168</v>
      </c>
      <c r="S59" s="92">
        <v>18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495" t="s">
        <v>102</v>
      </c>
      <c r="G60" s="495" t="s">
        <v>103</v>
      </c>
      <c r="H60" s="382"/>
      <c r="I60" s="382" t="s">
        <v>104</v>
      </c>
      <c r="J60" s="382">
        <v>10.9</v>
      </c>
      <c r="K60" s="257" t="s">
        <v>24</v>
      </c>
      <c r="L60" s="261"/>
      <c r="N60" s="110"/>
      <c r="O60" s="131">
        <v>8</v>
      </c>
      <c r="P60" s="456" t="s">
        <v>240</v>
      </c>
      <c r="Q60" s="325" t="s">
        <v>20</v>
      </c>
      <c r="R60" s="116">
        <v>167</v>
      </c>
      <c r="S60" s="92">
        <v>17</v>
      </c>
    </row>
    <row r="61" spans="1:19" ht="15.75" customHeight="1" x14ac:dyDescent="0.25">
      <c r="A61" s="368"/>
      <c r="B61" s="309" t="s">
        <v>211</v>
      </c>
      <c r="C61" s="524" t="s">
        <v>247</v>
      </c>
      <c r="D61" s="525" t="s">
        <v>200</v>
      </c>
      <c r="E61" s="526">
        <v>5</v>
      </c>
      <c r="F61" s="536">
        <v>81</v>
      </c>
      <c r="G61" s="536">
        <v>90</v>
      </c>
      <c r="H61" s="528"/>
      <c r="I61" s="529">
        <f t="shared" ref="I61:I66" si="7">SUM(F61:H61)</f>
        <v>171</v>
      </c>
      <c r="J61" s="530">
        <v>176</v>
      </c>
      <c r="K61" s="253"/>
      <c r="L61" s="255">
        <f>SUM(J61:J65)</f>
        <v>529</v>
      </c>
      <c r="N61" s="110"/>
      <c r="O61" s="131"/>
      <c r="P61" s="99"/>
      <c r="Q61" s="90"/>
      <c r="R61" s="116"/>
      <c r="S61" s="92"/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486">
        <v>5</v>
      </c>
      <c r="F62" s="490">
        <v>63</v>
      </c>
      <c r="G62" s="490">
        <v>64</v>
      </c>
      <c r="H62" s="489"/>
      <c r="I62" s="316">
        <f t="shared" si="7"/>
        <v>127</v>
      </c>
      <c r="J62" s="266"/>
      <c r="K62" s="253"/>
      <c r="L62" s="255"/>
      <c r="N62" s="85"/>
      <c r="O62" s="203"/>
      <c r="P62" s="194" t="s">
        <v>110</v>
      </c>
      <c r="Q62" s="204"/>
      <c r="R62" s="196" t="s">
        <v>104</v>
      </c>
      <c r="S62" s="205" t="s">
        <v>5</v>
      </c>
    </row>
    <row r="63" spans="1:19" ht="15.75" customHeight="1" x14ac:dyDescent="0.25">
      <c r="A63" s="368"/>
      <c r="B63" s="309" t="s">
        <v>212</v>
      </c>
      <c r="C63" s="524" t="s">
        <v>41</v>
      </c>
      <c r="D63" s="542" t="s">
        <v>200</v>
      </c>
      <c r="E63" s="545">
        <v>3</v>
      </c>
      <c r="F63" s="536">
        <v>84</v>
      </c>
      <c r="G63" s="536">
        <v>85</v>
      </c>
      <c r="H63" s="546"/>
      <c r="I63" s="547">
        <f t="shared" si="7"/>
        <v>169</v>
      </c>
      <c r="J63" s="548">
        <v>172</v>
      </c>
      <c r="K63" s="253"/>
      <c r="L63" s="255"/>
      <c r="N63" s="110"/>
      <c r="O63" s="196">
        <v>1</v>
      </c>
      <c r="P63" s="456" t="s">
        <v>284</v>
      </c>
      <c r="Q63" s="611" t="s">
        <v>208</v>
      </c>
      <c r="R63" s="287">
        <v>191</v>
      </c>
      <c r="S63" s="92">
        <v>30</v>
      </c>
    </row>
    <row r="64" spans="1:19" ht="15.75" customHeight="1" x14ac:dyDescent="0.25">
      <c r="A64" s="368"/>
      <c r="B64" s="309" t="s">
        <v>211</v>
      </c>
      <c r="C64" s="524" t="s">
        <v>248</v>
      </c>
      <c r="D64" s="525" t="s">
        <v>200</v>
      </c>
      <c r="E64" s="526">
        <v>5</v>
      </c>
      <c r="F64" s="536">
        <v>86</v>
      </c>
      <c r="G64" s="536">
        <v>90</v>
      </c>
      <c r="H64" s="528"/>
      <c r="I64" s="529">
        <f t="shared" si="7"/>
        <v>176</v>
      </c>
      <c r="J64" s="530">
        <v>181</v>
      </c>
      <c r="K64" s="253"/>
      <c r="L64" s="255"/>
      <c r="N64" s="110"/>
      <c r="O64" s="206">
        <v>2</v>
      </c>
      <c r="P64" s="456" t="s">
        <v>254</v>
      </c>
      <c r="Q64" s="325" t="s">
        <v>210</v>
      </c>
      <c r="R64" s="91">
        <v>183</v>
      </c>
      <c r="S64" s="92">
        <v>26</v>
      </c>
    </row>
    <row r="65" spans="1:20" ht="15.75" customHeight="1" x14ac:dyDescent="0.25">
      <c r="A65" s="368"/>
      <c r="B65" s="309"/>
      <c r="C65" s="413"/>
      <c r="D65" s="311" t="s">
        <v>200</v>
      </c>
      <c r="E65" s="513"/>
      <c r="F65" s="593"/>
      <c r="G65" s="593"/>
      <c r="H65" s="314"/>
      <c r="I65" s="314">
        <f t="shared" si="7"/>
        <v>0</v>
      </c>
      <c r="J65" s="264"/>
      <c r="K65" s="253"/>
      <c r="L65" s="255"/>
      <c r="N65" s="110"/>
      <c r="O65" s="130">
        <v>3</v>
      </c>
      <c r="P65" s="456" t="s">
        <v>287</v>
      </c>
      <c r="Q65" s="337" t="s">
        <v>208</v>
      </c>
      <c r="R65" s="290">
        <v>179</v>
      </c>
      <c r="S65" s="92">
        <v>23</v>
      </c>
    </row>
    <row r="66" spans="1:20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>
        <f t="shared" si="7"/>
        <v>0</v>
      </c>
      <c r="J66" s="376"/>
      <c r="K66" s="258"/>
      <c r="L66" s="256"/>
      <c r="N66" s="110"/>
      <c r="O66" s="131">
        <v>4</v>
      </c>
      <c r="P66" s="456" t="s">
        <v>255</v>
      </c>
      <c r="Q66" s="325" t="s">
        <v>210</v>
      </c>
      <c r="R66" s="101">
        <v>172</v>
      </c>
      <c r="S66" s="92">
        <v>21</v>
      </c>
      <c r="T66" s="615"/>
    </row>
    <row r="67" spans="1:20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495" t="s">
        <v>102</v>
      </c>
      <c r="G67" s="495" t="s">
        <v>103</v>
      </c>
      <c r="H67" s="382"/>
      <c r="I67" s="382" t="s">
        <v>104</v>
      </c>
      <c r="J67" s="382">
        <v>10.9</v>
      </c>
      <c r="K67" s="257"/>
      <c r="L67" s="261"/>
      <c r="N67" s="110"/>
      <c r="O67" s="131">
        <v>5</v>
      </c>
      <c r="P67" s="310" t="s">
        <v>243</v>
      </c>
      <c r="Q67" s="522" t="s">
        <v>203</v>
      </c>
      <c r="R67" s="612">
        <v>155</v>
      </c>
      <c r="S67" s="92">
        <v>20</v>
      </c>
      <c r="T67" s="615" t="s">
        <v>324</v>
      </c>
    </row>
    <row r="68" spans="1:20" ht="15.75" customHeight="1" x14ac:dyDescent="0.25">
      <c r="A68" s="368"/>
      <c r="B68" s="309" t="s">
        <v>211</v>
      </c>
      <c r="C68" s="537" t="s">
        <v>251</v>
      </c>
      <c r="D68" s="525" t="s">
        <v>201</v>
      </c>
      <c r="E68" s="526">
        <v>5</v>
      </c>
      <c r="F68" s="541">
        <v>88</v>
      </c>
      <c r="G68" s="541">
        <v>86</v>
      </c>
      <c r="H68" s="528"/>
      <c r="I68" s="529">
        <f t="shared" ref="I68:I72" si="8">SUM(F68:H68)</f>
        <v>174</v>
      </c>
      <c r="J68" s="530">
        <v>179</v>
      </c>
      <c r="K68" s="253"/>
      <c r="L68" s="255">
        <f>SUM(J68:J73)</f>
        <v>540</v>
      </c>
      <c r="N68" s="110"/>
      <c r="O68" s="131">
        <v>6</v>
      </c>
      <c r="P68" s="310" t="s">
        <v>261</v>
      </c>
      <c r="Q68" s="522" t="s">
        <v>315</v>
      </c>
      <c r="R68" s="613">
        <v>155</v>
      </c>
      <c r="S68" s="452">
        <v>19</v>
      </c>
      <c r="T68" s="615" t="s">
        <v>313</v>
      </c>
    </row>
    <row r="69" spans="1:20" ht="15.75" customHeight="1" x14ac:dyDescent="0.25">
      <c r="A69" s="368"/>
      <c r="B69" s="309" t="s">
        <v>211</v>
      </c>
      <c r="C69" s="344" t="s">
        <v>252</v>
      </c>
      <c r="D69" s="325" t="s">
        <v>201</v>
      </c>
      <c r="E69" s="486">
        <v>3</v>
      </c>
      <c r="F69" s="345"/>
      <c r="G69" s="345"/>
      <c r="H69" s="489"/>
      <c r="I69" s="316">
        <f t="shared" si="8"/>
        <v>0</v>
      </c>
      <c r="J69" s="266"/>
      <c r="K69" s="253"/>
      <c r="L69" s="255"/>
      <c r="N69" s="110"/>
      <c r="O69" s="131">
        <v>7</v>
      </c>
      <c r="P69" s="456" t="s">
        <v>268</v>
      </c>
      <c r="Q69" s="337" t="s">
        <v>204</v>
      </c>
      <c r="R69" s="287">
        <v>127</v>
      </c>
      <c r="S69" s="452">
        <v>18</v>
      </c>
    </row>
    <row r="70" spans="1:20" ht="15.75" customHeight="1" x14ac:dyDescent="0.25">
      <c r="A70" s="368"/>
      <c r="B70" s="309" t="s">
        <v>211</v>
      </c>
      <c r="C70" s="537" t="s">
        <v>253</v>
      </c>
      <c r="D70" s="542" t="s">
        <v>201</v>
      </c>
      <c r="E70" s="532">
        <v>3</v>
      </c>
      <c r="F70" s="541">
        <v>88</v>
      </c>
      <c r="G70" s="541">
        <v>88</v>
      </c>
      <c r="H70" s="543"/>
      <c r="I70" s="534">
        <f t="shared" si="8"/>
        <v>176</v>
      </c>
      <c r="J70" s="535">
        <v>179</v>
      </c>
      <c r="K70" s="253"/>
      <c r="L70" s="255"/>
      <c r="N70" s="110"/>
      <c r="O70" s="131"/>
      <c r="P70" s="456"/>
      <c r="Q70" s="325"/>
      <c r="R70" s="101"/>
      <c r="S70" s="92"/>
    </row>
    <row r="71" spans="1:20" ht="15.75" customHeight="1" x14ac:dyDescent="0.25">
      <c r="A71" s="368"/>
      <c r="B71" s="309" t="s">
        <v>211</v>
      </c>
      <c r="C71" s="423" t="s">
        <v>292</v>
      </c>
      <c r="D71" s="325" t="s">
        <v>201</v>
      </c>
      <c r="E71" s="486">
        <v>5</v>
      </c>
      <c r="F71" s="345"/>
      <c r="G71" s="345"/>
      <c r="H71" s="489"/>
      <c r="I71" s="316">
        <f t="shared" si="8"/>
        <v>0</v>
      </c>
      <c r="J71" s="266"/>
      <c r="K71" s="253"/>
      <c r="L71" s="255"/>
      <c r="N71" s="85"/>
      <c r="O71" s="128"/>
      <c r="P71" s="194" t="s">
        <v>39</v>
      </c>
      <c r="Q71" s="204"/>
      <c r="R71" s="196" t="s">
        <v>104</v>
      </c>
      <c r="S71" s="205" t="s">
        <v>5</v>
      </c>
    </row>
    <row r="72" spans="1:20" ht="15.75" customHeight="1" x14ac:dyDescent="0.25">
      <c r="A72" s="368"/>
      <c r="B72" s="309" t="s">
        <v>211</v>
      </c>
      <c r="C72" s="600" t="s">
        <v>316</v>
      </c>
      <c r="D72" s="542" t="s">
        <v>201</v>
      </c>
      <c r="E72" s="532">
        <v>3</v>
      </c>
      <c r="F72" s="671">
        <v>86</v>
      </c>
      <c r="G72" s="671">
        <v>93</v>
      </c>
      <c r="H72" s="534"/>
      <c r="I72" s="534">
        <f t="shared" si="8"/>
        <v>179</v>
      </c>
      <c r="J72" s="535">
        <v>182</v>
      </c>
      <c r="K72" s="253"/>
      <c r="L72" s="255"/>
      <c r="N72" s="199"/>
      <c r="O72" s="196">
        <v>1</v>
      </c>
      <c r="P72" s="456" t="s">
        <v>38</v>
      </c>
      <c r="Q72" s="311" t="s">
        <v>194</v>
      </c>
      <c r="R72" s="290">
        <v>176</v>
      </c>
      <c r="S72" s="92">
        <v>30</v>
      </c>
    </row>
    <row r="73" spans="1:20" ht="15.75" customHeight="1" thickBot="1" x14ac:dyDescent="0.3">
      <c r="A73" s="369"/>
      <c r="B73" s="374"/>
      <c r="C73" s="412"/>
      <c r="D73" s="398"/>
      <c r="E73" s="517"/>
      <c r="F73" s="384"/>
      <c r="G73" s="384"/>
      <c r="H73" s="385"/>
      <c r="I73" s="385"/>
      <c r="J73" s="376"/>
      <c r="K73" s="258"/>
      <c r="L73" s="256"/>
      <c r="N73" s="199"/>
      <c r="O73" s="206">
        <v>2</v>
      </c>
      <c r="P73" s="456" t="s">
        <v>218</v>
      </c>
      <c r="Q73" s="311" t="s">
        <v>194</v>
      </c>
      <c r="R73" s="288">
        <v>173</v>
      </c>
      <c r="S73" s="92">
        <v>26</v>
      </c>
    </row>
    <row r="74" spans="1:20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495" t="s">
        <v>102</v>
      </c>
      <c r="G74" s="495" t="s">
        <v>103</v>
      </c>
      <c r="H74" s="382"/>
      <c r="I74" s="382" t="s">
        <v>104</v>
      </c>
      <c r="J74" s="382">
        <v>10.9</v>
      </c>
      <c r="K74" s="257"/>
      <c r="L74" s="261">
        <f>SUM(J75:J80)</f>
        <v>562</v>
      </c>
      <c r="N74" s="199"/>
      <c r="O74" s="130">
        <v>3</v>
      </c>
      <c r="P74" s="457" t="s">
        <v>235</v>
      </c>
      <c r="Q74" s="337" t="s">
        <v>197</v>
      </c>
      <c r="R74" s="459">
        <v>168</v>
      </c>
      <c r="S74" s="92">
        <v>23</v>
      </c>
    </row>
    <row r="75" spans="1:20" ht="15.75" customHeight="1" x14ac:dyDescent="0.25">
      <c r="A75" s="368"/>
      <c r="B75" s="309" t="s">
        <v>214</v>
      </c>
      <c r="C75" s="524" t="s">
        <v>254</v>
      </c>
      <c r="D75" s="525" t="s">
        <v>210</v>
      </c>
      <c r="E75" s="526">
        <v>0</v>
      </c>
      <c r="F75" s="536">
        <v>89</v>
      </c>
      <c r="G75" s="536">
        <v>94</v>
      </c>
      <c r="H75" s="528"/>
      <c r="I75" s="529">
        <f t="shared" ref="I75:I80" si="9">SUM(F75:H75)</f>
        <v>183</v>
      </c>
      <c r="J75" s="530">
        <v>183</v>
      </c>
      <c r="K75" s="253"/>
      <c r="L75" s="255"/>
      <c r="N75" s="199"/>
      <c r="O75" s="131">
        <v>4</v>
      </c>
      <c r="P75" s="457" t="s">
        <v>323</v>
      </c>
      <c r="Q75" s="337" t="s">
        <v>194</v>
      </c>
      <c r="R75" s="459">
        <v>168</v>
      </c>
      <c r="S75" s="92">
        <v>21</v>
      </c>
    </row>
    <row r="76" spans="1:20" ht="15.75" customHeight="1" x14ac:dyDescent="0.25">
      <c r="A76" s="368"/>
      <c r="B76" s="309" t="s">
        <v>214</v>
      </c>
      <c r="C76" s="310" t="s">
        <v>255</v>
      </c>
      <c r="D76" s="325" t="s">
        <v>210</v>
      </c>
      <c r="E76" s="501">
        <v>0</v>
      </c>
      <c r="F76" s="490">
        <v>83</v>
      </c>
      <c r="G76" s="490">
        <v>89</v>
      </c>
      <c r="H76" s="504"/>
      <c r="I76" s="339">
        <f t="shared" si="9"/>
        <v>172</v>
      </c>
      <c r="J76" s="321"/>
      <c r="K76" s="253"/>
      <c r="L76" s="255"/>
      <c r="N76" s="199"/>
      <c r="O76" s="131">
        <v>5</v>
      </c>
      <c r="P76" s="456" t="s">
        <v>219</v>
      </c>
      <c r="Q76" s="311" t="s">
        <v>194</v>
      </c>
      <c r="R76" s="290">
        <v>165</v>
      </c>
      <c r="S76" s="92">
        <v>20</v>
      </c>
    </row>
    <row r="77" spans="1:20" ht="15.75" customHeight="1" x14ac:dyDescent="0.25">
      <c r="A77" s="368"/>
      <c r="B77" s="309" t="s">
        <v>212</v>
      </c>
      <c r="C77" s="524" t="s">
        <v>43</v>
      </c>
      <c r="D77" s="525" t="s">
        <v>210</v>
      </c>
      <c r="E77" s="526">
        <v>3</v>
      </c>
      <c r="F77" s="536">
        <v>92</v>
      </c>
      <c r="G77" s="536">
        <v>95</v>
      </c>
      <c r="H77" s="528"/>
      <c r="I77" s="529">
        <f t="shared" si="9"/>
        <v>187</v>
      </c>
      <c r="J77" s="530">
        <v>190</v>
      </c>
      <c r="K77" s="253"/>
      <c r="L77" s="255"/>
      <c r="N77" s="199"/>
      <c r="O77" s="131">
        <v>6</v>
      </c>
      <c r="P77" s="456" t="s">
        <v>237</v>
      </c>
      <c r="Q77" s="325" t="s">
        <v>198</v>
      </c>
      <c r="R77" s="290">
        <v>163</v>
      </c>
      <c r="S77" s="92">
        <v>19</v>
      </c>
    </row>
    <row r="78" spans="1:20" ht="15.75" customHeight="1" x14ac:dyDescent="0.25">
      <c r="A78" s="368"/>
      <c r="B78" s="309" t="s">
        <v>212</v>
      </c>
      <c r="C78" s="524" t="s">
        <v>256</v>
      </c>
      <c r="D78" s="525" t="s">
        <v>210</v>
      </c>
      <c r="E78" s="526">
        <v>3</v>
      </c>
      <c r="F78" s="536">
        <v>94</v>
      </c>
      <c r="G78" s="536">
        <v>92</v>
      </c>
      <c r="H78" s="528"/>
      <c r="I78" s="529">
        <f t="shared" si="9"/>
        <v>186</v>
      </c>
      <c r="J78" s="530">
        <v>189</v>
      </c>
      <c r="K78" s="253"/>
      <c r="L78" s="255"/>
      <c r="N78" s="199"/>
      <c r="O78" s="131">
        <v>7</v>
      </c>
      <c r="P78" s="456" t="s">
        <v>234</v>
      </c>
      <c r="Q78" s="311" t="s">
        <v>197</v>
      </c>
      <c r="R78" s="288">
        <v>162</v>
      </c>
      <c r="S78" s="92">
        <v>18</v>
      </c>
    </row>
    <row r="79" spans="1:20" ht="15.75" customHeight="1" x14ac:dyDescent="0.25">
      <c r="A79" s="368"/>
      <c r="B79" s="309" t="s">
        <v>211</v>
      </c>
      <c r="C79" s="419" t="s">
        <v>317</v>
      </c>
      <c r="D79" s="325" t="s">
        <v>210</v>
      </c>
      <c r="E79" s="501">
        <v>5</v>
      </c>
      <c r="F79" s="594">
        <v>62</v>
      </c>
      <c r="G79" s="594">
        <v>65</v>
      </c>
      <c r="H79" s="339"/>
      <c r="I79" s="339">
        <f t="shared" si="9"/>
        <v>127</v>
      </c>
      <c r="J79" s="321"/>
      <c r="K79" s="253"/>
      <c r="L79" s="255"/>
      <c r="N79" s="199"/>
      <c r="O79" s="131">
        <v>8</v>
      </c>
      <c r="P79" s="456" t="s">
        <v>220</v>
      </c>
      <c r="Q79" s="311" t="s">
        <v>194</v>
      </c>
      <c r="R79" s="290">
        <v>160</v>
      </c>
      <c r="S79" s="92">
        <v>17</v>
      </c>
    </row>
    <row r="80" spans="1:20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99"/>
      <c r="O80" s="131">
        <v>9</v>
      </c>
      <c r="P80" s="456" t="s">
        <v>242</v>
      </c>
      <c r="Q80" s="325" t="s">
        <v>20</v>
      </c>
      <c r="R80" s="288">
        <v>158</v>
      </c>
      <c r="S80" s="92">
        <v>16</v>
      </c>
    </row>
    <row r="81" spans="1:19" ht="15.75" customHeight="1" x14ac:dyDescent="0.25">
      <c r="A81" s="377">
        <v>11</v>
      </c>
      <c r="B81" s="378" t="s">
        <v>101</v>
      </c>
      <c r="C81" s="411"/>
      <c r="D81" s="520" t="s">
        <v>315</v>
      </c>
      <c r="E81" s="380"/>
      <c r="F81" s="495" t="s">
        <v>102</v>
      </c>
      <c r="G81" s="495" t="s">
        <v>103</v>
      </c>
      <c r="H81" s="382"/>
      <c r="I81" s="382" t="s">
        <v>104</v>
      </c>
      <c r="J81" s="382">
        <v>10.9</v>
      </c>
      <c r="K81" s="257"/>
      <c r="L81" s="261"/>
      <c r="N81" s="199"/>
      <c r="O81" s="131">
        <v>10</v>
      </c>
      <c r="P81" s="456" t="s">
        <v>229</v>
      </c>
      <c r="Q81" s="325" t="s">
        <v>196</v>
      </c>
      <c r="R81" s="290">
        <v>157</v>
      </c>
      <c r="S81" s="92">
        <v>15</v>
      </c>
    </row>
    <row r="82" spans="1:19" ht="15.75" customHeight="1" x14ac:dyDescent="0.25">
      <c r="A82" s="368"/>
      <c r="B82" s="309" t="s">
        <v>212</v>
      </c>
      <c r="C82" s="524" t="s">
        <v>257</v>
      </c>
      <c r="D82" s="540" t="s">
        <v>315</v>
      </c>
      <c r="E82" s="526">
        <v>3</v>
      </c>
      <c r="F82" s="536">
        <v>88</v>
      </c>
      <c r="G82" s="536">
        <v>82</v>
      </c>
      <c r="H82" s="528"/>
      <c r="I82" s="529">
        <f t="shared" ref="I82:I87" si="10">SUM(F82:H82)</f>
        <v>170</v>
      </c>
      <c r="J82" s="530">
        <v>173</v>
      </c>
      <c r="K82" s="253"/>
      <c r="L82" s="255">
        <f>SUM(J82:J87)</f>
        <v>520</v>
      </c>
      <c r="N82" s="199"/>
      <c r="O82" s="131">
        <v>11</v>
      </c>
      <c r="P82" s="456" t="s">
        <v>224</v>
      </c>
      <c r="Q82" s="311" t="s">
        <v>195</v>
      </c>
      <c r="R82" s="101">
        <v>155</v>
      </c>
      <c r="S82" s="92">
        <v>14</v>
      </c>
    </row>
    <row r="83" spans="1:19" ht="15.75" customHeight="1" x14ac:dyDescent="0.25">
      <c r="A83" s="368"/>
      <c r="B83" s="309" t="s">
        <v>211</v>
      </c>
      <c r="C83" s="310" t="s">
        <v>258</v>
      </c>
      <c r="D83" s="522" t="s">
        <v>315</v>
      </c>
      <c r="E83" s="501">
        <v>5</v>
      </c>
      <c r="F83" s="490">
        <v>75</v>
      </c>
      <c r="G83" s="490">
        <v>71</v>
      </c>
      <c r="H83" s="504"/>
      <c r="I83" s="339">
        <f t="shared" si="10"/>
        <v>146</v>
      </c>
      <c r="J83" s="321"/>
      <c r="K83" s="253"/>
      <c r="L83" s="255"/>
      <c r="N83" s="199"/>
      <c r="O83" s="131">
        <v>12</v>
      </c>
      <c r="P83" s="456" t="s">
        <v>231</v>
      </c>
      <c r="Q83" s="325" t="s">
        <v>197</v>
      </c>
      <c r="R83" s="290">
        <v>152</v>
      </c>
      <c r="S83" s="118">
        <v>13</v>
      </c>
    </row>
    <row r="84" spans="1:19" ht="15.75" customHeight="1" x14ac:dyDescent="0.25">
      <c r="A84" s="368"/>
      <c r="B84" s="309" t="s">
        <v>212</v>
      </c>
      <c r="C84" s="524" t="s">
        <v>259</v>
      </c>
      <c r="D84" s="540" t="s">
        <v>315</v>
      </c>
      <c r="E84" s="526">
        <v>3</v>
      </c>
      <c r="F84" s="536">
        <v>80</v>
      </c>
      <c r="G84" s="536">
        <v>84</v>
      </c>
      <c r="H84" s="528"/>
      <c r="I84" s="529">
        <f t="shared" si="10"/>
        <v>164</v>
      </c>
      <c r="J84" s="530">
        <v>167</v>
      </c>
      <c r="K84" s="253"/>
      <c r="L84" s="255"/>
      <c r="N84" s="199"/>
      <c r="O84" s="131">
        <v>13</v>
      </c>
      <c r="P84" s="456" t="s">
        <v>222</v>
      </c>
      <c r="Q84" s="311" t="s">
        <v>195</v>
      </c>
      <c r="R84" s="290">
        <v>151</v>
      </c>
      <c r="S84" s="118">
        <v>12</v>
      </c>
    </row>
    <row r="85" spans="1:19" ht="15.75" customHeight="1" x14ac:dyDescent="0.25">
      <c r="A85" s="368"/>
      <c r="B85" s="309" t="s">
        <v>212</v>
      </c>
      <c r="C85" s="524" t="s">
        <v>260</v>
      </c>
      <c r="D85" s="540" t="s">
        <v>315</v>
      </c>
      <c r="E85" s="526">
        <v>3</v>
      </c>
      <c r="F85" s="536">
        <v>85</v>
      </c>
      <c r="G85" s="536">
        <v>92</v>
      </c>
      <c r="H85" s="528"/>
      <c r="I85" s="529">
        <f t="shared" si="10"/>
        <v>177</v>
      </c>
      <c r="J85" s="530">
        <v>180</v>
      </c>
      <c r="K85" s="253"/>
      <c r="L85" s="255"/>
      <c r="N85" s="199"/>
      <c r="O85" s="131">
        <v>14</v>
      </c>
      <c r="P85" s="456" t="s">
        <v>227</v>
      </c>
      <c r="Q85" s="325" t="s">
        <v>196</v>
      </c>
      <c r="R85" s="290">
        <v>149</v>
      </c>
      <c r="S85" s="118">
        <v>11</v>
      </c>
    </row>
    <row r="86" spans="1:19" ht="15.75" customHeight="1" x14ac:dyDescent="0.25">
      <c r="A86" s="368"/>
      <c r="B86" s="309" t="s">
        <v>214</v>
      </c>
      <c r="C86" s="310" t="s">
        <v>261</v>
      </c>
      <c r="D86" s="521" t="s">
        <v>315</v>
      </c>
      <c r="E86" s="501">
        <v>0</v>
      </c>
      <c r="F86" s="490">
        <v>83</v>
      </c>
      <c r="G86" s="490">
        <v>72</v>
      </c>
      <c r="H86" s="504"/>
      <c r="I86" s="339">
        <f t="shared" si="10"/>
        <v>155</v>
      </c>
      <c r="J86" s="321"/>
      <c r="K86" s="253" t="s">
        <v>24</v>
      </c>
      <c r="L86" s="255"/>
      <c r="N86" s="199"/>
      <c r="O86" s="131">
        <v>15</v>
      </c>
      <c r="P86" s="456" t="s">
        <v>230</v>
      </c>
      <c r="Q86" s="311" t="s">
        <v>196</v>
      </c>
      <c r="R86" s="287">
        <v>148</v>
      </c>
      <c r="S86" s="107">
        <v>10</v>
      </c>
    </row>
    <row r="87" spans="1:19" ht="15.75" customHeight="1" thickBot="1" x14ac:dyDescent="0.3">
      <c r="A87" s="369"/>
      <c r="B87" s="374"/>
      <c r="C87" s="412"/>
      <c r="D87" s="371"/>
      <c r="E87" s="372"/>
      <c r="F87" s="499"/>
      <c r="G87" s="499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99"/>
      <c r="O87" s="131">
        <v>16</v>
      </c>
      <c r="P87" s="456" t="s">
        <v>232</v>
      </c>
      <c r="Q87" s="325" t="s">
        <v>197</v>
      </c>
      <c r="R87" s="290">
        <v>145</v>
      </c>
      <c r="S87" s="107">
        <v>9</v>
      </c>
    </row>
    <row r="88" spans="1:19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495" t="s">
        <v>102</v>
      </c>
      <c r="G88" s="495" t="s">
        <v>103</v>
      </c>
      <c r="H88" s="382"/>
      <c r="I88" s="382" t="s">
        <v>104</v>
      </c>
      <c r="J88" s="382">
        <v>10.9</v>
      </c>
      <c r="K88" s="257"/>
      <c r="L88" s="261"/>
      <c r="N88" s="199"/>
      <c r="O88" s="131">
        <v>17</v>
      </c>
      <c r="P88" s="456" t="s">
        <v>225</v>
      </c>
      <c r="Q88" s="311" t="s">
        <v>195</v>
      </c>
      <c r="R88" s="290">
        <v>144</v>
      </c>
      <c r="S88" s="118">
        <v>8</v>
      </c>
    </row>
    <row r="89" spans="1:19" ht="15.75" customHeight="1" x14ac:dyDescent="0.25">
      <c r="A89" s="368"/>
      <c r="B89" s="309" t="s">
        <v>211</v>
      </c>
      <c r="C89" s="524" t="s">
        <v>262</v>
      </c>
      <c r="D89" s="538" t="s">
        <v>203</v>
      </c>
      <c r="E89" s="526">
        <v>5</v>
      </c>
      <c r="F89" s="536">
        <v>91</v>
      </c>
      <c r="G89" s="536">
        <v>89</v>
      </c>
      <c r="H89" s="528"/>
      <c r="I89" s="529">
        <f t="shared" ref="I89:I94" si="11">SUM(F89:H89)</f>
        <v>180</v>
      </c>
      <c r="J89" s="530">
        <v>185</v>
      </c>
      <c r="K89" s="253"/>
      <c r="L89" s="255">
        <f>SUM(J89:J94)</f>
        <v>544</v>
      </c>
      <c r="N89" s="199"/>
      <c r="O89" s="131">
        <v>18</v>
      </c>
      <c r="P89" s="456" t="s">
        <v>223</v>
      </c>
      <c r="Q89" s="311" t="s">
        <v>195</v>
      </c>
      <c r="R89" s="290">
        <v>142</v>
      </c>
      <c r="S89" s="118">
        <v>7</v>
      </c>
    </row>
    <row r="90" spans="1:19" ht="15.75" customHeight="1" x14ac:dyDescent="0.25">
      <c r="A90" s="368"/>
      <c r="B90" s="309" t="s">
        <v>212</v>
      </c>
      <c r="C90" s="524" t="s">
        <v>216</v>
      </c>
      <c r="D90" s="538" t="s">
        <v>203</v>
      </c>
      <c r="E90" s="526">
        <v>3</v>
      </c>
      <c r="F90" s="536">
        <v>90</v>
      </c>
      <c r="G90" s="536">
        <v>93</v>
      </c>
      <c r="H90" s="528"/>
      <c r="I90" s="529">
        <f t="shared" si="11"/>
        <v>183</v>
      </c>
      <c r="J90" s="530">
        <v>186</v>
      </c>
      <c r="K90" s="253"/>
      <c r="L90" s="255"/>
      <c r="N90" s="199"/>
      <c r="O90" s="131">
        <v>19</v>
      </c>
      <c r="P90" s="413" t="s">
        <v>307</v>
      </c>
      <c r="Q90" s="311" t="s">
        <v>198</v>
      </c>
      <c r="R90" s="288">
        <v>140</v>
      </c>
      <c r="S90" s="107">
        <v>6</v>
      </c>
    </row>
    <row r="91" spans="1:19" ht="15.75" customHeight="1" x14ac:dyDescent="0.25">
      <c r="A91" s="368"/>
      <c r="B91" s="309" t="s">
        <v>211</v>
      </c>
      <c r="C91" s="524" t="s">
        <v>263</v>
      </c>
      <c r="D91" s="538" t="s">
        <v>203</v>
      </c>
      <c r="E91" s="526">
        <v>5</v>
      </c>
      <c r="F91" s="536">
        <v>82</v>
      </c>
      <c r="G91" s="536">
        <v>86</v>
      </c>
      <c r="H91" s="528"/>
      <c r="I91" s="529">
        <f t="shared" si="11"/>
        <v>168</v>
      </c>
      <c r="J91" s="530">
        <v>173</v>
      </c>
      <c r="K91" s="253"/>
      <c r="L91" s="255"/>
      <c r="N91" s="199"/>
      <c r="O91" s="131">
        <v>20</v>
      </c>
      <c r="P91" s="456" t="s">
        <v>233</v>
      </c>
      <c r="Q91" s="325" t="s">
        <v>197</v>
      </c>
      <c r="R91" s="288">
        <v>139</v>
      </c>
      <c r="S91" s="107">
        <v>5</v>
      </c>
    </row>
    <row r="92" spans="1:19" ht="15.75" customHeight="1" x14ac:dyDescent="0.25">
      <c r="A92" s="368"/>
      <c r="B92" s="309" t="s">
        <v>214</v>
      </c>
      <c r="C92" s="464" t="s">
        <v>243</v>
      </c>
      <c r="D92" s="337" t="s">
        <v>203</v>
      </c>
      <c r="E92" s="501">
        <v>0</v>
      </c>
      <c r="F92" s="347">
        <v>83</v>
      </c>
      <c r="G92" s="349">
        <v>72</v>
      </c>
      <c r="H92" s="493"/>
      <c r="I92" s="322">
        <f t="shared" si="11"/>
        <v>155</v>
      </c>
      <c r="J92" s="260"/>
      <c r="K92" s="253"/>
      <c r="L92" s="255"/>
      <c r="N92" s="199"/>
      <c r="O92" s="131">
        <v>21</v>
      </c>
      <c r="P92" s="456" t="s">
        <v>236</v>
      </c>
      <c r="Q92" s="325" t="s">
        <v>198</v>
      </c>
      <c r="R92" s="288">
        <v>127</v>
      </c>
      <c r="S92" s="107">
        <v>4</v>
      </c>
    </row>
    <row r="93" spans="1:19" ht="15.75" customHeight="1" x14ac:dyDescent="0.25">
      <c r="A93" s="368"/>
      <c r="B93" s="309" t="s">
        <v>211</v>
      </c>
      <c r="C93" s="353" t="s">
        <v>306</v>
      </c>
      <c r="D93" s="348" t="s">
        <v>203</v>
      </c>
      <c r="E93" s="491">
        <v>5</v>
      </c>
      <c r="F93" s="324">
        <v>68</v>
      </c>
      <c r="G93" s="324">
        <v>60</v>
      </c>
      <c r="H93" s="322"/>
      <c r="I93" s="322">
        <f t="shared" si="11"/>
        <v>128</v>
      </c>
      <c r="J93" s="260"/>
      <c r="K93" s="253"/>
      <c r="L93" s="255"/>
      <c r="N93" s="199"/>
      <c r="O93" s="131">
        <v>22</v>
      </c>
      <c r="P93" s="456" t="s">
        <v>221</v>
      </c>
      <c r="Q93" s="311" t="s">
        <v>195</v>
      </c>
      <c r="R93" s="288">
        <v>122</v>
      </c>
      <c r="S93" s="107">
        <v>3</v>
      </c>
    </row>
    <row r="94" spans="1:19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23</v>
      </c>
      <c r="P94" s="456" t="s">
        <v>238</v>
      </c>
      <c r="Q94" s="325" t="s">
        <v>198</v>
      </c>
      <c r="R94" s="290">
        <v>121</v>
      </c>
      <c r="S94" s="118">
        <v>2</v>
      </c>
    </row>
    <row r="95" spans="1:19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495" t="s">
        <v>102</v>
      </c>
      <c r="G95" s="495" t="s">
        <v>103</v>
      </c>
      <c r="H95" s="382"/>
      <c r="I95" s="382" t="s">
        <v>104</v>
      </c>
      <c r="J95" s="382">
        <v>10.9</v>
      </c>
      <c r="K95" s="257"/>
      <c r="L95" s="261"/>
      <c r="N95" s="199"/>
      <c r="O95" s="131">
        <v>24</v>
      </c>
      <c r="P95" s="456" t="s">
        <v>228</v>
      </c>
      <c r="Q95" s="311" t="s">
        <v>196</v>
      </c>
      <c r="R95" s="288">
        <v>117</v>
      </c>
      <c r="S95" s="118">
        <v>1</v>
      </c>
    </row>
    <row r="96" spans="1:19" ht="15.75" customHeight="1" x14ac:dyDescent="0.25">
      <c r="A96" s="368"/>
      <c r="B96" s="309" t="s">
        <v>211</v>
      </c>
      <c r="C96" s="310" t="s">
        <v>264</v>
      </c>
      <c r="D96" s="325" t="s">
        <v>204</v>
      </c>
      <c r="E96" s="486">
        <v>5</v>
      </c>
      <c r="F96" s="490">
        <v>76</v>
      </c>
      <c r="G96" s="490">
        <v>68</v>
      </c>
      <c r="H96" s="489"/>
      <c r="I96" s="316">
        <f t="shared" ref="I96:I101" si="12">SUM(F96:H96)</f>
        <v>144</v>
      </c>
      <c r="J96" s="266"/>
      <c r="K96" s="253"/>
      <c r="L96" s="255">
        <f>SUM(J96:J101)</f>
        <v>502</v>
      </c>
      <c r="N96" s="199"/>
      <c r="O96" s="131"/>
      <c r="P96" s="456"/>
      <c r="Q96" s="311"/>
      <c r="R96" s="290"/>
      <c r="S96" s="92"/>
    </row>
    <row r="97" spans="1:19" ht="15.75" customHeight="1" x14ac:dyDescent="0.25">
      <c r="A97" s="368"/>
      <c r="B97" s="309" t="s">
        <v>211</v>
      </c>
      <c r="C97" s="524" t="s">
        <v>265</v>
      </c>
      <c r="D97" s="525" t="s">
        <v>204</v>
      </c>
      <c r="E97" s="526">
        <v>5</v>
      </c>
      <c r="F97" s="536">
        <v>80</v>
      </c>
      <c r="G97" s="536">
        <v>83</v>
      </c>
      <c r="H97" s="528"/>
      <c r="I97" s="529">
        <f t="shared" si="12"/>
        <v>163</v>
      </c>
      <c r="J97" s="530">
        <v>168</v>
      </c>
      <c r="K97" s="253"/>
      <c r="L97" s="255"/>
      <c r="N97" s="199"/>
      <c r="O97" s="131"/>
      <c r="P97" s="456"/>
      <c r="Q97" s="311"/>
      <c r="R97" s="288"/>
      <c r="S97" s="92"/>
    </row>
    <row r="98" spans="1:19" ht="15.75" customHeight="1" x14ac:dyDescent="0.25">
      <c r="A98" s="368"/>
      <c r="B98" s="309" t="s">
        <v>212</v>
      </c>
      <c r="C98" s="524" t="s">
        <v>266</v>
      </c>
      <c r="D98" s="525" t="s">
        <v>204</v>
      </c>
      <c r="E98" s="526">
        <v>3</v>
      </c>
      <c r="F98" s="536">
        <v>86</v>
      </c>
      <c r="G98" s="536">
        <v>78</v>
      </c>
      <c r="H98" s="528"/>
      <c r="I98" s="529">
        <f t="shared" si="12"/>
        <v>164</v>
      </c>
      <c r="J98" s="530">
        <v>167</v>
      </c>
      <c r="K98" s="253"/>
      <c r="L98" s="255"/>
      <c r="N98" s="199"/>
      <c r="O98" s="131"/>
      <c r="P98" s="456"/>
      <c r="Q98" s="311"/>
      <c r="R98" s="290"/>
      <c r="S98" s="92"/>
    </row>
    <row r="99" spans="1:19" ht="15.75" customHeight="1" x14ac:dyDescent="0.25">
      <c r="A99" s="368"/>
      <c r="B99" s="309" t="s">
        <v>211</v>
      </c>
      <c r="C99" s="524" t="s">
        <v>267</v>
      </c>
      <c r="D99" s="531" t="s">
        <v>204</v>
      </c>
      <c r="E99" s="532">
        <v>5</v>
      </c>
      <c r="F99" s="536">
        <v>76</v>
      </c>
      <c r="G99" s="536">
        <v>86</v>
      </c>
      <c r="H99" s="533"/>
      <c r="I99" s="534">
        <f t="shared" si="12"/>
        <v>162</v>
      </c>
      <c r="J99" s="535">
        <v>167</v>
      </c>
      <c r="K99" s="253"/>
      <c r="L99" s="255"/>
      <c r="N99" s="199"/>
      <c r="O99" s="131"/>
      <c r="P99" s="456"/>
      <c r="Q99" s="311"/>
      <c r="R99" s="290"/>
      <c r="S99" s="92"/>
    </row>
    <row r="100" spans="1:19" ht="15.75" customHeight="1" x14ac:dyDescent="0.25">
      <c r="A100" s="368"/>
      <c r="B100" s="309" t="s">
        <v>214</v>
      </c>
      <c r="C100" s="310" t="s">
        <v>268</v>
      </c>
      <c r="D100" s="317" t="s">
        <v>204</v>
      </c>
      <c r="E100" s="491">
        <v>0</v>
      </c>
      <c r="F100" s="490">
        <v>69</v>
      </c>
      <c r="G100" s="490">
        <v>58</v>
      </c>
      <c r="H100" s="493"/>
      <c r="I100" s="322">
        <f t="shared" si="12"/>
        <v>127</v>
      </c>
      <c r="J100" s="260"/>
      <c r="K100" s="253"/>
      <c r="L100" s="255"/>
      <c r="N100" s="199"/>
      <c r="O100" s="131"/>
      <c r="P100" s="456"/>
      <c r="Q100" s="311"/>
      <c r="R100" s="101"/>
      <c r="S100" s="92"/>
    </row>
    <row r="101" spans="1:19" ht="15.75" customHeight="1" thickBot="1" x14ac:dyDescent="0.3">
      <c r="A101" s="369"/>
      <c r="B101" s="374"/>
      <c r="C101" s="412"/>
      <c r="D101" s="371"/>
      <c r="E101" s="372"/>
      <c r="F101" s="499"/>
      <c r="G101" s="499"/>
      <c r="H101" s="385"/>
      <c r="I101" s="385">
        <f t="shared" si="12"/>
        <v>0</v>
      </c>
      <c r="J101" s="376"/>
      <c r="K101" s="258"/>
      <c r="L101" s="256"/>
      <c r="N101" s="199"/>
      <c r="O101" s="131"/>
      <c r="P101" s="456"/>
      <c r="Q101" s="311"/>
      <c r="R101" s="290"/>
      <c r="S101" s="92"/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495" t="s">
        <v>102</v>
      </c>
      <c r="G102" s="495" t="s">
        <v>103</v>
      </c>
      <c r="H102" s="382"/>
      <c r="I102" s="382" t="s">
        <v>104</v>
      </c>
      <c r="J102" s="382">
        <v>10.9</v>
      </c>
      <c r="K102" s="257"/>
      <c r="L102" s="261"/>
      <c r="N102" s="199"/>
      <c r="O102" s="131"/>
      <c r="P102" s="456"/>
      <c r="Q102" s="325"/>
      <c r="R102" s="290"/>
      <c r="S102" s="92"/>
    </row>
    <row r="103" spans="1:19" ht="15.75" customHeight="1" x14ac:dyDescent="0.25">
      <c r="A103" s="368"/>
      <c r="B103" s="309" t="s">
        <v>213</v>
      </c>
      <c r="C103" s="310" t="s">
        <v>269</v>
      </c>
      <c r="D103" s="325" t="s">
        <v>205</v>
      </c>
      <c r="E103" s="486">
        <v>5</v>
      </c>
      <c r="F103" s="595"/>
      <c r="G103" s="595"/>
      <c r="H103" s="489"/>
      <c r="I103" s="316">
        <f t="shared" ref="I103:I107" si="13">SUM(F103:H103)</f>
        <v>0</v>
      </c>
      <c r="J103" s="266"/>
      <c r="K103" s="253"/>
      <c r="L103" s="255">
        <f>SUM(J103:J107)</f>
        <v>435</v>
      </c>
      <c r="N103" s="199"/>
      <c r="O103" s="131"/>
      <c r="P103" s="456"/>
      <c r="Q103" s="311"/>
      <c r="R103" s="288"/>
      <c r="S103" s="118"/>
    </row>
    <row r="104" spans="1:19" ht="15.75" customHeight="1" x14ac:dyDescent="0.25">
      <c r="A104" s="368"/>
      <c r="B104" s="309" t="s">
        <v>213</v>
      </c>
      <c r="C104" s="310" t="s">
        <v>270</v>
      </c>
      <c r="D104" s="325" t="s">
        <v>205</v>
      </c>
      <c r="E104" s="486">
        <v>5</v>
      </c>
      <c r="F104" s="324">
        <v>47</v>
      </c>
      <c r="G104" s="324">
        <v>59</v>
      </c>
      <c r="H104" s="489"/>
      <c r="I104" s="316">
        <f t="shared" si="13"/>
        <v>106</v>
      </c>
      <c r="J104" s="266"/>
      <c r="K104" s="253"/>
      <c r="L104" s="255"/>
      <c r="N104" s="199"/>
      <c r="O104" s="131"/>
      <c r="P104" s="456"/>
      <c r="Q104" s="325"/>
      <c r="R104" s="290"/>
      <c r="S104" s="118"/>
    </row>
    <row r="105" spans="1:19" ht="15.75" customHeight="1" x14ac:dyDescent="0.25">
      <c r="A105" s="368"/>
      <c r="B105" s="309" t="s">
        <v>213</v>
      </c>
      <c r="C105" s="524" t="s">
        <v>271</v>
      </c>
      <c r="D105" s="531" t="s">
        <v>205</v>
      </c>
      <c r="E105" s="532">
        <v>5</v>
      </c>
      <c r="F105" s="527">
        <v>74</v>
      </c>
      <c r="G105" s="527">
        <v>79</v>
      </c>
      <c r="H105" s="533"/>
      <c r="I105" s="534">
        <f t="shared" si="13"/>
        <v>153</v>
      </c>
      <c r="J105" s="535">
        <v>158</v>
      </c>
      <c r="K105" s="253"/>
      <c r="L105" s="255"/>
      <c r="N105" s="199"/>
      <c r="O105" s="131"/>
      <c r="P105" s="456"/>
      <c r="Q105" s="311"/>
      <c r="R105" s="287"/>
      <c r="S105" s="118"/>
    </row>
    <row r="106" spans="1:19" ht="15.75" customHeight="1" x14ac:dyDescent="0.25">
      <c r="A106" s="368"/>
      <c r="B106" s="309" t="s">
        <v>213</v>
      </c>
      <c r="C106" s="524" t="s">
        <v>272</v>
      </c>
      <c r="D106" s="525" t="s">
        <v>205</v>
      </c>
      <c r="E106" s="526">
        <v>5</v>
      </c>
      <c r="F106" s="536">
        <v>69</v>
      </c>
      <c r="G106" s="536">
        <v>59</v>
      </c>
      <c r="H106" s="528"/>
      <c r="I106" s="529">
        <f t="shared" si="13"/>
        <v>128</v>
      </c>
      <c r="J106" s="530">
        <v>133</v>
      </c>
      <c r="K106" s="253"/>
      <c r="L106" s="255"/>
      <c r="N106" s="199"/>
      <c r="O106" s="131"/>
      <c r="P106" s="456"/>
      <c r="Q106" s="325"/>
      <c r="R106" s="290"/>
      <c r="S106" s="107"/>
    </row>
    <row r="107" spans="1:19" ht="15.75" customHeight="1" x14ac:dyDescent="0.25">
      <c r="A107" s="368"/>
      <c r="B107" s="309" t="s">
        <v>213</v>
      </c>
      <c r="C107" s="537" t="s">
        <v>273</v>
      </c>
      <c r="D107" s="531" t="s">
        <v>205</v>
      </c>
      <c r="E107" s="532">
        <v>5</v>
      </c>
      <c r="F107" s="536">
        <v>69</v>
      </c>
      <c r="G107" s="536">
        <v>70</v>
      </c>
      <c r="H107" s="533"/>
      <c r="I107" s="534">
        <f t="shared" si="13"/>
        <v>139</v>
      </c>
      <c r="J107" s="535">
        <v>144</v>
      </c>
      <c r="K107" s="253"/>
      <c r="L107" s="255"/>
      <c r="N107" s="199"/>
      <c r="O107" s="131"/>
      <c r="P107" s="456"/>
      <c r="Q107" s="325"/>
      <c r="R107" s="290"/>
      <c r="S107" s="107"/>
    </row>
    <row r="108" spans="1:19" ht="15.75" customHeight="1" thickBot="1" x14ac:dyDescent="0.3">
      <c r="A108" s="369"/>
      <c r="B108" s="374"/>
      <c r="C108" s="416"/>
      <c r="D108" s="390"/>
      <c r="E108" s="391"/>
      <c r="F108" s="508"/>
      <c r="G108" s="508"/>
      <c r="H108" s="394"/>
      <c r="I108" s="394"/>
      <c r="J108" s="395"/>
      <c r="K108" s="258"/>
      <c r="L108" s="399"/>
      <c r="N108" s="199"/>
      <c r="O108" s="131"/>
      <c r="P108" s="456"/>
      <c r="Q108" s="325"/>
      <c r="R108" s="288"/>
      <c r="S108" s="118"/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495" t="s">
        <v>102</v>
      </c>
      <c r="G109" s="495" t="s">
        <v>103</v>
      </c>
      <c r="H109" s="382"/>
      <c r="I109" s="382" t="s">
        <v>104</v>
      </c>
      <c r="J109" s="382">
        <v>10.9</v>
      </c>
      <c r="K109" s="257"/>
      <c r="L109" s="261"/>
      <c r="N109" s="199"/>
      <c r="O109" s="131"/>
      <c r="P109" s="456"/>
      <c r="Q109" s="311"/>
      <c r="R109" s="288"/>
      <c r="S109" s="118"/>
    </row>
    <row r="110" spans="1:19" ht="15.75" customHeight="1" x14ac:dyDescent="0.25">
      <c r="A110" s="368"/>
      <c r="B110" s="309" t="s">
        <v>211</v>
      </c>
      <c r="C110" s="537" t="s">
        <v>274</v>
      </c>
      <c r="D110" s="525" t="s">
        <v>206</v>
      </c>
      <c r="E110" s="526">
        <v>5</v>
      </c>
      <c r="F110" s="536">
        <v>71</v>
      </c>
      <c r="G110" s="536">
        <v>77</v>
      </c>
      <c r="H110" s="528"/>
      <c r="I110" s="529">
        <f t="shared" ref="I110:I114" si="14">SUM(F110:H110)</f>
        <v>148</v>
      </c>
      <c r="J110" s="530">
        <v>153</v>
      </c>
      <c r="K110" s="253"/>
      <c r="L110" s="388">
        <f>SUM(J110:J114)</f>
        <v>320</v>
      </c>
      <c r="N110" s="199"/>
      <c r="O110" s="131"/>
      <c r="P110" s="457"/>
      <c r="Q110" s="337"/>
      <c r="R110" s="288"/>
      <c r="S110" s="107"/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501">
        <v>5</v>
      </c>
      <c r="F111" s="510"/>
      <c r="G111" s="510"/>
      <c r="H111" s="504"/>
      <c r="I111" s="339">
        <f t="shared" si="14"/>
        <v>0</v>
      </c>
      <c r="J111" s="321"/>
      <c r="K111" s="253"/>
      <c r="L111" s="255"/>
      <c r="N111" s="199"/>
      <c r="O111" s="131"/>
      <c r="P111" s="456"/>
      <c r="Q111" s="325"/>
      <c r="R111" s="288"/>
      <c r="S111" s="107"/>
    </row>
    <row r="112" spans="1:19" ht="15.75" customHeight="1" x14ac:dyDescent="0.25">
      <c r="A112" s="368"/>
      <c r="B112" s="309" t="s">
        <v>211</v>
      </c>
      <c r="C112" s="524" t="s">
        <v>276</v>
      </c>
      <c r="D112" s="525" t="s">
        <v>206</v>
      </c>
      <c r="E112" s="526">
        <v>5</v>
      </c>
      <c r="F112" s="536">
        <v>87</v>
      </c>
      <c r="G112" s="536">
        <v>75</v>
      </c>
      <c r="H112" s="528"/>
      <c r="I112" s="529">
        <f t="shared" si="14"/>
        <v>162</v>
      </c>
      <c r="J112" s="530">
        <v>167</v>
      </c>
      <c r="K112" s="253"/>
      <c r="L112" s="255"/>
      <c r="N112" s="199"/>
      <c r="O112" s="131"/>
      <c r="P112" s="456"/>
      <c r="Q112" s="325"/>
      <c r="R112" s="290"/>
      <c r="S112" s="107"/>
    </row>
    <row r="113" spans="1:19" ht="15.75" customHeight="1" x14ac:dyDescent="0.25">
      <c r="A113" s="368"/>
      <c r="B113" s="309" t="s">
        <v>211</v>
      </c>
      <c r="C113" s="310" t="s">
        <v>277</v>
      </c>
      <c r="D113" s="325" t="s">
        <v>206</v>
      </c>
      <c r="E113" s="486">
        <v>5</v>
      </c>
      <c r="F113" s="596"/>
      <c r="G113" s="596"/>
      <c r="H113" s="316"/>
      <c r="I113" s="316">
        <f t="shared" si="14"/>
        <v>0</v>
      </c>
      <c r="J113" s="266"/>
      <c r="K113" s="253"/>
      <c r="L113" s="255"/>
      <c r="N113" s="199"/>
      <c r="O113" s="131"/>
      <c r="P113" s="456"/>
      <c r="Q113" s="325"/>
      <c r="R113" s="290"/>
      <c r="S113" s="107"/>
    </row>
    <row r="114" spans="1:19" ht="15.75" customHeight="1" x14ac:dyDescent="0.25">
      <c r="A114" s="368"/>
      <c r="B114" s="309" t="s">
        <v>211</v>
      </c>
      <c r="C114" s="310" t="s">
        <v>278</v>
      </c>
      <c r="D114" s="337" t="s">
        <v>206</v>
      </c>
      <c r="E114" s="501">
        <v>5</v>
      </c>
      <c r="F114" s="313"/>
      <c r="G114" s="313"/>
      <c r="H114" s="339"/>
      <c r="I114" s="339">
        <f t="shared" si="14"/>
        <v>0</v>
      </c>
      <c r="J114" s="321"/>
      <c r="K114" s="253"/>
      <c r="L114" s="255"/>
      <c r="N114" s="199"/>
      <c r="O114" s="131"/>
      <c r="P114" s="413"/>
      <c r="Q114" s="311"/>
      <c r="R114" s="288"/>
      <c r="S114" s="118"/>
    </row>
    <row r="115" spans="1:19" ht="15.75" customHeight="1" thickBot="1" x14ac:dyDescent="0.3">
      <c r="A115" s="369"/>
      <c r="B115" s="374"/>
      <c r="C115" s="412"/>
      <c r="D115" s="371"/>
      <c r="E115" s="372"/>
      <c r="F115" s="384"/>
      <c r="G115" s="400"/>
      <c r="H115" s="401"/>
      <c r="I115" s="401"/>
      <c r="J115" s="402"/>
      <c r="K115" s="403"/>
      <c r="L115" s="404"/>
      <c r="N115" s="199"/>
      <c r="O115" s="131"/>
      <c r="P115" s="456"/>
      <c r="Q115" s="325"/>
      <c r="R115" s="288"/>
      <c r="S115" s="118"/>
    </row>
    <row r="116" spans="1:19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495" t="s">
        <v>102</v>
      </c>
      <c r="G116" s="495" t="s">
        <v>103</v>
      </c>
      <c r="H116" s="382"/>
      <c r="I116" s="382" t="s">
        <v>104</v>
      </c>
      <c r="J116" s="382">
        <v>10.9</v>
      </c>
      <c r="K116" s="257"/>
      <c r="L116" s="261"/>
      <c r="N116" s="199"/>
      <c r="O116" s="131"/>
      <c r="P116" s="297"/>
      <c r="Q116" s="298"/>
      <c r="R116" s="288"/>
      <c r="S116" s="107"/>
    </row>
    <row r="117" spans="1:19" ht="15.75" customHeight="1" x14ac:dyDescent="0.25">
      <c r="A117" s="368"/>
      <c r="B117" s="309" t="s">
        <v>212</v>
      </c>
      <c r="C117" s="524" t="s">
        <v>279</v>
      </c>
      <c r="D117" s="525" t="s">
        <v>207</v>
      </c>
      <c r="E117" s="526">
        <v>3</v>
      </c>
      <c r="F117" s="536">
        <v>74</v>
      </c>
      <c r="G117" s="536">
        <v>84</v>
      </c>
      <c r="H117" s="528"/>
      <c r="I117" s="529">
        <f t="shared" ref="I117:I122" si="15">SUM(F117:H117)</f>
        <v>158</v>
      </c>
      <c r="J117" s="530">
        <v>161</v>
      </c>
      <c r="K117" s="253"/>
      <c r="L117" s="255">
        <f>SUM(J117:J121)</f>
        <v>487</v>
      </c>
      <c r="N117" s="199"/>
      <c r="O117" s="131"/>
      <c r="P117" s="297"/>
      <c r="Q117" s="125"/>
      <c r="R117" s="288"/>
      <c r="S117" s="107"/>
    </row>
    <row r="118" spans="1:19" ht="15.75" customHeight="1" x14ac:dyDescent="0.25">
      <c r="A118" s="368"/>
      <c r="B118" s="309" t="s">
        <v>211</v>
      </c>
      <c r="C118" s="524" t="s">
        <v>280</v>
      </c>
      <c r="D118" s="525" t="s">
        <v>207</v>
      </c>
      <c r="E118" s="526">
        <v>5</v>
      </c>
      <c r="F118" s="536">
        <v>74</v>
      </c>
      <c r="G118" s="536">
        <v>79</v>
      </c>
      <c r="H118" s="528"/>
      <c r="I118" s="529">
        <f t="shared" si="15"/>
        <v>153</v>
      </c>
      <c r="J118" s="530">
        <v>158</v>
      </c>
      <c r="K118" s="253"/>
      <c r="L118" s="255"/>
    </row>
    <row r="119" spans="1:19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486">
        <v>3</v>
      </c>
      <c r="F119" s="490">
        <v>62</v>
      </c>
      <c r="G119" s="490">
        <v>61</v>
      </c>
      <c r="H119" s="489"/>
      <c r="I119" s="316">
        <f t="shared" si="15"/>
        <v>123</v>
      </c>
      <c r="J119" s="266"/>
      <c r="K119" s="253"/>
      <c r="L119" s="255"/>
    </row>
    <row r="120" spans="1:19" ht="15.75" customHeight="1" x14ac:dyDescent="0.25">
      <c r="A120" s="368"/>
      <c r="B120" s="309" t="s">
        <v>211</v>
      </c>
      <c r="C120" s="524" t="s">
        <v>282</v>
      </c>
      <c r="D120" s="531" t="s">
        <v>207</v>
      </c>
      <c r="E120" s="532">
        <v>5</v>
      </c>
      <c r="F120" s="536">
        <v>81</v>
      </c>
      <c r="G120" s="536">
        <v>82</v>
      </c>
      <c r="H120" s="533"/>
      <c r="I120" s="534">
        <f t="shared" si="15"/>
        <v>163</v>
      </c>
      <c r="J120" s="535">
        <v>168</v>
      </c>
      <c r="K120" s="253"/>
      <c r="L120" s="255"/>
    </row>
    <row r="121" spans="1:19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491">
        <v>5</v>
      </c>
      <c r="F121" s="596"/>
      <c r="G121" s="596"/>
      <c r="H121" s="322"/>
      <c r="I121" s="322">
        <f t="shared" si="15"/>
        <v>0</v>
      </c>
      <c r="J121" s="260"/>
      <c r="K121" s="253"/>
      <c r="L121" s="255"/>
    </row>
    <row r="122" spans="1:19" ht="15.75" customHeight="1" thickBot="1" x14ac:dyDescent="0.3">
      <c r="A122" s="369"/>
      <c r="B122" s="374"/>
      <c r="C122" s="412"/>
      <c r="D122" s="371"/>
      <c r="E122" s="372"/>
      <c r="F122" s="384"/>
      <c r="G122" s="384"/>
      <c r="H122" s="385"/>
      <c r="I122" s="385">
        <f t="shared" si="15"/>
        <v>0</v>
      </c>
      <c r="J122" s="376"/>
      <c r="K122" s="258"/>
      <c r="L122" s="256"/>
    </row>
    <row r="123" spans="1:19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495" t="s">
        <v>102</v>
      </c>
      <c r="G123" s="495" t="s">
        <v>103</v>
      </c>
      <c r="H123" s="382"/>
      <c r="I123" s="382" t="s">
        <v>104</v>
      </c>
      <c r="J123" s="382">
        <v>10.9</v>
      </c>
      <c r="K123" s="257"/>
      <c r="L123" s="261"/>
    </row>
    <row r="124" spans="1:19" ht="15.75" customHeight="1" x14ac:dyDescent="0.25">
      <c r="A124" s="368"/>
      <c r="B124" s="309" t="s">
        <v>214</v>
      </c>
      <c r="C124" s="524" t="s">
        <v>284</v>
      </c>
      <c r="D124" s="525" t="s">
        <v>208</v>
      </c>
      <c r="E124" s="526">
        <v>0</v>
      </c>
      <c r="F124" s="527">
        <v>95</v>
      </c>
      <c r="G124" s="527">
        <v>96</v>
      </c>
      <c r="H124" s="528"/>
      <c r="I124" s="529">
        <f t="shared" ref="I124:I129" si="16">SUM(F124:H124)</f>
        <v>191</v>
      </c>
      <c r="J124" s="530">
        <v>191</v>
      </c>
      <c r="K124" s="253"/>
      <c r="L124" s="255">
        <f>SUM(J124:J128)</f>
        <v>370</v>
      </c>
    </row>
    <row r="125" spans="1:19" ht="15.75" customHeight="1" x14ac:dyDescent="0.25">
      <c r="A125" s="368"/>
      <c r="B125" s="309" t="s">
        <v>214</v>
      </c>
      <c r="C125" s="310" t="s">
        <v>285</v>
      </c>
      <c r="D125" s="325" t="s">
        <v>208</v>
      </c>
      <c r="E125" s="486">
        <v>0</v>
      </c>
      <c r="F125" s="595"/>
      <c r="G125" s="595"/>
      <c r="H125" s="489"/>
      <c r="I125" s="316">
        <f t="shared" si="16"/>
        <v>0</v>
      </c>
      <c r="J125" s="266"/>
      <c r="K125" s="253"/>
      <c r="L125" s="255"/>
    </row>
    <row r="126" spans="1:19" ht="15.75" customHeight="1" x14ac:dyDescent="0.25">
      <c r="A126" s="368"/>
      <c r="B126" s="309" t="s">
        <v>214</v>
      </c>
      <c r="C126" s="310" t="s">
        <v>286</v>
      </c>
      <c r="D126" s="325" t="s">
        <v>208</v>
      </c>
      <c r="E126" s="486">
        <v>0</v>
      </c>
      <c r="F126" s="595"/>
      <c r="G126" s="595"/>
      <c r="H126" s="489"/>
      <c r="I126" s="316">
        <f t="shared" si="16"/>
        <v>0</v>
      </c>
      <c r="J126" s="266"/>
      <c r="K126" s="253"/>
      <c r="L126" s="255"/>
    </row>
    <row r="127" spans="1:19" ht="15.75" customHeight="1" x14ac:dyDescent="0.25">
      <c r="A127" s="368"/>
      <c r="B127" s="309" t="s">
        <v>214</v>
      </c>
      <c r="C127" s="524" t="s">
        <v>287</v>
      </c>
      <c r="D127" s="531" t="s">
        <v>208</v>
      </c>
      <c r="E127" s="532">
        <v>0</v>
      </c>
      <c r="F127" s="527">
        <v>94</v>
      </c>
      <c r="G127" s="527">
        <v>85</v>
      </c>
      <c r="H127" s="533"/>
      <c r="I127" s="534">
        <f t="shared" si="16"/>
        <v>179</v>
      </c>
      <c r="J127" s="535">
        <v>179</v>
      </c>
      <c r="K127" s="253"/>
      <c r="L127" s="255"/>
    </row>
    <row r="128" spans="1:19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>
        <v>0</v>
      </c>
      <c r="F128" s="506"/>
      <c r="G128" s="506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381" t="s">
        <v>102</v>
      </c>
      <c r="G130" s="381" t="s">
        <v>103</v>
      </c>
      <c r="H130" s="382"/>
      <c r="I130" s="382" t="s">
        <v>104</v>
      </c>
      <c r="J130" s="382">
        <v>10.9</v>
      </c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315"/>
      <c r="F131" s="352">
        <v>90</v>
      </c>
      <c r="G131" s="352">
        <v>89</v>
      </c>
      <c r="H131" s="316"/>
      <c r="I131" s="316">
        <f t="shared" ref="I131:I136" si="17">SUM(F131:H131)</f>
        <v>179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315"/>
      <c r="F132" s="352">
        <v>92</v>
      </c>
      <c r="G132" s="352">
        <v>89</v>
      </c>
      <c r="H132" s="316"/>
      <c r="I132" s="316">
        <f t="shared" si="17"/>
        <v>181</v>
      </c>
      <c r="J132" s="266"/>
      <c r="K132" s="253"/>
      <c r="L132" s="255"/>
    </row>
    <row r="133" spans="1:12" ht="15.75" customHeight="1" x14ac:dyDescent="0.25">
      <c r="A133" s="368"/>
      <c r="B133" s="309" t="s">
        <v>211</v>
      </c>
      <c r="C133" s="415" t="s">
        <v>318</v>
      </c>
      <c r="D133" s="325" t="s">
        <v>209</v>
      </c>
      <c r="E133" s="315"/>
      <c r="F133" s="352">
        <v>85</v>
      </c>
      <c r="G133" s="352">
        <v>84</v>
      </c>
      <c r="H133" s="316"/>
      <c r="I133" s="316">
        <f t="shared" si="17"/>
        <v>169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318"/>
      <c r="F134" s="324"/>
      <c r="G134" s="324"/>
      <c r="H134" s="322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318"/>
      <c r="F135" s="324"/>
      <c r="G135" s="324"/>
      <c r="H135" s="322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385"/>
      <c r="G136" s="385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>
        <v>10.9</v>
      </c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sortState ref="P12:R27">
    <sortCondition descending="1" ref="R12:R27"/>
  </sortState>
  <mergeCells count="2">
    <mergeCell ref="B3:D4"/>
    <mergeCell ref="B5:D5"/>
  </mergeCells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O106" sqref="O106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299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15.75" customHeight="1" x14ac:dyDescent="0.25">
      <c r="A3" s="166"/>
      <c r="B3" s="663" t="s">
        <v>112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15.75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15.75" customHeight="1" x14ac:dyDescent="0.25">
      <c r="A5" s="166"/>
      <c r="B5" s="669" t="s">
        <v>95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291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307"/>
      <c r="F11" s="308" t="s">
        <v>102</v>
      </c>
      <c r="G11" s="308" t="s">
        <v>103</v>
      </c>
      <c r="H11" s="259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309" t="s">
        <v>211</v>
      </c>
      <c r="C12" s="310" t="s">
        <v>217</v>
      </c>
      <c r="D12" s="311" t="s">
        <v>194</v>
      </c>
      <c r="E12" s="312"/>
      <c r="F12" s="313"/>
      <c r="G12" s="313"/>
      <c r="H12" s="314"/>
      <c r="I12" s="314">
        <f t="shared" ref="I12:I17" si="0">SUM(F12:H12)</f>
        <v>0</v>
      </c>
      <c r="J12" s="264"/>
      <c r="K12" s="253"/>
      <c r="L12" s="255">
        <f>SUM(J12:J17)</f>
        <v>0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309" t="s">
        <v>211</v>
      </c>
      <c r="C13" s="310" t="s">
        <v>218</v>
      </c>
      <c r="D13" s="311" t="s">
        <v>194</v>
      </c>
      <c r="E13" s="315"/>
      <c r="F13" s="313"/>
      <c r="G13" s="313"/>
      <c r="H13" s="316"/>
      <c r="I13" s="316">
        <f t="shared" si="0"/>
        <v>0</v>
      </c>
      <c r="J13" s="266"/>
      <c r="K13" s="253"/>
      <c r="L13" s="255"/>
      <c r="N13" s="110"/>
      <c r="O13" s="128">
        <v>1</v>
      </c>
      <c r="P13" s="89"/>
      <c r="Q13" s="90"/>
      <c r="R13" s="91"/>
      <c r="S13" s="92">
        <v>30</v>
      </c>
    </row>
    <row r="14" spans="1:22" ht="15.75" customHeight="1" x14ac:dyDescent="0.25">
      <c r="A14" s="368"/>
      <c r="B14" s="309" t="s">
        <v>211</v>
      </c>
      <c r="C14" s="310" t="s">
        <v>38</v>
      </c>
      <c r="D14" s="311" t="s">
        <v>194</v>
      </c>
      <c r="E14" s="315"/>
      <c r="F14" s="313"/>
      <c r="G14" s="313"/>
      <c r="H14" s="316"/>
      <c r="I14" s="316">
        <f t="shared" si="0"/>
        <v>0</v>
      </c>
      <c r="J14" s="266"/>
      <c r="K14" s="253"/>
      <c r="L14" s="255"/>
      <c r="N14" s="110"/>
      <c r="O14" s="129">
        <v>2</v>
      </c>
      <c r="P14" s="89"/>
      <c r="Q14" s="90"/>
      <c r="R14" s="91"/>
      <c r="S14" s="92">
        <v>26</v>
      </c>
    </row>
    <row r="15" spans="1:22" ht="15.75" customHeight="1" x14ac:dyDescent="0.25">
      <c r="A15" s="368"/>
      <c r="B15" s="309" t="s">
        <v>211</v>
      </c>
      <c r="C15" s="310" t="s">
        <v>219</v>
      </c>
      <c r="D15" s="311" t="s">
        <v>194</v>
      </c>
      <c r="E15" s="315"/>
      <c r="F15" s="313"/>
      <c r="G15" s="313"/>
      <c r="H15" s="316"/>
      <c r="I15" s="316">
        <f t="shared" si="0"/>
        <v>0</v>
      </c>
      <c r="J15" s="266"/>
      <c r="K15" s="253"/>
      <c r="L15" s="255"/>
      <c r="N15" s="110"/>
      <c r="O15" s="130">
        <v>3</v>
      </c>
      <c r="P15" s="99"/>
      <c r="Q15" s="100"/>
      <c r="R15" s="101"/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312"/>
      <c r="F16" s="313"/>
      <c r="G16" s="313"/>
      <c r="H16" s="314"/>
      <c r="I16" s="314">
        <f t="shared" si="0"/>
        <v>0</v>
      </c>
      <c r="J16" s="264"/>
      <c r="K16" s="253"/>
      <c r="L16" s="255"/>
      <c r="N16" s="110"/>
      <c r="O16" s="131">
        <v>4</v>
      </c>
      <c r="P16" s="89"/>
      <c r="Q16" s="90"/>
      <c r="R16" s="91"/>
      <c r="S16" s="92">
        <v>21</v>
      </c>
    </row>
    <row r="17" spans="1:19" ht="15.75" customHeight="1" thickBot="1" x14ac:dyDescent="0.3">
      <c r="A17" s="369"/>
      <c r="B17" s="370"/>
      <c r="C17" s="410"/>
      <c r="D17" s="371"/>
      <c r="E17" s="372"/>
      <c r="F17" s="373"/>
      <c r="G17" s="373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89"/>
      <c r="Q17" s="90"/>
      <c r="R17" s="91"/>
      <c r="S17" s="92">
        <v>20</v>
      </c>
    </row>
    <row r="18" spans="1:19" ht="15.75" customHeight="1" x14ac:dyDescent="0.25">
      <c r="A18" s="377">
        <v>2</v>
      </c>
      <c r="B18" s="378" t="s">
        <v>101</v>
      </c>
      <c r="C18" s="411"/>
      <c r="D18" s="379" t="s">
        <v>195</v>
      </c>
      <c r="E18" s="380"/>
      <c r="F18" s="381" t="s">
        <v>102</v>
      </c>
      <c r="G18" s="381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89"/>
      <c r="Q18" s="90"/>
      <c r="R18" s="91"/>
      <c r="S18" s="92">
        <v>19</v>
      </c>
    </row>
    <row r="19" spans="1:19" ht="15.75" customHeight="1" x14ac:dyDescent="0.25">
      <c r="A19" s="368"/>
      <c r="B19" s="319" t="s">
        <v>211</v>
      </c>
      <c r="C19" s="310" t="s">
        <v>221</v>
      </c>
      <c r="D19" s="311" t="s">
        <v>195</v>
      </c>
      <c r="E19" s="315"/>
      <c r="F19" s="313"/>
      <c r="G19" s="313"/>
      <c r="H19" s="316"/>
      <c r="I19" s="316">
        <f t="shared" ref="I19:I24" si="1">SUM(F19:H19)</f>
        <v>0</v>
      </c>
      <c r="J19" s="266"/>
      <c r="K19" s="253"/>
      <c r="L19" s="255">
        <f>SUM(J19:J24)</f>
        <v>0</v>
      </c>
      <c r="N19" s="110"/>
      <c r="O19" s="131">
        <v>7</v>
      </c>
      <c r="P19" s="89"/>
      <c r="Q19" s="90"/>
      <c r="R19" s="101"/>
      <c r="S19" s="92">
        <v>18</v>
      </c>
    </row>
    <row r="20" spans="1:19" ht="15.75" customHeight="1" x14ac:dyDescent="0.25">
      <c r="A20" s="368"/>
      <c r="B20" s="319" t="s">
        <v>211</v>
      </c>
      <c r="C20" s="310" t="s">
        <v>222</v>
      </c>
      <c r="D20" s="311" t="s">
        <v>195</v>
      </c>
      <c r="E20" s="315"/>
      <c r="F20" s="313"/>
      <c r="G20" s="313"/>
      <c r="H20" s="316"/>
      <c r="I20" s="316">
        <f t="shared" si="1"/>
        <v>0</v>
      </c>
      <c r="J20" s="266"/>
      <c r="K20" s="253"/>
      <c r="L20" s="255"/>
      <c r="N20" s="110"/>
      <c r="O20" s="131">
        <v>8</v>
      </c>
      <c r="P20" s="89"/>
      <c r="Q20" s="90"/>
      <c r="R20" s="91"/>
      <c r="S20" s="92">
        <v>17</v>
      </c>
    </row>
    <row r="21" spans="1:19" ht="15.75" customHeight="1" x14ac:dyDescent="0.25">
      <c r="A21" s="368"/>
      <c r="B21" s="319" t="s">
        <v>211</v>
      </c>
      <c r="C21" s="310" t="s">
        <v>223</v>
      </c>
      <c r="D21" s="311" t="s">
        <v>195</v>
      </c>
      <c r="E21" s="315"/>
      <c r="F21" s="313"/>
      <c r="G21" s="313"/>
      <c r="H21" s="316"/>
      <c r="I21" s="316">
        <f t="shared" si="1"/>
        <v>0</v>
      </c>
      <c r="J21" s="266"/>
      <c r="K21" s="253"/>
      <c r="L21" s="255"/>
      <c r="N21" s="110"/>
      <c r="O21" s="131">
        <v>9</v>
      </c>
      <c r="P21" s="89"/>
      <c r="Q21" s="90"/>
      <c r="R21" s="101"/>
      <c r="S21" s="92">
        <v>16</v>
      </c>
    </row>
    <row r="22" spans="1:19" ht="15.75" customHeight="1" x14ac:dyDescent="0.25">
      <c r="A22" s="368"/>
      <c r="B22" s="309" t="s">
        <v>211</v>
      </c>
      <c r="C22" s="310" t="s">
        <v>224</v>
      </c>
      <c r="D22" s="311" t="s">
        <v>195</v>
      </c>
      <c r="E22" s="312"/>
      <c r="F22" s="320"/>
      <c r="G22" s="320"/>
      <c r="H22" s="314"/>
      <c r="I22" s="314">
        <f t="shared" si="1"/>
        <v>0</v>
      </c>
      <c r="J22" s="321"/>
      <c r="K22" s="253"/>
      <c r="L22" s="255"/>
      <c r="N22" s="110"/>
      <c r="O22" s="131">
        <v>10</v>
      </c>
      <c r="P22" s="89"/>
      <c r="Q22" s="90"/>
      <c r="R22" s="101"/>
      <c r="S22" s="92">
        <v>15</v>
      </c>
    </row>
    <row r="23" spans="1:19" ht="15.75" customHeight="1" x14ac:dyDescent="0.25">
      <c r="A23" s="368"/>
      <c r="B23" s="319" t="s">
        <v>211</v>
      </c>
      <c r="C23" s="310" t="s">
        <v>225</v>
      </c>
      <c r="D23" s="311" t="s">
        <v>195</v>
      </c>
      <c r="E23" s="318"/>
      <c r="F23" s="313"/>
      <c r="G23" s="313"/>
      <c r="H23" s="322"/>
      <c r="I23" s="322">
        <f t="shared" si="1"/>
        <v>0</v>
      </c>
      <c r="J23" s="260"/>
      <c r="K23" s="253"/>
      <c r="L23" s="255"/>
      <c r="N23" s="110"/>
      <c r="O23" s="131">
        <v>11</v>
      </c>
      <c r="P23" s="89"/>
      <c r="Q23" s="90"/>
      <c r="R23" s="91"/>
      <c r="S23" s="92">
        <v>14</v>
      </c>
    </row>
    <row r="24" spans="1:19" ht="15.75" customHeight="1" thickBot="1" x14ac:dyDescent="0.3">
      <c r="A24" s="369"/>
      <c r="B24" s="374"/>
      <c r="C24" s="412"/>
      <c r="D24" s="371"/>
      <c r="E24" s="372"/>
      <c r="F24" s="384"/>
      <c r="G24" s="384"/>
      <c r="H24" s="385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89"/>
      <c r="Q24" s="90"/>
      <c r="R24" s="91"/>
      <c r="S24" s="92">
        <v>13</v>
      </c>
    </row>
    <row r="25" spans="1:19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381" t="s">
        <v>102</v>
      </c>
      <c r="G25" s="381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89"/>
      <c r="Q25" s="90"/>
      <c r="R25" s="91"/>
      <c r="S25" s="92">
        <v>12</v>
      </c>
    </row>
    <row r="26" spans="1:19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315"/>
      <c r="F26" s="320"/>
      <c r="G26" s="320"/>
      <c r="H26" s="316"/>
      <c r="I26" s="316">
        <f t="shared" ref="I26:I29" si="2">SUM(F26:H26)</f>
        <v>0</v>
      </c>
      <c r="J26" s="266"/>
      <c r="K26" s="253"/>
      <c r="L26" s="255">
        <f>SUM(J26:J31)</f>
        <v>0</v>
      </c>
      <c r="N26" s="110"/>
      <c r="O26" s="131">
        <v>14</v>
      </c>
      <c r="P26" s="89"/>
      <c r="Q26" s="90"/>
      <c r="R26" s="91"/>
      <c r="S26" s="92">
        <v>11</v>
      </c>
    </row>
    <row r="27" spans="1:19" ht="15.75" customHeight="1" x14ac:dyDescent="0.25">
      <c r="A27" s="368"/>
      <c r="B27" s="319" t="s">
        <v>211</v>
      </c>
      <c r="C27" s="310" t="s">
        <v>227</v>
      </c>
      <c r="D27" s="325" t="s">
        <v>196</v>
      </c>
      <c r="E27" s="315"/>
      <c r="F27" s="313"/>
      <c r="G27" s="313"/>
      <c r="H27" s="316"/>
      <c r="I27" s="316">
        <f t="shared" si="2"/>
        <v>0</v>
      </c>
      <c r="J27" s="266"/>
      <c r="K27" s="253"/>
      <c r="L27" s="255"/>
      <c r="N27" s="110"/>
      <c r="O27" s="131">
        <v>15</v>
      </c>
      <c r="P27" s="89"/>
      <c r="Q27" s="90"/>
      <c r="R27" s="101"/>
      <c r="S27" s="92">
        <v>10</v>
      </c>
    </row>
    <row r="28" spans="1:19" ht="15.75" customHeight="1" x14ac:dyDescent="0.25">
      <c r="A28" s="368"/>
      <c r="B28" s="319" t="s">
        <v>211</v>
      </c>
      <c r="C28" s="310" t="s">
        <v>228</v>
      </c>
      <c r="D28" s="311" t="s">
        <v>196</v>
      </c>
      <c r="E28" s="312"/>
      <c r="F28" s="313"/>
      <c r="G28" s="313"/>
      <c r="H28" s="314"/>
      <c r="I28" s="314">
        <f t="shared" si="2"/>
        <v>0</v>
      </c>
      <c r="J28" s="264"/>
      <c r="K28" s="253"/>
      <c r="L28" s="255"/>
      <c r="N28" s="110"/>
      <c r="O28" s="131">
        <v>16</v>
      </c>
      <c r="P28" s="99"/>
      <c r="Q28" s="90"/>
      <c r="R28" s="91"/>
      <c r="S28" s="92">
        <v>9</v>
      </c>
    </row>
    <row r="29" spans="1:19" ht="15.75" customHeight="1" x14ac:dyDescent="0.25">
      <c r="A29" s="368"/>
      <c r="B29" s="319" t="s">
        <v>211</v>
      </c>
      <c r="C29" s="310" t="s">
        <v>229</v>
      </c>
      <c r="D29" s="325" t="s">
        <v>196</v>
      </c>
      <c r="E29" s="315"/>
      <c r="F29" s="313"/>
      <c r="G29" s="313"/>
      <c r="H29" s="326"/>
      <c r="I29" s="316">
        <f t="shared" si="2"/>
        <v>0</v>
      </c>
      <c r="J29" s="266"/>
      <c r="K29" s="253"/>
      <c r="L29" s="255"/>
      <c r="N29" s="110"/>
      <c r="O29" s="131"/>
      <c r="P29" s="89"/>
      <c r="Q29" s="90"/>
      <c r="R29" s="91"/>
      <c r="S29" s="92"/>
    </row>
    <row r="30" spans="1:19" ht="15.75" customHeight="1" x14ac:dyDescent="0.25">
      <c r="A30" s="368"/>
      <c r="B30" s="309" t="s">
        <v>211</v>
      </c>
      <c r="C30" s="310" t="s">
        <v>230</v>
      </c>
      <c r="D30" s="311" t="s">
        <v>196</v>
      </c>
      <c r="E30" s="312"/>
      <c r="F30" s="327"/>
      <c r="G30" s="328"/>
      <c r="H30" s="314"/>
      <c r="I30" s="314"/>
      <c r="J30" s="264"/>
      <c r="K30" s="253"/>
      <c r="L30" s="255"/>
      <c r="N30" s="110"/>
      <c r="O30" s="201"/>
      <c r="P30" s="202"/>
      <c r="Q30" s="90"/>
      <c r="R30" s="118"/>
      <c r="S30" s="92"/>
    </row>
    <row r="31" spans="1:19" ht="15.75" customHeight="1" thickBot="1" x14ac:dyDescent="0.3">
      <c r="A31" s="369"/>
      <c r="B31" s="374"/>
      <c r="C31" s="412"/>
      <c r="D31" s="371"/>
      <c r="E31" s="372"/>
      <c r="F31" s="384"/>
      <c r="G31" s="384"/>
      <c r="H31" s="385"/>
      <c r="I31" s="385">
        <f>SUM(F31:H31)</f>
        <v>0</v>
      </c>
      <c r="J31" s="376"/>
      <c r="K31" s="258"/>
      <c r="L31" s="256"/>
      <c r="N31" s="85"/>
      <c r="O31" s="203"/>
      <c r="P31" s="194" t="s">
        <v>45</v>
      </c>
      <c r="Q31" s="204"/>
      <c r="R31" s="196" t="s">
        <v>104</v>
      </c>
      <c r="S31" s="205" t="s">
        <v>5</v>
      </c>
    </row>
    <row r="32" spans="1:19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381" t="s">
        <v>102</v>
      </c>
      <c r="G32" s="381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28">
        <v>1</v>
      </c>
      <c r="P32" s="89"/>
      <c r="Q32" s="90"/>
      <c r="R32" s="116"/>
      <c r="S32" s="92">
        <v>30</v>
      </c>
    </row>
    <row r="33" spans="1:19" ht="15.75" customHeight="1" x14ac:dyDescent="0.25">
      <c r="A33" s="368"/>
      <c r="B33" s="309" t="s">
        <v>211</v>
      </c>
      <c r="C33" s="310" t="s">
        <v>231</v>
      </c>
      <c r="D33" s="325" t="s">
        <v>197</v>
      </c>
      <c r="E33" s="315"/>
      <c r="F33" s="313"/>
      <c r="G33" s="313"/>
      <c r="H33" s="316"/>
      <c r="I33" s="316">
        <f t="shared" ref="I33:I36" si="3">SUM(F33:H33)</f>
        <v>0</v>
      </c>
      <c r="J33" s="266"/>
      <c r="K33" s="253"/>
      <c r="L33" s="255">
        <f>SUM(J33:J36)</f>
        <v>0</v>
      </c>
      <c r="N33" s="110"/>
      <c r="O33" s="129">
        <v>2</v>
      </c>
      <c r="P33" s="89"/>
      <c r="Q33" s="90"/>
      <c r="R33" s="116"/>
      <c r="S33" s="92">
        <v>26</v>
      </c>
    </row>
    <row r="34" spans="1:19" ht="15.75" customHeight="1" x14ac:dyDescent="0.25">
      <c r="A34" s="368"/>
      <c r="B34" s="309" t="s">
        <v>211</v>
      </c>
      <c r="C34" s="310" t="s">
        <v>232</v>
      </c>
      <c r="D34" s="325" t="s">
        <v>197</v>
      </c>
      <c r="E34" s="315"/>
      <c r="F34" s="313"/>
      <c r="G34" s="313"/>
      <c r="H34" s="316"/>
      <c r="I34" s="316">
        <f t="shared" si="3"/>
        <v>0</v>
      </c>
      <c r="J34" s="266"/>
      <c r="K34" s="253"/>
      <c r="L34" s="255"/>
      <c r="N34" s="110"/>
      <c r="O34" s="130">
        <v>3</v>
      </c>
      <c r="P34" s="89"/>
      <c r="Q34" s="90"/>
      <c r="R34" s="91"/>
      <c r="S34" s="92">
        <v>23</v>
      </c>
    </row>
    <row r="35" spans="1:19" ht="15.75" customHeight="1" x14ac:dyDescent="0.2">
      <c r="A35" s="368"/>
      <c r="B35" s="309" t="s">
        <v>211</v>
      </c>
      <c r="C35" s="310" t="s">
        <v>233</v>
      </c>
      <c r="D35" s="325" t="s">
        <v>197</v>
      </c>
      <c r="E35" s="315"/>
      <c r="F35" s="313"/>
      <c r="G35" s="313"/>
      <c r="H35" s="316"/>
      <c r="I35" s="316">
        <f t="shared" si="3"/>
        <v>0</v>
      </c>
      <c r="J35" s="266"/>
      <c r="K35" s="253"/>
      <c r="L35" s="263"/>
      <c r="N35" s="110"/>
      <c r="O35" s="131">
        <v>4</v>
      </c>
      <c r="P35" s="89"/>
      <c r="Q35" s="90"/>
      <c r="R35" s="91"/>
      <c r="S35" s="92">
        <v>21</v>
      </c>
    </row>
    <row r="36" spans="1:19" ht="15.75" customHeight="1" x14ac:dyDescent="0.2">
      <c r="A36" s="368"/>
      <c r="B36" s="309" t="s">
        <v>211</v>
      </c>
      <c r="C36" s="310" t="s">
        <v>234</v>
      </c>
      <c r="D36" s="311" t="s">
        <v>197</v>
      </c>
      <c r="E36" s="312"/>
      <c r="F36" s="313"/>
      <c r="G36" s="313"/>
      <c r="H36" s="314"/>
      <c r="I36" s="314">
        <f t="shared" si="3"/>
        <v>0</v>
      </c>
      <c r="J36" s="321"/>
      <c r="K36" s="253"/>
      <c r="L36" s="263"/>
      <c r="N36" s="110"/>
      <c r="O36" s="201"/>
      <c r="P36" s="202"/>
      <c r="Q36" s="90"/>
      <c r="R36" s="118"/>
      <c r="S36" s="92"/>
    </row>
    <row r="37" spans="1:19" ht="15.75" customHeight="1" x14ac:dyDescent="0.25">
      <c r="A37" s="368"/>
      <c r="B37" s="309" t="s">
        <v>211</v>
      </c>
      <c r="C37" s="344" t="s">
        <v>235</v>
      </c>
      <c r="D37" s="317" t="s">
        <v>197</v>
      </c>
      <c r="E37" s="318"/>
      <c r="F37" s="313"/>
      <c r="G37" s="313"/>
      <c r="H37" s="329"/>
      <c r="I37" s="329"/>
      <c r="J37" s="265"/>
      <c r="K37" s="254"/>
      <c r="L37" s="262"/>
      <c r="N37" s="85"/>
      <c r="O37" s="203"/>
      <c r="P37" s="194" t="s">
        <v>108</v>
      </c>
      <c r="Q37" s="204"/>
      <c r="R37" s="196" t="s">
        <v>104</v>
      </c>
      <c r="S37" s="205" t="s">
        <v>5</v>
      </c>
    </row>
    <row r="38" spans="1:19" ht="15.75" customHeight="1" thickBot="1" x14ac:dyDescent="0.3">
      <c r="A38" s="369"/>
      <c r="B38" s="374"/>
      <c r="C38" s="412"/>
      <c r="D38" s="371"/>
      <c r="E38" s="372"/>
      <c r="F38" s="384"/>
      <c r="G38" s="384"/>
      <c r="H38" s="385"/>
      <c r="I38" s="385"/>
      <c r="J38" s="387" t="s">
        <v>24</v>
      </c>
      <c r="K38" s="258"/>
      <c r="L38" s="256"/>
      <c r="N38" s="110"/>
      <c r="O38" s="196">
        <v>1</v>
      </c>
      <c r="P38" s="89"/>
      <c r="Q38" s="125"/>
      <c r="R38" s="101"/>
      <c r="S38" s="92">
        <v>30</v>
      </c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381" t="s">
        <v>102</v>
      </c>
      <c r="G39" s="381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110"/>
      <c r="O39" s="206">
        <v>2</v>
      </c>
      <c r="P39" s="89"/>
      <c r="Q39" s="90"/>
      <c r="R39" s="91"/>
      <c r="S39" s="92">
        <v>26</v>
      </c>
    </row>
    <row r="40" spans="1:19" ht="15.75" customHeight="1" x14ac:dyDescent="0.25">
      <c r="A40" s="368"/>
      <c r="B40" s="309" t="s">
        <v>211</v>
      </c>
      <c r="C40" s="310" t="s">
        <v>236</v>
      </c>
      <c r="D40" s="325" t="s">
        <v>198</v>
      </c>
      <c r="E40" s="315"/>
      <c r="F40" s="313"/>
      <c r="G40" s="313"/>
      <c r="H40" s="316"/>
      <c r="I40" s="316">
        <f t="shared" ref="I40:I43" si="4">SUM(F40:H40)</f>
        <v>0</v>
      </c>
      <c r="J40" s="266"/>
      <c r="K40" s="253"/>
      <c r="L40" s="388">
        <f>SUM(J40:J45)</f>
        <v>0</v>
      </c>
      <c r="N40" s="110"/>
      <c r="O40" s="130">
        <v>3</v>
      </c>
      <c r="P40" s="89"/>
      <c r="Q40" s="125"/>
      <c r="R40" s="91"/>
      <c r="S40" s="92">
        <v>23</v>
      </c>
    </row>
    <row r="41" spans="1:19" ht="15.75" customHeight="1" x14ac:dyDescent="0.25">
      <c r="A41" s="368"/>
      <c r="B41" s="309" t="s">
        <v>211</v>
      </c>
      <c r="C41" s="310" t="s">
        <v>237</v>
      </c>
      <c r="D41" s="325" t="s">
        <v>198</v>
      </c>
      <c r="E41" s="315"/>
      <c r="F41" s="313"/>
      <c r="G41" s="313"/>
      <c r="H41" s="316"/>
      <c r="I41" s="316">
        <f t="shared" si="4"/>
        <v>0</v>
      </c>
      <c r="J41" s="266"/>
      <c r="K41" s="253"/>
      <c r="L41" s="255"/>
      <c r="N41" s="110"/>
      <c r="O41" s="131">
        <v>4</v>
      </c>
      <c r="P41" s="90"/>
      <c r="Q41" s="90"/>
      <c r="R41" s="91"/>
      <c r="S41" s="92">
        <v>21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315"/>
      <c r="F42" s="313"/>
      <c r="G42" s="313"/>
      <c r="H42" s="316"/>
      <c r="I42" s="316">
        <f t="shared" si="4"/>
        <v>0</v>
      </c>
      <c r="J42" s="266"/>
      <c r="K42" s="253"/>
      <c r="L42" s="255"/>
      <c r="N42" s="110"/>
      <c r="O42" s="131">
        <v>5</v>
      </c>
      <c r="P42" s="89"/>
      <c r="Q42" s="125"/>
      <c r="R42" s="288"/>
      <c r="S42" s="92">
        <v>20</v>
      </c>
    </row>
    <row r="43" spans="1:19" ht="15.75" customHeight="1" x14ac:dyDescent="0.2">
      <c r="A43" s="368"/>
      <c r="B43" s="319" t="s">
        <v>211</v>
      </c>
      <c r="C43" s="310" t="s">
        <v>239</v>
      </c>
      <c r="D43" s="311" t="s">
        <v>198</v>
      </c>
      <c r="E43" s="312"/>
      <c r="F43" s="313"/>
      <c r="G43" s="313"/>
      <c r="H43" s="314"/>
      <c r="I43" s="314">
        <f t="shared" si="4"/>
        <v>0</v>
      </c>
      <c r="J43" s="264"/>
      <c r="K43" s="253"/>
      <c r="L43" s="263"/>
      <c r="N43" s="110"/>
      <c r="O43" s="131">
        <v>6</v>
      </c>
      <c r="P43" s="89"/>
      <c r="Q43" s="125"/>
      <c r="R43" s="290"/>
      <c r="S43" s="92">
        <v>19</v>
      </c>
    </row>
    <row r="44" spans="1:19" ht="15.75" customHeight="1" x14ac:dyDescent="0.25">
      <c r="A44" s="368"/>
      <c r="B44" s="309"/>
      <c r="C44" s="413"/>
      <c r="D44" s="311"/>
      <c r="E44" s="312"/>
      <c r="F44" s="327"/>
      <c r="G44" s="330"/>
      <c r="H44" s="331"/>
      <c r="I44" s="331"/>
      <c r="J44" s="332"/>
      <c r="K44" s="300"/>
      <c r="L44" s="389"/>
      <c r="N44" s="110"/>
      <c r="O44" s="131">
        <v>7</v>
      </c>
      <c r="P44" s="89"/>
      <c r="Q44" s="125"/>
      <c r="R44" s="290"/>
      <c r="S44" s="92">
        <v>18</v>
      </c>
    </row>
    <row r="45" spans="1:19" ht="15.75" customHeight="1" thickBot="1" x14ac:dyDescent="0.3">
      <c r="A45" s="369"/>
      <c r="B45" s="374"/>
      <c r="C45" s="412"/>
      <c r="D45" s="371"/>
      <c r="E45" s="372"/>
      <c r="F45" s="384"/>
      <c r="G45" s="384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8</v>
      </c>
      <c r="P45" s="89"/>
      <c r="Q45" s="125"/>
      <c r="R45" s="288"/>
      <c r="S45" s="92">
        <v>17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381" t="s">
        <v>102</v>
      </c>
      <c r="G46" s="381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9</v>
      </c>
      <c r="P46" s="89"/>
      <c r="Q46" s="125"/>
      <c r="R46" s="91"/>
      <c r="S46" s="92">
        <v>16</v>
      </c>
    </row>
    <row r="47" spans="1:19" ht="15.75" customHeight="1" x14ac:dyDescent="0.25">
      <c r="A47" s="368"/>
      <c r="B47" s="309" t="s">
        <v>212</v>
      </c>
      <c r="C47" s="310" t="s">
        <v>240</v>
      </c>
      <c r="D47" s="325" t="s">
        <v>20</v>
      </c>
      <c r="E47" s="315"/>
      <c r="F47" s="313"/>
      <c r="G47" s="313"/>
      <c r="H47" s="316"/>
      <c r="I47" s="316">
        <f t="shared" ref="I47:I52" si="5">SUM(F47:H47)</f>
        <v>0</v>
      </c>
      <c r="J47" s="266"/>
      <c r="K47" s="253"/>
      <c r="L47" s="255">
        <f>SUM(J47:J51)</f>
        <v>0</v>
      </c>
      <c r="N47" s="110"/>
      <c r="O47" s="131">
        <v>10</v>
      </c>
      <c r="P47" s="89"/>
      <c r="Q47" s="125"/>
      <c r="R47" s="91"/>
      <c r="S47" s="92">
        <v>15</v>
      </c>
    </row>
    <row r="48" spans="1:19" ht="15.75" customHeight="1" x14ac:dyDescent="0.25">
      <c r="A48" s="368"/>
      <c r="B48" s="309" t="s">
        <v>212</v>
      </c>
      <c r="C48" s="310" t="s">
        <v>241</v>
      </c>
      <c r="D48" s="311" t="s">
        <v>20</v>
      </c>
      <c r="E48" s="312"/>
      <c r="F48" s="313"/>
      <c r="G48" s="313"/>
      <c r="H48" s="314"/>
      <c r="I48" s="314">
        <f t="shared" si="5"/>
        <v>0</v>
      </c>
      <c r="J48" s="264"/>
      <c r="K48" s="253"/>
      <c r="L48" s="255"/>
      <c r="N48" s="110"/>
      <c r="O48" s="131">
        <v>11</v>
      </c>
      <c r="P48" s="89"/>
      <c r="Q48" s="125"/>
      <c r="R48" s="91"/>
      <c r="S48" s="92">
        <v>14</v>
      </c>
    </row>
    <row r="49" spans="1:19" ht="15.75" customHeight="1" x14ac:dyDescent="0.25">
      <c r="A49" s="368"/>
      <c r="B49" s="309" t="s">
        <v>211</v>
      </c>
      <c r="C49" s="310" t="s">
        <v>242</v>
      </c>
      <c r="D49" s="325" t="s">
        <v>20</v>
      </c>
      <c r="E49" s="315"/>
      <c r="F49" s="313"/>
      <c r="G49" s="313"/>
      <c r="H49" s="316"/>
      <c r="I49" s="316">
        <f t="shared" si="5"/>
        <v>0</v>
      </c>
      <c r="J49" s="266"/>
      <c r="K49" s="253"/>
      <c r="L49" s="255" t="s">
        <v>24</v>
      </c>
      <c r="N49" s="110"/>
      <c r="O49" s="131">
        <v>12</v>
      </c>
      <c r="P49" s="100"/>
      <c r="Q49" s="90"/>
      <c r="R49" s="116"/>
      <c r="S49" s="92">
        <v>13</v>
      </c>
    </row>
    <row r="50" spans="1:19" ht="15.75" customHeight="1" x14ac:dyDescent="0.25">
      <c r="A50" s="368"/>
      <c r="B50" s="333" t="s">
        <v>215</v>
      </c>
      <c r="C50" s="414" t="s">
        <v>243</v>
      </c>
      <c r="D50" s="334" t="s">
        <v>20</v>
      </c>
      <c r="E50" s="335"/>
      <c r="F50" s="328"/>
      <c r="G50" s="328"/>
      <c r="H50" s="314"/>
      <c r="I50" s="314">
        <f t="shared" si="5"/>
        <v>0</v>
      </c>
      <c r="J50" s="264"/>
      <c r="K50" s="253"/>
      <c r="L50" s="255"/>
      <c r="N50" s="110"/>
      <c r="O50" s="131">
        <v>14</v>
      </c>
      <c r="P50" s="89"/>
      <c r="Q50" s="90"/>
      <c r="R50" s="101"/>
      <c r="S50" s="92">
        <v>12</v>
      </c>
    </row>
    <row r="51" spans="1:19" ht="15.75" customHeight="1" x14ac:dyDescent="0.25">
      <c r="A51" s="368"/>
      <c r="B51" s="309"/>
      <c r="C51" s="415"/>
      <c r="D51" s="325" t="s">
        <v>20</v>
      </c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>
        <v>15</v>
      </c>
      <c r="P51" s="121"/>
      <c r="Q51" s="90"/>
      <c r="R51" s="116"/>
      <c r="S51" s="92">
        <v>11</v>
      </c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85"/>
      <c r="O52" s="203"/>
      <c r="P52" s="194" t="s">
        <v>78</v>
      </c>
      <c r="Q52" s="204"/>
      <c r="R52" s="196" t="s">
        <v>104</v>
      </c>
      <c r="S52" s="205" t="s">
        <v>5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381" t="s">
        <v>102</v>
      </c>
      <c r="G53" s="381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96">
        <v>1</v>
      </c>
      <c r="P53" s="121"/>
      <c r="Q53" s="90"/>
      <c r="R53" s="116"/>
      <c r="S53" s="92">
        <v>30</v>
      </c>
    </row>
    <row r="54" spans="1:19" ht="15.75" customHeight="1" x14ac:dyDescent="0.25">
      <c r="A54" s="368"/>
      <c r="B54" s="309" t="s">
        <v>211</v>
      </c>
      <c r="C54" s="310" t="s">
        <v>244</v>
      </c>
      <c r="D54" s="325" t="s">
        <v>199</v>
      </c>
      <c r="E54" s="315"/>
      <c r="F54" s="313"/>
      <c r="G54" s="313"/>
      <c r="H54" s="326"/>
      <c r="I54" s="316">
        <f t="shared" ref="I54:I59" si="6">SUM(F54:H54)</f>
        <v>0</v>
      </c>
      <c r="J54" s="266"/>
      <c r="K54" s="253"/>
      <c r="L54" s="255">
        <f>SUM(J54:J59)</f>
        <v>0</v>
      </c>
      <c r="N54" s="110"/>
      <c r="O54" s="206">
        <v>2</v>
      </c>
      <c r="P54" s="89"/>
      <c r="Q54" s="90"/>
      <c r="R54" s="116"/>
      <c r="S54" s="92">
        <v>26</v>
      </c>
    </row>
    <row r="55" spans="1:19" ht="15.75" customHeight="1" x14ac:dyDescent="0.25">
      <c r="A55" s="368"/>
      <c r="B55" s="309" t="s">
        <v>212</v>
      </c>
      <c r="C55" s="310" t="s">
        <v>245</v>
      </c>
      <c r="D55" s="325" t="s">
        <v>199</v>
      </c>
      <c r="E55" s="315"/>
      <c r="F55" s="313"/>
      <c r="G55" s="313"/>
      <c r="H55" s="326"/>
      <c r="I55" s="316">
        <f t="shared" si="6"/>
        <v>0</v>
      </c>
      <c r="J55" s="266"/>
      <c r="K55" s="253"/>
      <c r="L55" s="255"/>
      <c r="N55" s="110"/>
      <c r="O55" s="130">
        <v>3</v>
      </c>
      <c r="P55" s="99"/>
      <c r="Q55" s="90"/>
      <c r="R55" s="269"/>
      <c r="S55" s="92">
        <v>23</v>
      </c>
    </row>
    <row r="56" spans="1:19" ht="15.75" customHeight="1" x14ac:dyDescent="0.25">
      <c r="A56" s="368"/>
      <c r="B56" s="309" t="s">
        <v>211</v>
      </c>
      <c r="C56" s="310" t="s">
        <v>246</v>
      </c>
      <c r="D56" s="311" t="s">
        <v>199</v>
      </c>
      <c r="E56" s="312"/>
      <c r="F56" s="313"/>
      <c r="G56" s="313"/>
      <c r="H56" s="340"/>
      <c r="I56" s="314">
        <f t="shared" si="6"/>
        <v>0</v>
      </c>
      <c r="J56" s="321"/>
      <c r="K56" s="253"/>
      <c r="L56" s="255"/>
      <c r="N56" s="110"/>
      <c r="O56" s="131">
        <v>4</v>
      </c>
      <c r="P56" s="89"/>
      <c r="Q56" s="90"/>
      <c r="R56" s="287"/>
      <c r="S56" s="92">
        <v>21</v>
      </c>
    </row>
    <row r="57" spans="1:19" ht="15.75" customHeight="1" x14ac:dyDescent="0.25">
      <c r="A57" s="368"/>
      <c r="B57" s="309" t="s">
        <v>211</v>
      </c>
      <c r="C57" s="310" t="s">
        <v>249</v>
      </c>
      <c r="D57" s="325" t="s">
        <v>199</v>
      </c>
      <c r="E57" s="315"/>
      <c r="F57" s="313"/>
      <c r="G57" s="313"/>
      <c r="H57" s="326"/>
      <c r="I57" s="316">
        <f t="shared" si="6"/>
        <v>0</v>
      </c>
      <c r="J57" s="266"/>
      <c r="K57" s="253"/>
      <c r="L57" s="255"/>
      <c r="N57" s="110"/>
      <c r="O57" s="131">
        <v>5</v>
      </c>
      <c r="P57" s="89"/>
      <c r="Q57" s="90"/>
      <c r="R57" s="287"/>
      <c r="S57" s="92">
        <v>20</v>
      </c>
    </row>
    <row r="58" spans="1:19" ht="15.75" customHeight="1" x14ac:dyDescent="0.25">
      <c r="A58" s="368"/>
      <c r="B58" s="309"/>
      <c r="C58" s="417"/>
      <c r="D58" s="337" t="s">
        <v>199</v>
      </c>
      <c r="E58" s="338"/>
      <c r="F58" s="341"/>
      <c r="G58" s="342"/>
      <c r="H58" s="343"/>
      <c r="I58" s="339">
        <f t="shared" si="6"/>
        <v>0</v>
      </c>
      <c r="J58" s="321"/>
      <c r="K58" s="253"/>
      <c r="L58" s="255"/>
      <c r="N58" s="110"/>
      <c r="O58" s="131">
        <v>6</v>
      </c>
      <c r="P58" s="89"/>
      <c r="Q58" s="125"/>
      <c r="R58" s="126"/>
      <c r="S58" s="92">
        <v>19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1">
        <v>7</v>
      </c>
      <c r="P59" s="99"/>
      <c r="Q59" s="90"/>
      <c r="R59" s="116"/>
      <c r="S59" s="92">
        <v>18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381" t="s">
        <v>102</v>
      </c>
      <c r="G60" s="381" t="s">
        <v>103</v>
      </c>
      <c r="H60" s="382"/>
      <c r="I60" s="382" t="s">
        <v>104</v>
      </c>
      <c r="J60" s="382">
        <v>10.9</v>
      </c>
      <c r="K60" s="257" t="s">
        <v>24</v>
      </c>
      <c r="L60" s="261"/>
      <c r="N60" s="110"/>
      <c r="O60" s="131">
        <v>8</v>
      </c>
      <c r="P60" s="125"/>
      <c r="Q60" s="125"/>
      <c r="R60" s="116"/>
      <c r="S60" s="92">
        <v>17</v>
      </c>
    </row>
    <row r="61" spans="1:19" ht="15.75" customHeight="1" x14ac:dyDescent="0.25">
      <c r="A61" s="368"/>
      <c r="B61" s="309" t="s">
        <v>211</v>
      </c>
      <c r="C61" s="310" t="s">
        <v>247</v>
      </c>
      <c r="D61" s="325" t="s">
        <v>200</v>
      </c>
      <c r="E61" s="315">
        <v>5</v>
      </c>
      <c r="F61" s="313"/>
      <c r="G61" s="313"/>
      <c r="H61" s="316"/>
      <c r="I61" s="316">
        <f t="shared" ref="I61:I66" si="7">SUM(F61:H61)</f>
        <v>0</v>
      </c>
      <c r="J61" s="266"/>
      <c r="K61" s="253"/>
      <c r="L61" s="255">
        <f>SUM(J61:J65)</f>
        <v>0</v>
      </c>
      <c r="N61" s="110"/>
      <c r="O61" s="131">
        <v>9</v>
      </c>
      <c r="P61" s="99"/>
      <c r="Q61" s="90"/>
      <c r="R61" s="116"/>
      <c r="S61" s="92">
        <v>16</v>
      </c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315">
        <v>5</v>
      </c>
      <c r="F62" s="320"/>
      <c r="G62" s="320"/>
      <c r="H62" s="316"/>
      <c r="I62" s="316">
        <f t="shared" si="7"/>
        <v>0</v>
      </c>
      <c r="J62" s="266"/>
      <c r="K62" s="253"/>
      <c r="L62" s="255"/>
      <c r="N62" s="110"/>
      <c r="O62" s="131">
        <v>10</v>
      </c>
      <c r="P62" s="89"/>
      <c r="Q62" s="125"/>
      <c r="R62" s="126"/>
      <c r="S62" s="92">
        <v>15</v>
      </c>
    </row>
    <row r="63" spans="1:19" ht="15.75" customHeight="1" x14ac:dyDescent="0.25">
      <c r="A63" s="368"/>
      <c r="B63" s="309" t="s">
        <v>212</v>
      </c>
      <c r="C63" s="310" t="s">
        <v>41</v>
      </c>
      <c r="D63" s="311" t="s">
        <v>200</v>
      </c>
      <c r="E63" s="312">
        <v>3</v>
      </c>
      <c r="F63" s="313"/>
      <c r="G63" s="313"/>
      <c r="H63" s="314"/>
      <c r="I63" s="314">
        <f t="shared" si="7"/>
        <v>0</v>
      </c>
      <c r="J63" s="264"/>
      <c r="K63" s="253"/>
      <c r="L63" s="255"/>
      <c r="N63" s="110"/>
      <c r="O63" s="131">
        <v>11</v>
      </c>
      <c r="P63" s="89"/>
      <c r="Q63" s="90"/>
      <c r="R63" s="116"/>
      <c r="S63" s="92">
        <v>14</v>
      </c>
    </row>
    <row r="64" spans="1:19" ht="15.75" customHeight="1" x14ac:dyDescent="0.25">
      <c r="A64" s="368"/>
      <c r="B64" s="309" t="s">
        <v>211</v>
      </c>
      <c r="C64" s="310" t="s">
        <v>248</v>
      </c>
      <c r="D64" s="325" t="s">
        <v>200</v>
      </c>
      <c r="E64" s="315">
        <v>5</v>
      </c>
      <c r="F64" s="313"/>
      <c r="G64" s="313"/>
      <c r="H64" s="316"/>
      <c r="I64" s="316">
        <f t="shared" si="7"/>
        <v>0</v>
      </c>
      <c r="J64" s="266"/>
      <c r="K64" s="253"/>
      <c r="L64" s="255"/>
      <c r="N64" s="110"/>
      <c r="O64" s="131">
        <v>12</v>
      </c>
      <c r="P64" s="89"/>
      <c r="Q64" s="90"/>
      <c r="R64" s="116"/>
      <c r="S64" s="92">
        <v>13</v>
      </c>
    </row>
    <row r="65" spans="1:19" ht="15.75" customHeight="1" x14ac:dyDescent="0.25">
      <c r="A65" s="368"/>
      <c r="B65" s="309"/>
      <c r="C65" s="413"/>
      <c r="D65" s="311" t="s">
        <v>200</v>
      </c>
      <c r="E65" s="312"/>
      <c r="F65" s="327"/>
      <c r="G65" s="327"/>
      <c r="H65" s="314"/>
      <c r="I65" s="314">
        <f t="shared" si="7"/>
        <v>0</v>
      </c>
      <c r="J65" s="264"/>
      <c r="K65" s="253"/>
      <c r="L65" s="255"/>
      <c r="N65" s="110"/>
      <c r="O65" s="131">
        <v>13</v>
      </c>
      <c r="P65" s="89"/>
      <c r="Q65" s="90"/>
      <c r="R65" s="91"/>
      <c r="S65" s="92">
        <v>12</v>
      </c>
    </row>
    <row r="66" spans="1:19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>
        <f t="shared" si="7"/>
        <v>0</v>
      </c>
      <c r="J66" s="376"/>
      <c r="K66" s="258"/>
      <c r="L66" s="256"/>
      <c r="N66" s="110"/>
      <c r="O66" s="131"/>
      <c r="P66" s="121"/>
      <c r="Q66" s="90"/>
      <c r="R66" s="91"/>
      <c r="S66" s="92">
        <v>11</v>
      </c>
    </row>
    <row r="67" spans="1:19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381" t="s">
        <v>102</v>
      </c>
      <c r="G67" s="381" t="s">
        <v>103</v>
      </c>
      <c r="H67" s="382"/>
      <c r="I67" s="382" t="s">
        <v>104</v>
      </c>
      <c r="J67" s="382">
        <v>10.9</v>
      </c>
      <c r="K67" s="257"/>
      <c r="L67" s="261"/>
      <c r="N67" s="110"/>
      <c r="O67" s="131"/>
      <c r="P67" s="121"/>
      <c r="Q67" s="90"/>
      <c r="R67" s="91"/>
      <c r="S67" s="92"/>
    </row>
    <row r="68" spans="1:19" ht="15.75" customHeight="1" x14ac:dyDescent="0.25">
      <c r="A68" s="368"/>
      <c r="B68" s="309" t="s">
        <v>211</v>
      </c>
      <c r="C68" s="344" t="s">
        <v>251</v>
      </c>
      <c r="D68" s="325" t="s">
        <v>201</v>
      </c>
      <c r="E68" s="315"/>
      <c r="F68" s="345"/>
      <c r="G68" s="345"/>
      <c r="H68" s="316"/>
      <c r="I68" s="316">
        <f t="shared" ref="I68:I72" si="8">SUM(F68:H68)</f>
        <v>0</v>
      </c>
      <c r="J68" s="266"/>
      <c r="K68" s="253"/>
      <c r="L68" s="255">
        <f>SUM(J68:J73)</f>
        <v>0</v>
      </c>
      <c r="N68" s="85"/>
      <c r="O68" s="203"/>
      <c r="P68" s="194" t="s">
        <v>110</v>
      </c>
      <c r="Q68" s="204"/>
      <c r="R68" s="196" t="s">
        <v>104</v>
      </c>
      <c r="S68" s="205" t="s">
        <v>5</v>
      </c>
    </row>
    <row r="69" spans="1:19" ht="15.75" customHeight="1" x14ac:dyDescent="0.25">
      <c r="A69" s="368"/>
      <c r="B69" s="309" t="s">
        <v>211</v>
      </c>
      <c r="C69" s="344" t="s">
        <v>252</v>
      </c>
      <c r="D69" s="325" t="s">
        <v>201</v>
      </c>
      <c r="E69" s="315"/>
      <c r="F69" s="345"/>
      <c r="G69" s="345"/>
      <c r="H69" s="316"/>
      <c r="I69" s="316">
        <f t="shared" si="8"/>
        <v>0</v>
      </c>
      <c r="J69" s="266"/>
      <c r="K69" s="253"/>
      <c r="L69" s="255"/>
      <c r="N69" s="110"/>
      <c r="O69" s="196">
        <v>1</v>
      </c>
      <c r="P69" s="297"/>
      <c r="Q69" s="125"/>
      <c r="R69" s="288"/>
      <c r="S69" s="92">
        <v>30</v>
      </c>
    </row>
    <row r="70" spans="1:19" ht="15.75" customHeight="1" x14ac:dyDescent="0.25">
      <c r="A70" s="368"/>
      <c r="B70" s="309" t="s">
        <v>211</v>
      </c>
      <c r="C70" s="344" t="s">
        <v>253</v>
      </c>
      <c r="D70" s="311" t="s">
        <v>201</v>
      </c>
      <c r="E70" s="338"/>
      <c r="F70" s="345"/>
      <c r="G70" s="345"/>
      <c r="H70" s="346"/>
      <c r="I70" s="339">
        <f t="shared" si="8"/>
        <v>0</v>
      </c>
      <c r="J70" s="321"/>
      <c r="K70" s="253"/>
      <c r="L70" s="255"/>
      <c r="N70" s="110"/>
      <c r="O70" s="206">
        <v>2</v>
      </c>
      <c r="P70" s="297"/>
      <c r="Q70" s="298"/>
      <c r="R70" s="269"/>
      <c r="S70" s="92">
        <v>26</v>
      </c>
    </row>
    <row r="71" spans="1:19" ht="15.75" customHeight="1" x14ac:dyDescent="0.25">
      <c r="A71" s="368"/>
      <c r="B71" s="309" t="s">
        <v>211</v>
      </c>
      <c r="C71" s="422" t="s">
        <v>289</v>
      </c>
      <c r="D71" s="325" t="s">
        <v>201</v>
      </c>
      <c r="E71" s="315"/>
      <c r="F71" s="345"/>
      <c r="G71" s="345"/>
      <c r="H71" s="316"/>
      <c r="I71" s="316">
        <f t="shared" si="8"/>
        <v>0</v>
      </c>
      <c r="J71" s="266"/>
      <c r="K71" s="253"/>
      <c r="L71" s="255"/>
      <c r="N71" s="110"/>
      <c r="O71" s="130">
        <v>3</v>
      </c>
      <c r="P71" s="297"/>
      <c r="Q71" s="298"/>
      <c r="R71" s="287"/>
      <c r="S71" s="92">
        <v>23</v>
      </c>
    </row>
    <row r="72" spans="1:19" ht="15.75" customHeight="1" x14ac:dyDescent="0.25">
      <c r="A72" s="368"/>
      <c r="B72" s="309" t="s">
        <v>211</v>
      </c>
      <c r="C72" s="422" t="s">
        <v>290</v>
      </c>
      <c r="D72" s="311" t="s">
        <v>201</v>
      </c>
      <c r="E72" s="338"/>
      <c r="F72" s="345"/>
      <c r="G72" s="345"/>
      <c r="H72" s="339"/>
      <c r="I72" s="339">
        <f t="shared" si="8"/>
        <v>0</v>
      </c>
      <c r="J72" s="321"/>
      <c r="K72" s="253"/>
      <c r="L72" s="255"/>
      <c r="N72" s="110"/>
      <c r="O72" s="131">
        <v>4</v>
      </c>
      <c r="P72" s="297"/>
      <c r="Q72" s="298"/>
      <c r="R72" s="287"/>
      <c r="S72" s="92">
        <v>21</v>
      </c>
    </row>
    <row r="73" spans="1:19" ht="15.75" customHeight="1" thickBot="1" x14ac:dyDescent="0.3">
      <c r="A73" s="369"/>
      <c r="B73" s="374"/>
      <c r="C73" s="412"/>
      <c r="D73" s="398"/>
      <c r="E73" s="372"/>
      <c r="F73" s="384"/>
      <c r="G73" s="384"/>
      <c r="H73" s="385"/>
      <c r="I73" s="385"/>
      <c r="J73" s="376"/>
      <c r="K73" s="258"/>
      <c r="L73" s="256"/>
      <c r="N73" s="110"/>
      <c r="O73" s="131">
        <v>5</v>
      </c>
      <c r="P73" s="297"/>
      <c r="Q73" s="298"/>
      <c r="R73" s="290"/>
      <c r="S73" s="92">
        <v>20</v>
      </c>
    </row>
    <row r="74" spans="1:19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381" t="s">
        <v>102</v>
      </c>
      <c r="G74" s="381" t="s">
        <v>103</v>
      </c>
      <c r="H74" s="382"/>
      <c r="I74" s="382" t="s">
        <v>104</v>
      </c>
      <c r="J74" s="382">
        <v>10.9</v>
      </c>
      <c r="K74" s="257"/>
      <c r="L74" s="261">
        <f>SUM(J75:J80)</f>
        <v>0</v>
      </c>
      <c r="N74" s="110"/>
      <c r="O74" s="131">
        <v>6</v>
      </c>
      <c r="P74" s="297"/>
      <c r="Q74" s="298"/>
      <c r="R74" s="101"/>
      <c r="S74" s="92">
        <v>19</v>
      </c>
    </row>
    <row r="75" spans="1:19" ht="15.75" customHeight="1" x14ac:dyDescent="0.25">
      <c r="A75" s="368"/>
      <c r="B75" s="309" t="s">
        <v>214</v>
      </c>
      <c r="C75" s="310" t="s">
        <v>254</v>
      </c>
      <c r="D75" s="325" t="s">
        <v>210</v>
      </c>
      <c r="E75" s="315"/>
      <c r="F75" s="313"/>
      <c r="G75" s="313"/>
      <c r="H75" s="316"/>
      <c r="I75" s="316">
        <f t="shared" ref="I75:I80" si="9">SUM(F75:H75)</f>
        <v>0</v>
      </c>
      <c r="J75" s="266"/>
      <c r="K75" s="253"/>
      <c r="L75" s="255"/>
      <c r="N75" s="110"/>
      <c r="O75" s="131">
        <v>7</v>
      </c>
      <c r="P75" s="297"/>
      <c r="Q75" s="298"/>
      <c r="R75" s="288"/>
      <c r="S75" s="92">
        <v>18</v>
      </c>
    </row>
    <row r="76" spans="1:19" ht="15.75" customHeight="1" x14ac:dyDescent="0.25">
      <c r="A76" s="368"/>
      <c r="B76" s="309" t="s">
        <v>214</v>
      </c>
      <c r="C76" s="310" t="s">
        <v>255</v>
      </c>
      <c r="D76" s="325" t="s">
        <v>210</v>
      </c>
      <c r="E76" s="338"/>
      <c r="F76" s="313"/>
      <c r="G76" s="313"/>
      <c r="H76" s="339"/>
      <c r="I76" s="339">
        <f t="shared" si="9"/>
        <v>0</v>
      </c>
      <c r="J76" s="321"/>
      <c r="K76" s="253"/>
      <c r="L76" s="255"/>
      <c r="N76" s="110"/>
      <c r="O76" s="201">
        <v>8</v>
      </c>
      <c r="P76" s="121"/>
      <c r="Q76" s="90"/>
      <c r="R76" s="101"/>
      <c r="S76" s="92">
        <v>17</v>
      </c>
    </row>
    <row r="77" spans="1:19" ht="15.75" customHeight="1" x14ac:dyDescent="0.25">
      <c r="A77" s="368"/>
      <c r="B77" s="309" t="s">
        <v>212</v>
      </c>
      <c r="C77" s="310" t="s">
        <v>43</v>
      </c>
      <c r="D77" s="325" t="s">
        <v>210</v>
      </c>
      <c r="E77" s="315"/>
      <c r="F77" s="313"/>
      <c r="G77" s="313"/>
      <c r="H77" s="316"/>
      <c r="I77" s="316">
        <f t="shared" si="9"/>
        <v>0</v>
      </c>
      <c r="J77" s="266"/>
      <c r="K77" s="253"/>
      <c r="L77" s="255"/>
      <c r="N77" s="110"/>
      <c r="O77" s="131">
        <v>9</v>
      </c>
      <c r="P77" s="121"/>
      <c r="Q77" s="90"/>
      <c r="R77" s="101"/>
      <c r="S77" s="92">
        <v>16</v>
      </c>
    </row>
    <row r="78" spans="1:19" ht="15.75" customHeight="1" x14ac:dyDescent="0.25">
      <c r="A78" s="368"/>
      <c r="B78" s="309" t="s">
        <v>212</v>
      </c>
      <c r="C78" s="310" t="s">
        <v>256</v>
      </c>
      <c r="D78" s="325" t="s">
        <v>210</v>
      </c>
      <c r="E78" s="315"/>
      <c r="F78" s="313"/>
      <c r="G78" s="313"/>
      <c r="H78" s="316"/>
      <c r="I78" s="316">
        <f t="shared" si="9"/>
        <v>0</v>
      </c>
      <c r="J78" s="266"/>
      <c r="K78" s="253"/>
      <c r="L78" s="255"/>
      <c r="N78" s="110"/>
      <c r="O78" s="201">
        <v>10</v>
      </c>
      <c r="P78" s="121"/>
      <c r="Q78" s="90"/>
      <c r="R78" s="91"/>
      <c r="S78" s="92">
        <v>15</v>
      </c>
    </row>
    <row r="79" spans="1:19" ht="15.75" customHeight="1" x14ac:dyDescent="0.25">
      <c r="A79" s="368"/>
      <c r="B79" s="309"/>
      <c r="C79" s="419"/>
      <c r="D79" s="325" t="s">
        <v>210</v>
      </c>
      <c r="E79" s="338"/>
      <c r="F79" s="347"/>
      <c r="G79" s="347"/>
      <c r="H79" s="339"/>
      <c r="I79" s="339">
        <f t="shared" si="9"/>
        <v>0</v>
      </c>
      <c r="J79" s="321"/>
      <c r="K79" s="253"/>
      <c r="L79" s="255"/>
      <c r="N79" s="110"/>
      <c r="O79" s="131">
        <v>11</v>
      </c>
      <c r="P79" s="121"/>
      <c r="Q79" s="90"/>
      <c r="R79" s="91"/>
      <c r="S79" s="92">
        <v>14</v>
      </c>
    </row>
    <row r="80" spans="1:19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10"/>
      <c r="O80" s="131">
        <v>12</v>
      </c>
      <c r="P80" s="121"/>
      <c r="Q80" s="90"/>
      <c r="R80" s="101"/>
      <c r="S80" s="92">
        <v>13</v>
      </c>
    </row>
    <row r="81" spans="1:19" ht="15.75" customHeight="1" x14ac:dyDescent="0.25">
      <c r="A81" s="377">
        <v>11</v>
      </c>
      <c r="B81" s="378" t="s">
        <v>101</v>
      </c>
      <c r="C81" s="411"/>
      <c r="D81" s="386" t="s">
        <v>202</v>
      </c>
      <c r="E81" s="380"/>
      <c r="F81" s="381" t="s">
        <v>102</v>
      </c>
      <c r="G81" s="381" t="s">
        <v>103</v>
      </c>
      <c r="H81" s="382"/>
      <c r="I81" s="382" t="s">
        <v>104</v>
      </c>
      <c r="J81" s="382">
        <v>10.9</v>
      </c>
      <c r="K81" s="257"/>
      <c r="L81" s="261"/>
      <c r="N81" s="110"/>
      <c r="O81" s="131">
        <v>13</v>
      </c>
      <c r="P81" s="121"/>
      <c r="Q81" s="90"/>
      <c r="R81" s="101"/>
      <c r="S81" s="92">
        <v>12</v>
      </c>
    </row>
    <row r="82" spans="1:19" ht="15.75" customHeight="1" x14ac:dyDescent="0.25">
      <c r="A82" s="368"/>
      <c r="B82" s="309" t="s">
        <v>212</v>
      </c>
      <c r="C82" s="310" t="s">
        <v>257</v>
      </c>
      <c r="D82" s="325" t="s">
        <v>202</v>
      </c>
      <c r="E82" s="315"/>
      <c r="F82" s="313"/>
      <c r="G82" s="313"/>
      <c r="H82" s="316"/>
      <c r="I82" s="316">
        <f t="shared" ref="I82:I87" si="10">SUM(F82:H82)</f>
        <v>0</v>
      </c>
      <c r="J82" s="266"/>
      <c r="K82" s="253"/>
      <c r="L82" s="255">
        <f>SUM(J82:J87)</f>
        <v>0</v>
      </c>
      <c r="N82" s="110"/>
      <c r="O82" s="131">
        <v>14</v>
      </c>
      <c r="P82" s="121"/>
      <c r="Q82" s="90"/>
      <c r="R82" s="116"/>
      <c r="S82" s="92">
        <v>11</v>
      </c>
    </row>
    <row r="83" spans="1:19" ht="15.75" customHeight="1" x14ac:dyDescent="0.25">
      <c r="A83" s="368"/>
      <c r="B83" s="309" t="s">
        <v>211</v>
      </c>
      <c r="C83" s="310" t="s">
        <v>258</v>
      </c>
      <c r="D83" s="337" t="s">
        <v>202</v>
      </c>
      <c r="E83" s="338"/>
      <c r="F83" s="313"/>
      <c r="G83" s="313"/>
      <c r="H83" s="339"/>
      <c r="I83" s="339">
        <f t="shared" si="10"/>
        <v>0</v>
      </c>
      <c r="J83" s="321"/>
      <c r="K83" s="253"/>
      <c r="L83" s="255"/>
      <c r="N83" s="110"/>
      <c r="O83" s="131"/>
      <c r="P83" s="121"/>
      <c r="Q83" s="90"/>
      <c r="R83" s="101"/>
      <c r="S83" s="92"/>
    </row>
    <row r="84" spans="1:19" ht="15.75" customHeight="1" x14ac:dyDescent="0.25">
      <c r="A84" s="368"/>
      <c r="B84" s="309" t="s">
        <v>212</v>
      </c>
      <c r="C84" s="310" t="s">
        <v>259</v>
      </c>
      <c r="D84" s="325" t="s">
        <v>202</v>
      </c>
      <c r="E84" s="315"/>
      <c r="F84" s="313"/>
      <c r="G84" s="313"/>
      <c r="H84" s="316"/>
      <c r="I84" s="316">
        <f t="shared" si="10"/>
        <v>0</v>
      </c>
      <c r="J84" s="266"/>
      <c r="K84" s="253"/>
      <c r="L84" s="255"/>
      <c r="N84" s="110"/>
      <c r="O84" s="131"/>
      <c r="P84" s="121"/>
      <c r="Q84" s="90"/>
      <c r="R84" s="101"/>
      <c r="S84" s="92"/>
    </row>
    <row r="85" spans="1:19" ht="15.75" customHeight="1" x14ac:dyDescent="0.25">
      <c r="A85" s="368"/>
      <c r="B85" s="309" t="s">
        <v>212</v>
      </c>
      <c r="C85" s="310" t="s">
        <v>260</v>
      </c>
      <c r="D85" s="325" t="s">
        <v>202</v>
      </c>
      <c r="E85" s="315"/>
      <c r="F85" s="313"/>
      <c r="G85" s="313"/>
      <c r="H85" s="316"/>
      <c r="I85" s="316">
        <f t="shared" si="10"/>
        <v>0</v>
      </c>
      <c r="J85" s="266"/>
      <c r="K85" s="253"/>
      <c r="L85" s="255"/>
      <c r="N85" s="85"/>
      <c r="O85" s="128"/>
      <c r="P85" s="194" t="s">
        <v>39</v>
      </c>
      <c r="Q85" s="204"/>
      <c r="R85" s="196" t="s">
        <v>104</v>
      </c>
      <c r="S85" s="205" t="s">
        <v>5</v>
      </c>
    </row>
    <row r="86" spans="1:19" ht="15.75" customHeight="1" x14ac:dyDescent="0.25">
      <c r="A86" s="368"/>
      <c r="B86" s="309" t="s">
        <v>214</v>
      </c>
      <c r="C86" s="310" t="s">
        <v>261</v>
      </c>
      <c r="D86" s="337" t="s">
        <v>202</v>
      </c>
      <c r="E86" s="338"/>
      <c r="F86" s="313"/>
      <c r="G86" s="313"/>
      <c r="H86" s="339"/>
      <c r="I86" s="339">
        <f t="shared" si="10"/>
        <v>0</v>
      </c>
      <c r="J86" s="321"/>
      <c r="K86" s="253" t="s">
        <v>24</v>
      </c>
      <c r="L86" s="255"/>
      <c r="N86" s="199"/>
      <c r="O86" s="196">
        <v>1</v>
      </c>
      <c r="P86" s="297"/>
      <c r="Q86" s="125"/>
      <c r="R86" s="288"/>
      <c r="S86" s="92">
        <v>30</v>
      </c>
    </row>
    <row r="87" spans="1:19" ht="15.75" customHeight="1" thickBot="1" x14ac:dyDescent="0.3">
      <c r="A87" s="369"/>
      <c r="B87" s="374"/>
      <c r="C87" s="412"/>
      <c r="D87" s="371"/>
      <c r="E87" s="372"/>
      <c r="F87" s="384"/>
      <c r="G87" s="384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99"/>
      <c r="O87" s="206">
        <v>2</v>
      </c>
      <c r="P87" s="297"/>
      <c r="Q87" s="125"/>
      <c r="R87" s="288"/>
      <c r="S87" s="92">
        <v>26</v>
      </c>
    </row>
    <row r="88" spans="1:19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381" t="s">
        <v>102</v>
      </c>
      <c r="G88" s="381" t="s">
        <v>103</v>
      </c>
      <c r="H88" s="382"/>
      <c r="I88" s="382" t="s">
        <v>104</v>
      </c>
      <c r="J88" s="382">
        <v>10.9</v>
      </c>
      <c r="K88" s="257"/>
      <c r="L88" s="261"/>
      <c r="N88" s="199"/>
      <c r="O88" s="130">
        <v>3</v>
      </c>
      <c r="P88" s="297"/>
      <c r="Q88" s="125"/>
      <c r="R88" s="290"/>
      <c r="S88" s="92">
        <v>23</v>
      </c>
    </row>
    <row r="89" spans="1:19" ht="15.75" customHeight="1" x14ac:dyDescent="0.25">
      <c r="A89" s="368"/>
      <c r="B89" s="309" t="s">
        <v>211</v>
      </c>
      <c r="C89" s="310" t="s">
        <v>262</v>
      </c>
      <c r="D89" s="348" t="s">
        <v>203</v>
      </c>
      <c r="E89" s="315"/>
      <c r="F89" s="313"/>
      <c r="G89" s="313"/>
      <c r="H89" s="316"/>
      <c r="I89" s="316">
        <f t="shared" ref="I89:I94" si="11">SUM(F89:H89)</f>
        <v>0</v>
      </c>
      <c r="J89" s="266"/>
      <c r="K89" s="253"/>
      <c r="L89" s="255">
        <f>SUM(J89:J94)</f>
        <v>0</v>
      </c>
      <c r="N89" s="199"/>
      <c r="O89" s="131">
        <v>4</v>
      </c>
      <c r="P89" s="297"/>
      <c r="Q89" s="125"/>
      <c r="R89" s="290"/>
      <c r="S89" s="92">
        <v>21</v>
      </c>
    </row>
    <row r="90" spans="1:19" ht="15.75" customHeight="1" x14ac:dyDescent="0.25">
      <c r="A90" s="368"/>
      <c r="B90" s="309" t="s">
        <v>212</v>
      </c>
      <c r="C90" s="310" t="s">
        <v>216</v>
      </c>
      <c r="D90" s="348" t="s">
        <v>203</v>
      </c>
      <c r="E90" s="315"/>
      <c r="F90" s="313"/>
      <c r="G90" s="313"/>
      <c r="H90" s="316"/>
      <c r="I90" s="316">
        <f t="shared" si="11"/>
        <v>0</v>
      </c>
      <c r="J90" s="266"/>
      <c r="K90" s="253"/>
      <c r="L90" s="255"/>
      <c r="N90" s="199"/>
      <c r="O90" s="131">
        <v>5</v>
      </c>
      <c r="P90" s="297"/>
      <c r="Q90" s="125"/>
      <c r="R90" s="290"/>
      <c r="S90" s="92">
        <v>20</v>
      </c>
    </row>
    <row r="91" spans="1:19" ht="15.75" customHeight="1" x14ac:dyDescent="0.25">
      <c r="A91" s="368"/>
      <c r="B91" s="309" t="s">
        <v>211</v>
      </c>
      <c r="C91" s="310" t="s">
        <v>263</v>
      </c>
      <c r="D91" s="348" t="s">
        <v>203</v>
      </c>
      <c r="E91" s="315"/>
      <c r="F91" s="313"/>
      <c r="G91" s="313"/>
      <c r="H91" s="316"/>
      <c r="I91" s="316">
        <f t="shared" si="11"/>
        <v>0</v>
      </c>
      <c r="J91" s="266"/>
      <c r="K91" s="253"/>
      <c r="L91" s="255"/>
      <c r="N91" s="199"/>
      <c r="O91" s="131">
        <v>6</v>
      </c>
      <c r="P91" s="297"/>
      <c r="Q91" s="125"/>
      <c r="R91" s="288"/>
      <c r="S91" s="92">
        <v>19</v>
      </c>
    </row>
    <row r="92" spans="1:19" ht="15.75" customHeight="1" x14ac:dyDescent="0.25">
      <c r="A92" s="368"/>
      <c r="B92" s="309"/>
      <c r="C92" s="420"/>
      <c r="D92" s="317" t="s">
        <v>203</v>
      </c>
      <c r="E92" s="318"/>
      <c r="F92" s="349"/>
      <c r="G92" s="349"/>
      <c r="H92" s="322"/>
      <c r="I92" s="322">
        <f t="shared" si="11"/>
        <v>0</v>
      </c>
      <c r="J92" s="260"/>
      <c r="K92" s="253"/>
      <c r="L92" s="255"/>
      <c r="N92" s="199"/>
      <c r="O92" s="131">
        <v>7</v>
      </c>
      <c r="P92" s="297"/>
      <c r="Q92" s="125"/>
      <c r="R92" s="290"/>
      <c r="S92" s="92">
        <v>18</v>
      </c>
    </row>
    <row r="93" spans="1:19" ht="15.75" customHeight="1" x14ac:dyDescent="0.25">
      <c r="A93" s="368"/>
      <c r="B93" s="309"/>
      <c r="C93" s="421"/>
      <c r="D93" s="317" t="s">
        <v>203</v>
      </c>
      <c r="E93" s="318"/>
      <c r="F93" s="324"/>
      <c r="G93" s="324"/>
      <c r="H93" s="322"/>
      <c r="I93" s="322">
        <f t="shared" si="11"/>
        <v>0</v>
      </c>
      <c r="J93" s="260"/>
      <c r="K93" s="253"/>
      <c r="L93" s="255"/>
      <c r="N93" s="199"/>
      <c r="O93" s="131">
        <v>8</v>
      </c>
      <c r="P93" s="297"/>
      <c r="Q93" s="125"/>
      <c r="R93" s="290"/>
      <c r="S93" s="92">
        <v>17</v>
      </c>
    </row>
    <row r="94" spans="1:19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9</v>
      </c>
      <c r="P94" s="297"/>
      <c r="Q94" s="298"/>
      <c r="R94" s="101"/>
      <c r="S94" s="92">
        <v>16</v>
      </c>
    </row>
    <row r="95" spans="1:19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381" t="s">
        <v>102</v>
      </c>
      <c r="G95" s="381" t="s">
        <v>103</v>
      </c>
      <c r="H95" s="382"/>
      <c r="I95" s="382" t="s">
        <v>104</v>
      </c>
      <c r="J95" s="382">
        <v>10.9</v>
      </c>
      <c r="K95" s="257"/>
      <c r="L95" s="261"/>
      <c r="N95" s="199"/>
      <c r="O95" s="131">
        <v>10</v>
      </c>
      <c r="P95" s="297"/>
      <c r="Q95" s="125"/>
      <c r="R95" s="290"/>
      <c r="S95" s="92">
        <v>15</v>
      </c>
    </row>
    <row r="96" spans="1:19" ht="15.75" customHeight="1" x14ac:dyDescent="0.25">
      <c r="A96" s="368"/>
      <c r="B96" s="309" t="s">
        <v>211</v>
      </c>
      <c r="C96" s="310" t="s">
        <v>264</v>
      </c>
      <c r="D96" s="325" t="s">
        <v>204</v>
      </c>
      <c r="E96" s="315"/>
      <c r="F96" s="313"/>
      <c r="G96" s="313"/>
      <c r="H96" s="316"/>
      <c r="I96" s="316">
        <f t="shared" ref="I96:I101" si="12">SUM(F96:H96)</f>
        <v>0</v>
      </c>
      <c r="J96" s="266"/>
      <c r="K96" s="253"/>
      <c r="L96" s="255">
        <f>SUM(J96:J101)</f>
        <v>0</v>
      </c>
      <c r="N96" s="199"/>
      <c r="O96" s="131">
        <v>11</v>
      </c>
      <c r="P96" s="297"/>
      <c r="Q96" s="125"/>
      <c r="R96" s="290"/>
      <c r="S96" s="92">
        <v>14</v>
      </c>
    </row>
    <row r="97" spans="1:19" ht="15.75" customHeight="1" x14ac:dyDescent="0.25">
      <c r="A97" s="368"/>
      <c r="B97" s="309" t="s">
        <v>211</v>
      </c>
      <c r="C97" s="310" t="s">
        <v>265</v>
      </c>
      <c r="D97" s="325" t="s">
        <v>204</v>
      </c>
      <c r="E97" s="315"/>
      <c r="F97" s="313"/>
      <c r="G97" s="313"/>
      <c r="H97" s="316"/>
      <c r="I97" s="316">
        <f t="shared" si="12"/>
        <v>0</v>
      </c>
      <c r="J97" s="266"/>
      <c r="K97" s="253"/>
      <c r="L97" s="255"/>
      <c r="N97" s="199"/>
      <c r="O97" s="131">
        <v>12</v>
      </c>
      <c r="P97" s="297"/>
      <c r="Q97" s="125"/>
      <c r="R97" s="288"/>
      <c r="S97" s="118">
        <v>13</v>
      </c>
    </row>
    <row r="98" spans="1:19" ht="15.75" customHeight="1" x14ac:dyDescent="0.25">
      <c r="A98" s="368"/>
      <c r="B98" s="309" t="s">
        <v>212</v>
      </c>
      <c r="C98" s="310" t="s">
        <v>266</v>
      </c>
      <c r="D98" s="325" t="s">
        <v>204</v>
      </c>
      <c r="E98" s="315"/>
      <c r="F98" s="313"/>
      <c r="G98" s="313"/>
      <c r="H98" s="316"/>
      <c r="I98" s="316">
        <f t="shared" si="12"/>
        <v>0</v>
      </c>
      <c r="J98" s="266"/>
      <c r="K98" s="253"/>
      <c r="L98" s="255"/>
      <c r="N98" s="199"/>
      <c r="O98" s="131">
        <v>13</v>
      </c>
      <c r="P98" s="297"/>
      <c r="Q98" s="125"/>
      <c r="R98" s="290"/>
      <c r="S98" s="118">
        <v>12</v>
      </c>
    </row>
    <row r="99" spans="1:19" ht="15.75" customHeight="1" x14ac:dyDescent="0.25">
      <c r="A99" s="368"/>
      <c r="B99" s="309" t="s">
        <v>211</v>
      </c>
      <c r="C99" s="310" t="s">
        <v>267</v>
      </c>
      <c r="D99" s="317" t="s">
        <v>204</v>
      </c>
      <c r="E99" s="318"/>
      <c r="F99" s="313"/>
      <c r="G99" s="313"/>
      <c r="H99" s="322"/>
      <c r="I99" s="322">
        <f t="shared" si="12"/>
        <v>0</v>
      </c>
      <c r="J99" s="260"/>
      <c r="K99" s="253"/>
      <c r="L99" s="255"/>
      <c r="N99" s="199"/>
      <c r="O99" s="131">
        <v>14</v>
      </c>
      <c r="P99" s="301"/>
      <c r="Q99" s="298"/>
      <c r="R99" s="287"/>
      <c r="S99" s="118">
        <v>11</v>
      </c>
    </row>
    <row r="100" spans="1:19" ht="15.75" customHeight="1" x14ac:dyDescent="0.25">
      <c r="A100" s="368"/>
      <c r="B100" s="309" t="s">
        <v>214</v>
      </c>
      <c r="C100" s="310" t="s">
        <v>268</v>
      </c>
      <c r="D100" s="317" t="s">
        <v>204</v>
      </c>
      <c r="E100" s="318"/>
      <c r="F100" s="313"/>
      <c r="G100" s="313"/>
      <c r="H100" s="322"/>
      <c r="I100" s="322">
        <f t="shared" si="12"/>
        <v>0</v>
      </c>
      <c r="J100" s="260"/>
      <c r="K100" s="253"/>
      <c r="L100" s="255"/>
      <c r="N100" s="199"/>
      <c r="O100" s="131">
        <v>15</v>
      </c>
      <c r="P100" s="297"/>
      <c r="Q100" s="125"/>
      <c r="R100" s="290"/>
      <c r="S100" s="107">
        <v>10</v>
      </c>
    </row>
    <row r="101" spans="1:19" ht="15.75" customHeight="1" thickBot="1" x14ac:dyDescent="0.3">
      <c r="A101" s="369"/>
      <c r="B101" s="374"/>
      <c r="C101" s="412"/>
      <c r="D101" s="371"/>
      <c r="E101" s="372"/>
      <c r="F101" s="384"/>
      <c r="G101" s="384"/>
      <c r="H101" s="385"/>
      <c r="I101" s="385">
        <f t="shared" si="12"/>
        <v>0</v>
      </c>
      <c r="J101" s="376"/>
      <c r="K101" s="258"/>
      <c r="L101" s="256"/>
      <c r="N101" s="199"/>
      <c r="O101" s="131">
        <v>16</v>
      </c>
      <c r="P101" s="297"/>
      <c r="Q101" s="125"/>
      <c r="R101" s="290"/>
      <c r="S101" s="107">
        <v>9</v>
      </c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381" t="s">
        <v>102</v>
      </c>
      <c r="G102" s="381" t="s">
        <v>103</v>
      </c>
      <c r="H102" s="382"/>
      <c r="I102" s="382" t="s">
        <v>104</v>
      </c>
      <c r="J102" s="382">
        <v>10.9</v>
      </c>
      <c r="K102" s="257"/>
      <c r="L102" s="261"/>
      <c r="N102" s="199"/>
      <c r="O102" s="131">
        <v>17</v>
      </c>
      <c r="P102" s="297"/>
      <c r="Q102" s="125"/>
      <c r="R102" s="288"/>
      <c r="S102" s="118">
        <v>8</v>
      </c>
    </row>
    <row r="103" spans="1:19" ht="15.75" customHeight="1" x14ac:dyDescent="0.25">
      <c r="A103" s="368"/>
      <c r="B103" s="309" t="s">
        <v>213</v>
      </c>
      <c r="C103" s="310" t="s">
        <v>269</v>
      </c>
      <c r="D103" s="325" t="s">
        <v>205</v>
      </c>
      <c r="E103" s="315"/>
      <c r="F103" s="350"/>
      <c r="G103" s="350"/>
      <c r="H103" s="316"/>
      <c r="I103" s="316">
        <f t="shared" ref="I103:I107" si="13">SUM(F103:H103)</f>
        <v>0</v>
      </c>
      <c r="J103" s="266"/>
      <c r="K103" s="253"/>
      <c r="L103" s="255">
        <f>SUM(J103:J107)</f>
        <v>0</v>
      </c>
      <c r="N103" s="199"/>
      <c r="O103" s="131">
        <v>18</v>
      </c>
      <c r="P103" s="297"/>
      <c r="Q103" s="125"/>
      <c r="R103" s="288"/>
      <c r="S103" s="118">
        <v>6</v>
      </c>
    </row>
    <row r="104" spans="1:19" ht="15.75" customHeight="1" x14ac:dyDescent="0.25">
      <c r="A104" s="368"/>
      <c r="B104" s="309" t="s">
        <v>213</v>
      </c>
      <c r="C104" s="310" t="s">
        <v>270</v>
      </c>
      <c r="D104" s="325" t="s">
        <v>205</v>
      </c>
      <c r="E104" s="315"/>
      <c r="F104" s="351"/>
      <c r="G104" s="351"/>
      <c r="H104" s="316"/>
      <c r="I104" s="316">
        <f t="shared" si="13"/>
        <v>0</v>
      </c>
      <c r="J104" s="266"/>
      <c r="K104" s="253"/>
      <c r="L104" s="255"/>
      <c r="N104" s="199"/>
      <c r="O104" s="131">
        <v>19</v>
      </c>
      <c r="P104" s="297"/>
      <c r="Q104" s="298"/>
      <c r="R104" s="288"/>
      <c r="S104" s="107">
        <v>5</v>
      </c>
    </row>
    <row r="105" spans="1:19" ht="15.75" customHeight="1" x14ac:dyDescent="0.25">
      <c r="A105" s="368"/>
      <c r="B105" s="309" t="s">
        <v>213</v>
      </c>
      <c r="C105" s="310" t="s">
        <v>271</v>
      </c>
      <c r="D105" s="337" t="s">
        <v>205</v>
      </c>
      <c r="E105" s="338"/>
      <c r="F105" s="351"/>
      <c r="G105" s="351"/>
      <c r="H105" s="339"/>
      <c r="I105" s="339">
        <f t="shared" si="13"/>
        <v>0</v>
      </c>
      <c r="J105" s="321"/>
      <c r="K105" s="253"/>
      <c r="L105" s="255"/>
      <c r="N105" s="199"/>
      <c r="O105" s="131">
        <v>20</v>
      </c>
      <c r="P105" s="297"/>
      <c r="Q105" s="125"/>
      <c r="R105" s="288"/>
      <c r="S105" s="107">
        <v>4</v>
      </c>
    </row>
    <row r="106" spans="1:19" ht="15.75" customHeight="1" x14ac:dyDescent="0.25">
      <c r="A106" s="368"/>
      <c r="B106" s="309" t="s">
        <v>213</v>
      </c>
      <c r="C106" s="310" t="s">
        <v>272</v>
      </c>
      <c r="D106" s="325" t="s">
        <v>205</v>
      </c>
      <c r="E106" s="315"/>
      <c r="F106" s="313"/>
      <c r="G106" s="313"/>
      <c r="H106" s="316"/>
      <c r="I106" s="316">
        <f t="shared" si="13"/>
        <v>0</v>
      </c>
      <c r="J106" s="266"/>
      <c r="K106" s="253"/>
      <c r="L106" s="255"/>
      <c r="N106" s="199"/>
      <c r="O106" s="131"/>
      <c r="P106" s="297"/>
      <c r="Q106" s="125"/>
      <c r="R106" s="290"/>
      <c r="S106" s="107"/>
    </row>
    <row r="107" spans="1:19" ht="15.75" customHeight="1" x14ac:dyDescent="0.25">
      <c r="A107" s="368"/>
      <c r="B107" s="309" t="s">
        <v>213</v>
      </c>
      <c r="C107" s="344" t="s">
        <v>273</v>
      </c>
      <c r="D107" s="337" t="s">
        <v>205</v>
      </c>
      <c r="E107" s="338"/>
      <c r="F107" s="313"/>
      <c r="G107" s="313"/>
      <c r="H107" s="339"/>
      <c r="I107" s="339">
        <f t="shared" si="13"/>
        <v>0</v>
      </c>
      <c r="J107" s="321"/>
      <c r="K107" s="253"/>
      <c r="L107" s="255"/>
      <c r="N107" s="199"/>
      <c r="O107" s="131"/>
      <c r="P107" s="297"/>
      <c r="Q107" s="125"/>
      <c r="R107" s="290"/>
      <c r="S107" s="107"/>
    </row>
    <row r="108" spans="1:19" ht="15.75" customHeight="1" thickBot="1" x14ac:dyDescent="0.3">
      <c r="A108" s="369"/>
      <c r="B108" s="374"/>
      <c r="C108" s="416"/>
      <c r="D108" s="390"/>
      <c r="E108" s="391"/>
      <c r="F108" s="392"/>
      <c r="G108" s="392"/>
      <c r="H108" s="394"/>
      <c r="I108" s="394"/>
      <c r="J108" s="395"/>
      <c r="K108" s="258"/>
      <c r="L108" s="399"/>
      <c r="N108" s="199"/>
      <c r="O108" s="131"/>
      <c r="P108" s="297"/>
      <c r="Q108" s="125"/>
      <c r="R108" s="288"/>
      <c r="S108" s="118"/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381" t="s">
        <v>102</v>
      </c>
      <c r="G109" s="381" t="s">
        <v>103</v>
      </c>
      <c r="H109" s="382"/>
      <c r="I109" s="382" t="s">
        <v>104</v>
      </c>
      <c r="J109" s="382">
        <v>10.9</v>
      </c>
      <c r="K109" s="257"/>
      <c r="L109" s="261"/>
      <c r="N109" s="199"/>
      <c r="O109" s="131"/>
      <c r="P109" s="297"/>
      <c r="Q109" s="125"/>
      <c r="R109" s="288"/>
      <c r="S109" s="118"/>
    </row>
    <row r="110" spans="1:19" ht="15.75" customHeight="1" x14ac:dyDescent="0.25">
      <c r="A110" s="368"/>
      <c r="B110" s="309" t="s">
        <v>211</v>
      </c>
      <c r="C110" s="344" t="s">
        <v>274</v>
      </c>
      <c r="D110" s="325" t="s">
        <v>206</v>
      </c>
      <c r="E110" s="315"/>
      <c r="F110" s="320"/>
      <c r="G110" s="320"/>
      <c r="H110" s="316"/>
      <c r="I110" s="316">
        <f t="shared" ref="I110:I114" si="14">SUM(F110:H110)</f>
        <v>0</v>
      </c>
      <c r="J110" s="266"/>
      <c r="K110" s="253"/>
      <c r="L110" s="388">
        <f>SUM(J110:J114)</f>
        <v>0</v>
      </c>
      <c r="N110" s="199"/>
      <c r="O110" s="131"/>
      <c r="P110" s="297"/>
      <c r="Q110" s="298"/>
      <c r="R110" s="288"/>
      <c r="S110" s="107"/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338"/>
      <c r="F111" s="320"/>
      <c r="G111" s="320"/>
      <c r="H111" s="339"/>
      <c r="I111" s="339">
        <f t="shared" si="14"/>
        <v>0</v>
      </c>
      <c r="J111" s="321"/>
      <c r="K111" s="253"/>
      <c r="L111" s="255"/>
      <c r="N111" s="199"/>
      <c r="O111" s="131"/>
      <c r="P111" s="297"/>
      <c r="Q111" s="125"/>
      <c r="R111" s="288"/>
      <c r="S111" s="107"/>
    </row>
    <row r="112" spans="1:19" ht="15.75" customHeight="1" x14ac:dyDescent="0.25">
      <c r="A112" s="368"/>
      <c r="B112" s="309" t="s">
        <v>211</v>
      </c>
      <c r="C112" s="310" t="s">
        <v>276</v>
      </c>
      <c r="D112" s="325" t="s">
        <v>206</v>
      </c>
      <c r="E112" s="315"/>
      <c r="F112" s="313"/>
      <c r="G112" s="313"/>
      <c r="H112" s="316"/>
      <c r="I112" s="316">
        <f t="shared" si="14"/>
        <v>0</v>
      </c>
      <c r="J112" s="266"/>
      <c r="K112" s="253"/>
      <c r="L112" s="255"/>
    </row>
    <row r="113" spans="1:12" ht="15.75" customHeight="1" x14ac:dyDescent="0.25">
      <c r="A113" s="368"/>
      <c r="B113" s="309" t="s">
        <v>211</v>
      </c>
      <c r="C113" s="310" t="s">
        <v>277</v>
      </c>
      <c r="D113" s="325" t="s">
        <v>206</v>
      </c>
      <c r="E113" s="315"/>
      <c r="F113" s="313"/>
      <c r="G113" s="313"/>
      <c r="H113" s="316"/>
      <c r="I113" s="316">
        <f t="shared" si="14"/>
        <v>0</v>
      </c>
      <c r="J113" s="266"/>
      <c r="K113" s="253"/>
      <c r="L113" s="255"/>
    </row>
    <row r="114" spans="1:12" ht="15.75" customHeight="1" x14ac:dyDescent="0.25">
      <c r="A114" s="368"/>
      <c r="B114" s="309" t="s">
        <v>211</v>
      </c>
      <c r="C114" s="310" t="s">
        <v>278</v>
      </c>
      <c r="D114" s="337" t="s">
        <v>206</v>
      </c>
      <c r="E114" s="338"/>
      <c r="F114" s="313"/>
      <c r="G114" s="313"/>
      <c r="H114" s="339"/>
      <c r="I114" s="339">
        <f t="shared" si="14"/>
        <v>0</v>
      </c>
      <c r="J114" s="321"/>
      <c r="K114" s="253"/>
      <c r="L114" s="255"/>
    </row>
    <row r="115" spans="1:12" ht="15.75" customHeight="1" thickBot="1" x14ac:dyDescent="0.3">
      <c r="A115" s="369"/>
      <c r="B115" s="374"/>
      <c r="C115" s="412"/>
      <c r="D115" s="371"/>
      <c r="E115" s="372"/>
      <c r="F115" s="384"/>
      <c r="G115" s="400"/>
      <c r="H115" s="401"/>
      <c r="I115" s="401"/>
      <c r="J115" s="402"/>
      <c r="K115" s="403"/>
      <c r="L115" s="404"/>
    </row>
    <row r="116" spans="1:12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381" t="s">
        <v>102</v>
      </c>
      <c r="G116" s="381" t="s">
        <v>103</v>
      </c>
      <c r="H116" s="382"/>
      <c r="I116" s="382" t="s">
        <v>104</v>
      </c>
      <c r="J116" s="382">
        <v>10.9</v>
      </c>
      <c r="K116" s="257"/>
      <c r="L116" s="261"/>
    </row>
    <row r="117" spans="1:12" ht="15.75" customHeight="1" x14ac:dyDescent="0.25">
      <c r="A117" s="368"/>
      <c r="B117" s="309" t="s">
        <v>212</v>
      </c>
      <c r="C117" s="310" t="s">
        <v>279</v>
      </c>
      <c r="D117" s="325" t="s">
        <v>207</v>
      </c>
      <c r="E117" s="315"/>
      <c r="F117" s="313"/>
      <c r="G117" s="313"/>
      <c r="H117" s="316"/>
      <c r="I117" s="316">
        <f t="shared" ref="I117:I122" si="15">SUM(F117:H117)</f>
        <v>0</v>
      </c>
      <c r="J117" s="266"/>
      <c r="K117" s="253"/>
      <c r="L117" s="255">
        <f>SUM(J117:J121)</f>
        <v>0</v>
      </c>
    </row>
    <row r="118" spans="1:12" ht="15.75" customHeight="1" x14ac:dyDescent="0.25">
      <c r="A118" s="368"/>
      <c r="B118" s="309" t="s">
        <v>211</v>
      </c>
      <c r="C118" s="310" t="s">
        <v>280</v>
      </c>
      <c r="D118" s="325" t="s">
        <v>207</v>
      </c>
      <c r="E118" s="315"/>
      <c r="F118" s="313"/>
      <c r="G118" s="313"/>
      <c r="H118" s="316"/>
      <c r="I118" s="316">
        <f t="shared" si="15"/>
        <v>0</v>
      </c>
      <c r="J118" s="266"/>
      <c r="K118" s="253"/>
      <c r="L118" s="255"/>
    </row>
    <row r="119" spans="1:12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315"/>
      <c r="F119" s="313"/>
      <c r="G119" s="313"/>
      <c r="H119" s="316"/>
      <c r="I119" s="316">
        <f t="shared" si="15"/>
        <v>0</v>
      </c>
      <c r="J119" s="266"/>
      <c r="K119" s="253"/>
      <c r="L119" s="255"/>
    </row>
    <row r="120" spans="1:12" ht="15.75" customHeight="1" x14ac:dyDescent="0.25">
      <c r="A120" s="368"/>
      <c r="B120" s="309" t="s">
        <v>211</v>
      </c>
      <c r="C120" s="310" t="s">
        <v>282</v>
      </c>
      <c r="D120" s="337" t="s">
        <v>207</v>
      </c>
      <c r="E120" s="338"/>
      <c r="F120" s="313"/>
      <c r="G120" s="313"/>
      <c r="H120" s="339"/>
      <c r="I120" s="339">
        <f t="shared" si="15"/>
        <v>0</v>
      </c>
      <c r="J120" s="321"/>
      <c r="K120" s="253"/>
      <c r="L120" s="255"/>
    </row>
    <row r="121" spans="1:12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318"/>
      <c r="F121" s="313"/>
      <c r="G121" s="313"/>
      <c r="H121" s="322"/>
      <c r="I121" s="322">
        <f t="shared" si="15"/>
        <v>0</v>
      </c>
      <c r="J121" s="260"/>
      <c r="K121" s="253"/>
      <c r="L121" s="255"/>
    </row>
    <row r="122" spans="1:12" ht="15.75" customHeight="1" thickBot="1" x14ac:dyDescent="0.3">
      <c r="A122" s="369"/>
      <c r="B122" s="374"/>
      <c r="C122" s="412"/>
      <c r="D122" s="371"/>
      <c r="E122" s="372"/>
      <c r="F122" s="384"/>
      <c r="G122" s="384"/>
      <c r="H122" s="385"/>
      <c r="I122" s="385">
        <f t="shared" si="15"/>
        <v>0</v>
      </c>
      <c r="J122" s="376"/>
      <c r="K122" s="258"/>
      <c r="L122" s="256"/>
    </row>
    <row r="123" spans="1:12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381" t="s">
        <v>102</v>
      </c>
      <c r="G123" s="381" t="s">
        <v>103</v>
      </c>
      <c r="H123" s="382"/>
      <c r="I123" s="382" t="s">
        <v>104</v>
      </c>
      <c r="J123" s="382">
        <v>10.9</v>
      </c>
      <c r="K123" s="257"/>
      <c r="L123" s="261"/>
    </row>
    <row r="124" spans="1:12" ht="15.75" customHeight="1" x14ac:dyDescent="0.25">
      <c r="A124" s="368"/>
      <c r="B124" s="309" t="s">
        <v>214</v>
      </c>
      <c r="C124" s="310" t="s">
        <v>284</v>
      </c>
      <c r="D124" s="325" t="s">
        <v>208</v>
      </c>
      <c r="E124" s="315"/>
      <c r="F124" s="351"/>
      <c r="G124" s="351"/>
      <c r="H124" s="316"/>
      <c r="I124" s="316">
        <f t="shared" ref="I124:I129" si="16">SUM(F124:H124)</f>
        <v>0</v>
      </c>
      <c r="J124" s="266"/>
      <c r="K124" s="253"/>
      <c r="L124" s="255">
        <f>SUM(J124:J128)</f>
        <v>0</v>
      </c>
    </row>
    <row r="125" spans="1:12" ht="15.75" customHeight="1" x14ac:dyDescent="0.25">
      <c r="A125" s="368"/>
      <c r="B125" s="309" t="s">
        <v>214</v>
      </c>
      <c r="C125" s="310" t="s">
        <v>285</v>
      </c>
      <c r="D125" s="325" t="s">
        <v>208</v>
      </c>
      <c r="E125" s="315"/>
      <c r="F125" s="351"/>
      <c r="G125" s="351"/>
      <c r="H125" s="316"/>
      <c r="I125" s="316">
        <f t="shared" si="16"/>
        <v>0</v>
      </c>
      <c r="J125" s="266"/>
      <c r="K125" s="253"/>
      <c r="L125" s="255"/>
    </row>
    <row r="126" spans="1:12" ht="15.75" customHeight="1" x14ac:dyDescent="0.25">
      <c r="A126" s="368"/>
      <c r="B126" s="309" t="s">
        <v>214</v>
      </c>
      <c r="C126" s="310" t="s">
        <v>286</v>
      </c>
      <c r="D126" s="325" t="s">
        <v>208</v>
      </c>
      <c r="E126" s="315"/>
      <c r="F126" s="350"/>
      <c r="G126" s="350"/>
      <c r="H126" s="316"/>
      <c r="I126" s="316">
        <f t="shared" si="16"/>
        <v>0</v>
      </c>
      <c r="J126" s="266"/>
      <c r="K126" s="253"/>
      <c r="L126" s="255"/>
    </row>
    <row r="127" spans="1:12" ht="15.75" customHeight="1" x14ac:dyDescent="0.25">
      <c r="A127" s="368"/>
      <c r="B127" s="309" t="s">
        <v>214</v>
      </c>
      <c r="C127" s="310" t="s">
        <v>287</v>
      </c>
      <c r="D127" s="337" t="s">
        <v>208</v>
      </c>
      <c r="E127" s="338"/>
      <c r="F127" s="351"/>
      <c r="G127" s="351"/>
      <c r="H127" s="339"/>
      <c r="I127" s="339">
        <f t="shared" si="16"/>
        <v>0</v>
      </c>
      <c r="J127" s="321"/>
      <c r="K127" s="253"/>
      <c r="L127" s="255"/>
    </row>
    <row r="128" spans="1:12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/>
      <c r="F128" s="324"/>
      <c r="G128" s="324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381" t="s">
        <v>102</v>
      </c>
      <c r="G130" s="381" t="s">
        <v>103</v>
      </c>
      <c r="H130" s="382"/>
      <c r="I130" s="382" t="s">
        <v>104</v>
      </c>
      <c r="J130" s="382">
        <v>10.9</v>
      </c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315"/>
      <c r="F131" s="352"/>
      <c r="G131" s="352"/>
      <c r="H131" s="316"/>
      <c r="I131" s="316">
        <f t="shared" ref="I131:I136" si="17">SUM(F131:H131)</f>
        <v>0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315"/>
      <c r="F132" s="352"/>
      <c r="G132" s="352"/>
      <c r="H132" s="316"/>
      <c r="I132" s="316">
        <f t="shared" si="17"/>
        <v>0</v>
      </c>
      <c r="J132" s="266"/>
      <c r="K132" s="253"/>
      <c r="L132" s="255"/>
    </row>
    <row r="133" spans="1:12" ht="15.75" customHeight="1" x14ac:dyDescent="0.25">
      <c r="A133" s="368"/>
      <c r="B133" s="309"/>
      <c r="C133" s="415"/>
      <c r="D133" s="325"/>
      <c r="E133" s="315"/>
      <c r="F133" s="352"/>
      <c r="G133" s="352"/>
      <c r="H133" s="316"/>
      <c r="I133" s="316">
        <f t="shared" si="17"/>
        <v>0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318"/>
      <c r="F134" s="324"/>
      <c r="G134" s="324"/>
      <c r="H134" s="322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318"/>
      <c r="F135" s="324"/>
      <c r="G135" s="324"/>
      <c r="H135" s="322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385"/>
      <c r="G136" s="385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>
        <v>10.9</v>
      </c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mergeCells count="2">
    <mergeCell ref="B3:D4"/>
    <mergeCell ref="B5:D5"/>
  </mergeCells>
  <pageMargins left="0.48333333333333334" right="0.54166666666666663" top="0.6333333333333333" bottom="0.60833333333333328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L2" sqref="L2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300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15.75" customHeight="1" x14ac:dyDescent="0.25">
      <c r="A3" s="166"/>
      <c r="B3" s="663" t="s">
        <v>112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15.75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15.75" customHeight="1" x14ac:dyDescent="0.25">
      <c r="A5" s="166"/>
      <c r="B5" s="669" t="s">
        <v>95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291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307"/>
      <c r="F11" s="308" t="s">
        <v>102</v>
      </c>
      <c r="G11" s="308" t="s">
        <v>103</v>
      </c>
      <c r="H11" s="259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309" t="s">
        <v>211</v>
      </c>
      <c r="C12" s="310" t="s">
        <v>217</v>
      </c>
      <c r="D12" s="311" t="s">
        <v>194</v>
      </c>
      <c r="E12" s="312"/>
      <c r="F12" s="313"/>
      <c r="G12" s="313"/>
      <c r="H12" s="314"/>
      <c r="I12" s="314">
        <f t="shared" ref="I12:I17" si="0">SUM(F12:H12)</f>
        <v>0</v>
      </c>
      <c r="J12" s="264"/>
      <c r="K12" s="253"/>
      <c r="L12" s="255">
        <f>SUM(J12:J17)</f>
        <v>0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309" t="s">
        <v>211</v>
      </c>
      <c r="C13" s="310" t="s">
        <v>218</v>
      </c>
      <c r="D13" s="311" t="s">
        <v>194</v>
      </c>
      <c r="E13" s="315"/>
      <c r="F13" s="313"/>
      <c r="G13" s="313"/>
      <c r="H13" s="316"/>
      <c r="I13" s="316">
        <f t="shared" si="0"/>
        <v>0</v>
      </c>
      <c r="J13" s="266"/>
      <c r="K13" s="253"/>
      <c r="L13" s="255"/>
      <c r="N13" s="110"/>
      <c r="O13" s="128">
        <v>1</v>
      </c>
      <c r="P13" s="89"/>
      <c r="Q13" s="90"/>
      <c r="R13" s="91"/>
      <c r="S13" s="92">
        <v>30</v>
      </c>
    </row>
    <row r="14" spans="1:22" ht="15.75" customHeight="1" x14ac:dyDescent="0.25">
      <c r="A14" s="368"/>
      <c r="B14" s="309" t="s">
        <v>211</v>
      </c>
      <c r="C14" s="310" t="s">
        <v>38</v>
      </c>
      <c r="D14" s="311" t="s">
        <v>194</v>
      </c>
      <c r="E14" s="315"/>
      <c r="F14" s="313"/>
      <c r="G14" s="313"/>
      <c r="H14" s="316"/>
      <c r="I14" s="316">
        <f t="shared" si="0"/>
        <v>0</v>
      </c>
      <c r="J14" s="266"/>
      <c r="K14" s="253"/>
      <c r="L14" s="255"/>
      <c r="N14" s="110"/>
      <c r="O14" s="129">
        <v>2</v>
      </c>
      <c r="P14" s="89"/>
      <c r="Q14" s="90"/>
      <c r="R14" s="91"/>
      <c r="S14" s="92">
        <v>26</v>
      </c>
    </row>
    <row r="15" spans="1:22" ht="15.75" customHeight="1" x14ac:dyDescent="0.25">
      <c r="A15" s="368"/>
      <c r="B15" s="309" t="s">
        <v>211</v>
      </c>
      <c r="C15" s="310" t="s">
        <v>219</v>
      </c>
      <c r="D15" s="311" t="s">
        <v>194</v>
      </c>
      <c r="E15" s="315"/>
      <c r="F15" s="313"/>
      <c r="G15" s="313"/>
      <c r="H15" s="316"/>
      <c r="I15" s="316">
        <f t="shared" si="0"/>
        <v>0</v>
      </c>
      <c r="J15" s="266"/>
      <c r="K15" s="253"/>
      <c r="L15" s="255"/>
      <c r="N15" s="110"/>
      <c r="O15" s="130">
        <v>3</v>
      </c>
      <c r="P15" s="99"/>
      <c r="Q15" s="100"/>
      <c r="R15" s="101"/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312"/>
      <c r="F16" s="313"/>
      <c r="G16" s="313"/>
      <c r="H16" s="314"/>
      <c r="I16" s="314">
        <f t="shared" si="0"/>
        <v>0</v>
      </c>
      <c r="J16" s="264"/>
      <c r="K16" s="253"/>
      <c r="L16" s="255"/>
      <c r="N16" s="110"/>
      <c r="O16" s="131">
        <v>4</v>
      </c>
      <c r="P16" s="89"/>
      <c r="Q16" s="90"/>
      <c r="R16" s="91"/>
      <c r="S16" s="92">
        <v>21</v>
      </c>
    </row>
    <row r="17" spans="1:19" ht="15.75" customHeight="1" thickBot="1" x14ac:dyDescent="0.3">
      <c r="A17" s="369"/>
      <c r="B17" s="370"/>
      <c r="C17" s="410"/>
      <c r="D17" s="371"/>
      <c r="E17" s="372"/>
      <c r="F17" s="373"/>
      <c r="G17" s="373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89"/>
      <c r="Q17" s="90"/>
      <c r="R17" s="91"/>
      <c r="S17" s="92">
        <v>20</v>
      </c>
    </row>
    <row r="18" spans="1:19" ht="15.75" customHeight="1" x14ac:dyDescent="0.25">
      <c r="A18" s="377">
        <v>2</v>
      </c>
      <c r="B18" s="378" t="s">
        <v>101</v>
      </c>
      <c r="C18" s="411"/>
      <c r="D18" s="379" t="s">
        <v>195</v>
      </c>
      <c r="E18" s="380"/>
      <c r="F18" s="381" t="s">
        <v>102</v>
      </c>
      <c r="G18" s="381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89"/>
      <c r="Q18" s="90"/>
      <c r="R18" s="91"/>
      <c r="S18" s="92">
        <v>19</v>
      </c>
    </row>
    <row r="19" spans="1:19" ht="15.75" customHeight="1" x14ac:dyDescent="0.25">
      <c r="A19" s="368"/>
      <c r="B19" s="319" t="s">
        <v>211</v>
      </c>
      <c r="C19" s="310" t="s">
        <v>221</v>
      </c>
      <c r="D19" s="311" t="s">
        <v>195</v>
      </c>
      <c r="E19" s="315"/>
      <c r="F19" s="313"/>
      <c r="G19" s="313"/>
      <c r="H19" s="316"/>
      <c r="I19" s="316">
        <f t="shared" ref="I19:I24" si="1">SUM(F19:H19)</f>
        <v>0</v>
      </c>
      <c r="J19" s="266"/>
      <c r="K19" s="253"/>
      <c r="L19" s="255">
        <f>SUM(J19:J24)</f>
        <v>0</v>
      </c>
      <c r="N19" s="110"/>
      <c r="O19" s="131">
        <v>7</v>
      </c>
      <c r="P19" s="89"/>
      <c r="Q19" s="90"/>
      <c r="R19" s="101"/>
      <c r="S19" s="92">
        <v>18</v>
      </c>
    </row>
    <row r="20" spans="1:19" ht="15.75" customHeight="1" x14ac:dyDescent="0.25">
      <c r="A20" s="368"/>
      <c r="B20" s="319" t="s">
        <v>211</v>
      </c>
      <c r="C20" s="310" t="s">
        <v>222</v>
      </c>
      <c r="D20" s="311" t="s">
        <v>195</v>
      </c>
      <c r="E20" s="315"/>
      <c r="F20" s="313"/>
      <c r="G20" s="313"/>
      <c r="H20" s="316"/>
      <c r="I20" s="316">
        <f t="shared" si="1"/>
        <v>0</v>
      </c>
      <c r="J20" s="266"/>
      <c r="K20" s="253"/>
      <c r="L20" s="255"/>
      <c r="N20" s="110"/>
      <c r="O20" s="131">
        <v>8</v>
      </c>
      <c r="P20" s="89"/>
      <c r="Q20" s="90"/>
      <c r="R20" s="91"/>
      <c r="S20" s="92">
        <v>17</v>
      </c>
    </row>
    <row r="21" spans="1:19" ht="15.75" customHeight="1" x14ac:dyDescent="0.25">
      <c r="A21" s="368"/>
      <c r="B21" s="319" t="s">
        <v>211</v>
      </c>
      <c r="C21" s="310" t="s">
        <v>223</v>
      </c>
      <c r="D21" s="311" t="s">
        <v>195</v>
      </c>
      <c r="E21" s="315"/>
      <c r="F21" s="313"/>
      <c r="G21" s="313"/>
      <c r="H21" s="316"/>
      <c r="I21" s="316">
        <f t="shared" si="1"/>
        <v>0</v>
      </c>
      <c r="J21" s="266"/>
      <c r="K21" s="253"/>
      <c r="L21" s="255"/>
      <c r="N21" s="110"/>
      <c r="O21" s="131">
        <v>9</v>
      </c>
      <c r="P21" s="89"/>
      <c r="Q21" s="90"/>
      <c r="R21" s="101"/>
      <c r="S21" s="92">
        <v>16</v>
      </c>
    </row>
    <row r="22" spans="1:19" ht="15.75" customHeight="1" x14ac:dyDescent="0.25">
      <c r="A22" s="368"/>
      <c r="B22" s="309" t="s">
        <v>211</v>
      </c>
      <c r="C22" s="310" t="s">
        <v>224</v>
      </c>
      <c r="D22" s="311" t="s">
        <v>195</v>
      </c>
      <c r="E22" s="312"/>
      <c r="F22" s="320"/>
      <c r="G22" s="320"/>
      <c r="H22" s="314"/>
      <c r="I22" s="314">
        <f t="shared" si="1"/>
        <v>0</v>
      </c>
      <c r="J22" s="321"/>
      <c r="K22" s="253"/>
      <c r="L22" s="255"/>
      <c r="N22" s="110"/>
      <c r="O22" s="131">
        <v>10</v>
      </c>
      <c r="P22" s="89"/>
      <c r="Q22" s="90"/>
      <c r="R22" s="101"/>
      <c r="S22" s="92">
        <v>15</v>
      </c>
    </row>
    <row r="23" spans="1:19" ht="15.75" customHeight="1" x14ac:dyDescent="0.25">
      <c r="A23" s="368"/>
      <c r="B23" s="319" t="s">
        <v>211</v>
      </c>
      <c r="C23" s="310" t="s">
        <v>225</v>
      </c>
      <c r="D23" s="311" t="s">
        <v>195</v>
      </c>
      <c r="E23" s="318"/>
      <c r="F23" s="313"/>
      <c r="G23" s="313"/>
      <c r="H23" s="322"/>
      <c r="I23" s="322">
        <f t="shared" si="1"/>
        <v>0</v>
      </c>
      <c r="J23" s="260"/>
      <c r="K23" s="253"/>
      <c r="L23" s="255"/>
      <c r="N23" s="110"/>
      <c r="O23" s="131">
        <v>11</v>
      </c>
      <c r="P23" s="89"/>
      <c r="Q23" s="90"/>
      <c r="R23" s="91"/>
      <c r="S23" s="92">
        <v>14</v>
      </c>
    </row>
    <row r="24" spans="1:19" ht="15.75" customHeight="1" thickBot="1" x14ac:dyDescent="0.3">
      <c r="A24" s="369"/>
      <c r="B24" s="374"/>
      <c r="C24" s="412"/>
      <c r="D24" s="371"/>
      <c r="E24" s="372"/>
      <c r="F24" s="384"/>
      <c r="G24" s="384"/>
      <c r="H24" s="385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89"/>
      <c r="Q24" s="90"/>
      <c r="R24" s="91"/>
      <c r="S24" s="92">
        <v>13</v>
      </c>
    </row>
    <row r="25" spans="1:19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381" t="s">
        <v>102</v>
      </c>
      <c r="G25" s="381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89"/>
      <c r="Q25" s="90"/>
      <c r="R25" s="91"/>
      <c r="S25" s="92">
        <v>12</v>
      </c>
    </row>
    <row r="26" spans="1:19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315"/>
      <c r="F26" s="320"/>
      <c r="G26" s="320"/>
      <c r="H26" s="316"/>
      <c r="I26" s="316">
        <f t="shared" ref="I26:I29" si="2">SUM(F26:H26)</f>
        <v>0</v>
      </c>
      <c r="J26" s="266"/>
      <c r="K26" s="253"/>
      <c r="L26" s="255">
        <f>SUM(J26:J31)</f>
        <v>0</v>
      </c>
      <c r="N26" s="110"/>
      <c r="O26" s="131">
        <v>14</v>
      </c>
      <c r="P26" s="89"/>
      <c r="Q26" s="90"/>
      <c r="R26" s="91"/>
      <c r="S26" s="92">
        <v>11</v>
      </c>
    </row>
    <row r="27" spans="1:19" ht="15.75" customHeight="1" x14ac:dyDescent="0.25">
      <c r="A27" s="368"/>
      <c r="B27" s="319" t="s">
        <v>211</v>
      </c>
      <c r="C27" s="310" t="s">
        <v>227</v>
      </c>
      <c r="D27" s="325" t="s">
        <v>196</v>
      </c>
      <c r="E27" s="315"/>
      <c r="F27" s="313"/>
      <c r="G27" s="313"/>
      <c r="H27" s="316"/>
      <c r="I27" s="316">
        <f t="shared" si="2"/>
        <v>0</v>
      </c>
      <c r="J27" s="266"/>
      <c r="K27" s="253"/>
      <c r="L27" s="255"/>
      <c r="N27" s="110"/>
      <c r="O27" s="131">
        <v>15</v>
      </c>
      <c r="P27" s="89"/>
      <c r="Q27" s="90"/>
      <c r="R27" s="101"/>
      <c r="S27" s="92">
        <v>10</v>
      </c>
    </row>
    <row r="28" spans="1:19" ht="15.75" customHeight="1" x14ac:dyDescent="0.25">
      <c r="A28" s="368"/>
      <c r="B28" s="319" t="s">
        <v>211</v>
      </c>
      <c r="C28" s="310" t="s">
        <v>228</v>
      </c>
      <c r="D28" s="311" t="s">
        <v>196</v>
      </c>
      <c r="E28" s="312"/>
      <c r="F28" s="313"/>
      <c r="G28" s="313"/>
      <c r="H28" s="314"/>
      <c r="I28" s="314">
        <f t="shared" si="2"/>
        <v>0</v>
      </c>
      <c r="J28" s="264"/>
      <c r="K28" s="253"/>
      <c r="L28" s="255"/>
      <c r="N28" s="110"/>
      <c r="O28" s="131">
        <v>16</v>
      </c>
      <c r="P28" s="99"/>
      <c r="Q28" s="90"/>
      <c r="R28" s="91"/>
      <c r="S28" s="92">
        <v>9</v>
      </c>
    </row>
    <row r="29" spans="1:19" ht="15.75" customHeight="1" x14ac:dyDescent="0.25">
      <c r="A29" s="368"/>
      <c r="B29" s="319" t="s">
        <v>211</v>
      </c>
      <c r="C29" s="310" t="s">
        <v>229</v>
      </c>
      <c r="D29" s="325" t="s">
        <v>196</v>
      </c>
      <c r="E29" s="315"/>
      <c r="F29" s="313"/>
      <c r="G29" s="313"/>
      <c r="H29" s="326"/>
      <c r="I29" s="316">
        <f t="shared" si="2"/>
        <v>0</v>
      </c>
      <c r="J29" s="266"/>
      <c r="K29" s="253"/>
      <c r="L29" s="255"/>
      <c r="N29" s="110"/>
      <c r="O29" s="131"/>
      <c r="P29" s="89"/>
      <c r="Q29" s="90"/>
      <c r="R29" s="91"/>
      <c r="S29" s="92"/>
    </row>
    <row r="30" spans="1:19" ht="15.75" customHeight="1" x14ac:dyDescent="0.25">
      <c r="A30" s="368"/>
      <c r="B30" s="309" t="s">
        <v>211</v>
      </c>
      <c r="C30" s="310" t="s">
        <v>230</v>
      </c>
      <c r="D30" s="311" t="s">
        <v>196</v>
      </c>
      <c r="E30" s="312"/>
      <c r="F30" s="327"/>
      <c r="G30" s="328"/>
      <c r="H30" s="314"/>
      <c r="I30" s="314"/>
      <c r="J30" s="264"/>
      <c r="K30" s="253"/>
      <c r="L30" s="255"/>
      <c r="N30" s="110"/>
      <c r="O30" s="201"/>
      <c r="P30" s="202"/>
      <c r="Q30" s="90"/>
      <c r="R30" s="118"/>
      <c r="S30" s="92"/>
    </row>
    <row r="31" spans="1:19" ht="15.75" customHeight="1" thickBot="1" x14ac:dyDescent="0.3">
      <c r="A31" s="369"/>
      <c r="B31" s="374"/>
      <c r="C31" s="412"/>
      <c r="D31" s="371"/>
      <c r="E31" s="372"/>
      <c r="F31" s="384"/>
      <c r="G31" s="384"/>
      <c r="H31" s="385"/>
      <c r="I31" s="385">
        <f>SUM(F31:H31)</f>
        <v>0</v>
      </c>
      <c r="J31" s="376"/>
      <c r="K31" s="258"/>
      <c r="L31" s="256"/>
      <c r="N31" s="85"/>
      <c r="O31" s="203"/>
      <c r="P31" s="194" t="s">
        <v>45</v>
      </c>
      <c r="Q31" s="204"/>
      <c r="R31" s="196" t="s">
        <v>104</v>
      </c>
      <c r="S31" s="205" t="s">
        <v>5</v>
      </c>
    </row>
    <row r="32" spans="1:19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381" t="s">
        <v>102</v>
      </c>
      <c r="G32" s="381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28">
        <v>1</v>
      </c>
      <c r="P32" s="89"/>
      <c r="Q32" s="90"/>
      <c r="R32" s="116"/>
      <c r="S32" s="92">
        <v>30</v>
      </c>
    </row>
    <row r="33" spans="1:19" ht="15.75" customHeight="1" x14ac:dyDescent="0.25">
      <c r="A33" s="368"/>
      <c r="B33" s="309" t="s">
        <v>211</v>
      </c>
      <c r="C33" s="310" t="s">
        <v>231</v>
      </c>
      <c r="D33" s="325" t="s">
        <v>197</v>
      </c>
      <c r="E33" s="315"/>
      <c r="F33" s="313"/>
      <c r="G33" s="313"/>
      <c r="H33" s="316"/>
      <c r="I33" s="316">
        <f t="shared" ref="I33:I36" si="3">SUM(F33:H33)</f>
        <v>0</v>
      </c>
      <c r="J33" s="266"/>
      <c r="K33" s="253"/>
      <c r="L33" s="255">
        <f>SUM(J33:J36)</f>
        <v>0</v>
      </c>
      <c r="N33" s="110"/>
      <c r="O33" s="129">
        <v>2</v>
      </c>
      <c r="P33" s="89"/>
      <c r="Q33" s="90"/>
      <c r="R33" s="116"/>
      <c r="S33" s="92">
        <v>26</v>
      </c>
    </row>
    <row r="34" spans="1:19" ht="15.75" customHeight="1" x14ac:dyDescent="0.25">
      <c r="A34" s="368"/>
      <c r="B34" s="309" t="s">
        <v>211</v>
      </c>
      <c r="C34" s="310" t="s">
        <v>232</v>
      </c>
      <c r="D34" s="325" t="s">
        <v>197</v>
      </c>
      <c r="E34" s="315"/>
      <c r="F34" s="313"/>
      <c r="G34" s="313"/>
      <c r="H34" s="316"/>
      <c r="I34" s="316">
        <f t="shared" si="3"/>
        <v>0</v>
      </c>
      <c r="J34" s="266"/>
      <c r="K34" s="253"/>
      <c r="L34" s="255"/>
      <c r="N34" s="110"/>
      <c r="O34" s="130">
        <v>3</v>
      </c>
      <c r="P34" s="89"/>
      <c r="Q34" s="90"/>
      <c r="R34" s="91"/>
      <c r="S34" s="92">
        <v>23</v>
      </c>
    </row>
    <row r="35" spans="1:19" ht="15.75" customHeight="1" x14ac:dyDescent="0.2">
      <c r="A35" s="368"/>
      <c r="B35" s="309" t="s">
        <v>211</v>
      </c>
      <c r="C35" s="310" t="s">
        <v>233</v>
      </c>
      <c r="D35" s="325" t="s">
        <v>197</v>
      </c>
      <c r="E35" s="315"/>
      <c r="F35" s="313"/>
      <c r="G35" s="313"/>
      <c r="H35" s="316"/>
      <c r="I35" s="316">
        <f t="shared" si="3"/>
        <v>0</v>
      </c>
      <c r="J35" s="266"/>
      <c r="K35" s="253"/>
      <c r="L35" s="263"/>
      <c r="N35" s="110"/>
      <c r="O35" s="131">
        <v>4</v>
      </c>
      <c r="P35" s="89"/>
      <c r="Q35" s="90"/>
      <c r="R35" s="91"/>
      <c r="S35" s="92">
        <v>21</v>
      </c>
    </row>
    <row r="36" spans="1:19" ht="15.75" customHeight="1" x14ac:dyDescent="0.2">
      <c r="A36" s="368"/>
      <c r="B36" s="309" t="s">
        <v>211</v>
      </c>
      <c r="C36" s="310" t="s">
        <v>234</v>
      </c>
      <c r="D36" s="311" t="s">
        <v>197</v>
      </c>
      <c r="E36" s="312"/>
      <c r="F36" s="313"/>
      <c r="G36" s="313"/>
      <c r="H36" s="314"/>
      <c r="I36" s="314">
        <f t="shared" si="3"/>
        <v>0</v>
      </c>
      <c r="J36" s="321"/>
      <c r="K36" s="253"/>
      <c r="L36" s="263"/>
      <c r="N36" s="110"/>
      <c r="O36" s="201"/>
      <c r="P36" s="202"/>
      <c r="Q36" s="90"/>
      <c r="R36" s="118"/>
      <c r="S36" s="92"/>
    </row>
    <row r="37" spans="1:19" ht="15.75" customHeight="1" x14ac:dyDescent="0.25">
      <c r="A37" s="368"/>
      <c r="B37" s="309" t="s">
        <v>211</v>
      </c>
      <c r="C37" s="344" t="s">
        <v>235</v>
      </c>
      <c r="D37" s="317" t="s">
        <v>197</v>
      </c>
      <c r="E37" s="318"/>
      <c r="F37" s="313"/>
      <c r="G37" s="313"/>
      <c r="H37" s="329"/>
      <c r="I37" s="329"/>
      <c r="J37" s="265"/>
      <c r="K37" s="254"/>
      <c r="L37" s="262"/>
      <c r="N37" s="85"/>
      <c r="O37" s="203"/>
      <c r="P37" s="194" t="s">
        <v>108</v>
      </c>
      <c r="Q37" s="204"/>
      <c r="R37" s="196" t="s">
        <v>104</v>
      </c>
      <c r="S37" s="205" t="s">
        <v>5</v>
      </c>
    </row>
    <row r="38" spans="1:19" ht="15.75" customHeight="1" thickBot="1" x14ac:dyDescent="0.3">
      <c r="A38" s="369"/>
      <c r="B38" s="374"/>
      <c r="C38" s="412"/>
      <c r="D38" s="371"/>
      <c r="E38" s="372"/>
      <c r="F38" s="384"/>
      <c r="G38" s="384"/>
      <c r="H38" s="385"/>
      <c r="I38" s="385"/>
      <c r="J38" s="387" t="s">
        <v>24</v>
      </c>
      <c r="K38" s="258"/>
      <c r="L38" s="256"/>
      <c r="N38" s="110"/>
      <c r="O38" s="196">
        <v>1</v>
      </c>
      <c r="P38" s="89"/>
      <c r="Q38" s="125"/>
      <c r="R38" s="101"/>
      <c r="S38" s="92">
        <v>30</v>
      </c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381" t="s">
        <v>102</v>
      </c>
      <c r="G39" s="381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110"/>
      <c r="O39" s="206">
        <v>2</v>
      </c>
      <c r="P39" s="89"/>
      <c r="Q39" s="90"/>
      <c r="R39" s="91"/>
      <c r="S39" s="92">
        <v>26</v>
      </c>
    </row>
    <row r="40" spans="1:19" ht="15.75" customHeight="1" x14ac:dyDescent="0.25">
      <c r="A40" s="368"/>
      <c r="B40" s="309" t="s">
        <v>211</v>
      </c>
      <c r="C40" s="310" t="s">
        <v>236</v>
      </c>
      <c r="D40" s="325" t="s">
        <v>198</v>
      </c>
      <c r="E40" s="315"/>
      <c r="F40" s="313"/>
      <c r="G40" s="313"/>
      <c r="H40" s="316"/>
      <c r="I40" s="316">
        <f t="shared" ref="I40:I43" si="4">SUM(F40:H40)</f>
        <v>0</v>
      </c>
      <c r="J40" s="266"/>
      <c r="K40" s="253"/>
      <c r="L40" s="388">
        <f>SUM(J40:J45)</f>
        <v>0</v>
      </c>
      <c r="N40" s="110"/>
      <c r="O40" s="130">
        <v>3</v>
      </c>
      <c r="P40" s="89"/>
      <c r="Q40" s="125"/>
      <c r="R40" s="91"/>
      <c r="S40" s="92">
        <v>23</v>
      </c>
    </row>
    <row r="41" spans="1:19" ht="15.75" customHeight="1" x14ac:dyDescent="0.25">
      <c r="A41" s="368"/>
      <c r="B41" s="309" t="s">
        <v>211</v>
      </c>
      <c r="C41" s="310" t="s">
        <v>237</v>
      </c>
      <c r="D41" s="325" t="s">
        <v>198</v>
      </c>
      <c r="E41" s="315"/>
      <c r="F41" s="313"/>
      <c r="G41" s="313"/>
      <c r="H41" s="316"/>
      <c r="I41" s="316">
        <f t="shared" si="4"/>
        <v>0</v>
      </c>
      <c r="J41" s="266"/>
      <c r="K41" s="253"/>
      <c r="L41" s="255"/>
      <c r="N41" s="110"/>
      <c r="O41" s="131">
        <v>4</v>
      </c>
      <c r="P41" s="90"/>
      <c r="Q41" s="90"/>
      <c r="R41" s="91"/>
      <c r="S41" s="92">
        <v>21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315"/>
      <c r="F42" s="313"/>
      <c r="G42" s="313"/>
      <c r="H42" s="316"/>
      <c r="I42" s="316">
        <f t="shared" si="4"/>
        <v>0</v>
      </c>
      <c r="J42" s="266"/>
      <c r="K42" s="253"/>
      <c r="L42" s="255"/>
      <c r="N42" s="110"/>
      <c r="O42" s="131">
        <v>5</v>
      </c>
      <c r="P42" s="89"/>
      <c r="Q42" s="125"/>
      <c r="R42" s="288"/>
      <c r="S42" s="92">
        <v>20</v>
      </c>
    </row>
    <row r="43" spans="1:19" ht="15.75" customHeight="1" x14ac:dyDescent="0.2">
      <c r="A43" s="368"/>
      <c r="B43" s="319" t="s">
        <v>211</v>
      </c>
      <c r="C43" s="310" t="s">
        <v>239</v>
      </c>
      <c r="D43" s="311" t="s">
        <v>198</v>
      </c>
      <c r="E43" s="312"/>
      <c r="F43" s="313"/>
      <c r="G43" s="313"/>
      <c r="H43" s="314"/>
      <c r="I43" s="314">
        <f t="shared" si="4"/>
        <v>0</v>
      </c>
      <c r="J43" s="264"/>
      <c r="K43" s="253"/>
      <c r="L43" s="263"/>
      <c r="N43" s="110"/>
      <c r="O43" s="131">
        <v>6</v>
      </c>
      <c r="P43" s="89"/>
      <c r="Q43" s="125"/>
      <c r="R43" s="290"/>
      <c r="S43" s="92">
        <v>19</v>
      </c>
    </row>
    <row r="44" spans="1:19" ht="15.75" customHeight="1" x14ac:dyDescent="0.25">
      <c r="A44" s="368"/>
      <c r="B44" s="309"/>
      <c r="C44" s="413"/>
      <c r="D44" s="311"/>
      <c r="E44" s="312"/>
      <c r="F44" s="327"/>
      <c r="G44" s="330"/>
      <c r="H44" s="331"/>
      <c r="I44" s="331"/>
      <c r="J44" s="332"/>
      <c r="K44" s="300"/>
      <c r="L44" s="389"/>
      <c r="N44" s="110"/>
      <c r="O44" s="131">
        <v>7</v>
      </c>
      <c r="P44" s="89"/>
      <c r="Q44" s="125"/>
      <c r="R44" s="290"/>
      <c r="S44" s="92">
        <v>18</v>
      </c>
    </row>
    <row r="45" spans="1:19" ht="15.75" customHeight="1" thickBot="1" x14ac:dyDescent="0.3">
      <c r="A45" s="369"/>
      <c r="B45" s="374"/>
      <c r="C45" s="412"/>
      <c r="D45" s="371"/>
      <c r="E45" s="372"/>
      <c r="F45" s="384"/>
      <c r="G45" s="384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8</v>
      </c>
      <c r="P45" s="89"/>
      <c r="Q45" s="125"/>
      <c r="R45" s="288"/>
      <c r="S45" s="92">
        <v>17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381" t="s">
        <v>102</v>
      </c>
      <c r="G46" s="381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9</v>
      </c>
      <c r="P46" s="89"/>
      <c r="Q46" s="125"/>
      <c r="R46" s="91"/>
      <c r="S46" s="92">
        <v>16</v>
      </c>
    </row>
    <row r="47" spans="1:19" ht="15.75" customHeight="1" x14ac:dyDescent="0.25">
      <c r="A47" s="368"/>
      <c r="B47" s="309" t="s">
        <v>212</v>
      </c>
      <c r="C47" s="310" t="s">
        <v>240</v>
      </c>
      <c r="D47" s="325" t="s">
        <v>20</v>
      </c>
      <c r="E47" s="315"/>
      <c r="F47" s="313"/>
      <c r="G47" s="313"/>
      <c r="H47" s="316"/>
      <c r="I47" s="316">
        <f t="shared" ref="I47:I52" si="5">SUM(F47:H47)</f>
        <v>0</v>
      </c>
      <c r="J47" s="266"/>
      <c r="K47" s="253"/>
      <c r="L47" s="255">
        <f>SUM(J47:J51)</f>
        <v>0</v>
      </c>
      <c r="N47" s="110"/>
      <c r="O47" s="131">
        <v>10</v>
      </c>
      <c r="P47" s="89"/>
      <c r="Q47" s="125"/>
      <c r="R47" s="91"/>
      <c r="S47" s="92">
        <v>15</v>
      </c>
    </row>
    <row r="48" spans="1:19" ht="15.75" customHeight="1" x14ac:dyDescent="0.25">
      <c r="A48" s="368"/>
      <c r="B48" s="309" t="s">
        <v>212</v>
      </c>
      <c r="C48" s="310" t="s">
        <v>241</v>
      </c>
      <c r="D48" s="311" t="s">
        <v>20</v>
      </c>
      <c r="E48" s="312"/>
      <c r="F48" s="313"/>
      <c r="G48" s="313"/>
      <c r="H48" s="314"/>
      <c r="I48" s="314">
        <f t="shared" si="5"/>
        <v>0</v>
      </c>
      <c r="J48" s="264"/>
      <c r="K48" s="253"/>
      <c r="L48" s="255"/>
      <c r="N48" s="110"/>
      <c r="O48" s="131">
        <v>11</v>
      </c>
      <c r="P48" s="89"/>
      <c r="Q48" s="125"/>
      <c r="R48" s="91"/>
      <c r="S48" s="92">
        <v>14</v>
      </c>
    </row>
    <row r="49" spans="1:19" ht="15.75" customHeight="1" x14ac:dyDescent="0.25">
      <c r="A49" s="368"/>
      <c r="B49" s="309" t="s">
        <v>211</v>
      </c>
      <c r="C49" s="310" t="s">
        <v>242</v>
      </c>
      <c r="D49" s="325" t="s">
        <v>20</v>
      </c>
      <c r="E49" s="315"/>
      <c r="F49" s="313"/>
      <c r="G49" s="313"/>
      <c r="H49" s="316"/>
      <c r="I49" s="316">
        <f t="shared" si="5"/>
        <v>0</v>
      </c>
      <c r="J49" s="266"/>
      <c r="K49" s="253"/>
      <c r="L49" s="255" t="s">
        <v>24</v>
      </c>
      <c r="N49" s="110"/>
      <c r="O49" s="131">
        <v>12</v>
      </c>
      <c r="P49" s="100"/>
      <c r="Q49" s="90"/>
      <c r="R49" s="116"/>
      <c r="S49" s="92">
        <v>13</v>
      </c>
    </row>
    <row r="50" spans="1:19" ht="15.75" customHeight="1" x14ac:dyDescent="0.25">
      <c r="A50" s="368"/>
      <c r="B50" s="333" t="s">
        <v>215</v>
      </c>
      <c r="C50" s="414" t="s">
        <v>243</v>
      </c>
      <c r="D50" s="334" t="s">
        <v>20</v>
      </c>
      <c r="E50" s="335"/>
      <c r="F50" s="328"/>
      <c r="G50" s="328"/>
      <c r="H50" s="314"/>
      <c r="I50" s="314">
        <f t="shared" si="5"/>
        <v>0</v>
      </c>
      <c r="J50" s="264"/>
      <c r="K50" s="253"/>
      <c r="L50" s="255"/>
      <c r="N50" s="110"/>
      <c r="O50" s="131">
        <v>14</v>
      </c>
      <c r="P50" s="89"/>
      <c r="Q50" s="90"/>
      <c r="R50" s="101"/>
      <c r="S50" s="92">
        <v>12</v>
      </c>
    </row>
    <row r="51" spans="1:19" ht="15.75" customHeight="1" x14ac:dyDescent="0.25">
      <c r="A51" s="368"/>
      <c r="B51" s="309"/>
      <c r="C51" s="415"/>
      <c r="D51" s="325" t="s">
        <v>20</v>
      </c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>
        <v>15</v>
      </c>
      <c r="P51" s="121"/>
      <c r="Q51" s="90"/>
      <c r="R51" s="116"/>
      <c r="S51" s="92">
        <v>11</v>
      </c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85"/>
      <c r="O52" s="203"/>
      <c r="P52" s="194" t="s">
        <v>78</v>
      </c>
      <c r="Q52" s="204"/>
      <c r="R52" s="196" t="s">
        <v>104</v>
      </c>
      <c r="S52" s="205" t="s">
        <v>5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381" t="s">
        <v>102</v>
      </c>
      <c r="G53" s="381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96">
        <v>1</v>
      </c>
      <c r="P53" s="121"/>
      <c r="Q53" s="90"/>
      <c r="R53" s="116"/>
      <c r="S53" s="92">
        <v>30</v>
      </c>
    </row>
    <row r="54" spans="1:19" ht="15.75" customHeight="1" x14ac:dyDescent="0.25">
      <c r="A54" s="368"/>
      <c r="B54" s="309" t="s">
        <v>211</v>
      </c>
      <c r="C54" s="310" t="s">
        <v>244</v>
      </c>
      <c r="D54" s="325" t="s">
        <v>199</v>
      </c>
      <c r="E54" s="315"/>
      <c r="F54" s="313"/>
      <c r="G54" s="313"/>
      <c r="H54" s="326"/>
      <c r="I54" s="316">
        <f t="shared" ref="I54:I59" si="6">SUM(F54:H54)</f>
        <v>0</v>
      </c>
      <c r="J54" s="266"/>
      <c r="K54" s="253"/>
      <c r="L54" s="255">
        <f>SUM(J54:J59)</f>
        <v>0</v>
      </c>
      <c r="N54" s="110"/>
      <c r="O54" s="206">
        <v>2</v>
      </c>
      <c r="P54" s="89"/>
      <c r="Q54" s="90"/>
      <c r="R54" s="116"/>
      <c r="S54" s="92">
        <v>26</v>
      </c>
    </row>
    <row r="55" spans="1:19" ht="15.75" customHeight="1" x14ac:dyDescent="0.25">
      <c r="A55" s="368"/>
      <c r="B55" s="309" t="s">
        <v>212</v>
      </c>
      <c r="C55" s="310" t="s">
        <v>245</v>
      </c>
      <c r="D55" s="325" t="s">
        <v>199</v>
      </c>
      <c r="E55" s="315"/>
      <c r="F55" s="313"/>
      <c r="G55" s="313"/>
      <c r="H55" s="326"/>
      <c r="I55" s="316">
        <f t="shared" si="6"/>
        <v>0</v>
      </c>
      <c r="J55" s="266"/>
      <c r="K55" s="253"/>
      <c r="L55" s="255"/>
      <c r="N55" s="110"/>
      <c r="O55" s="130">
        <v>3</v>
      </c>
      <c r="P55" s="99"/>
      <c r="Q55" s="90"/>
      <c r="R55" s="269"/>
      <c r="S55" s="92">
        <v>23</v>
      </c>
    </row>
    <row r="56" spans="1:19" ht="15.75" customHeight="1" x14ac:dyDescent="0.25">
      <c r="A56" s="368"/>
      <c r="B56" s="309" t="s">
        <v>211</v>
      </c>
      <c r="C56" s="310" t="s">
        <v>246</v>
      </c>
      <c r="D56" s="311" t="s">
        <v>199</v>
      </c>
      <c r="E56" s="312"/>
      <c r="F56" s="313"/>
      <c r="G56" s="313"/>
      <c r="H56" s="340"/>
      <c r="I56" s="314">
        <f t="shared" si="6"/>
        <v>0</v>
      </c>
      <c r="J56" s="321"/>
      <c r="K56" s="253"/>
      <c r="L56" s="255"/>
      <c r="N56" s="110"/>
      <c r="O56" s="131">
        <v>4</v>
      </c>
      <c r="P56" s="89"/>
      <c r="Q56" s="90"/>
      <c r="R56" s="287"/>
      <c r="S56" s="92">
        <v>21</v>
      </c>
    </row>
    <row r="57" spans="1:19" ht="15.75" customHeight="1" x14ac:dyDescent="0.25">
      <c r="A57" s="368"/>
      <c r="B57" s="309" t="s">
        <v>211</v>
      </c>
      <c r="C57" s="310" t="s">
        <v>249</v>
      </c>
      <c r="D57" s="325" t="s">
        <v>199</v>
      </c>
      <c r="E57" s="315"/>
      <c r="F57" s="313"/>
      <c r="G57" s="313"/>
      <c r="H57" s="326"/>
      <c r="I57" s="316">
        <f t="shared" si="6"/>
        <v>0</v>
      </c>
      <c r="J57" s="266"/>
      <c r="K57" s="253"/>
      <c r="L57" s="255"/>
      <c r="N57" s="110"/>
      <c r="O57" s="131">
        <v>5</v>
      </c>
      <c r="P57" s="89"/>
      <c r="Q57" s="90"/>
      <c r="R57" s="287"/>
      <c r="S57" s="92">
        <v>20</v>
      </c>
    </row>
    <row r="58" spans="1:19" ht="15.75" customHeight="1" x14ac:dyDescent="0.25">
      <c r="A58" s="368"/>
      <c r="B58" s="309"/>
      <c r="C58" s="417"/>
      <c r="D58" s="337" t="s">
        <v>199</v>
      </c>
      <c r="E58" s="338"/>
      <c r="F58" s="341"/>
      <c r="G58" s="342"/>
      <c r="H58" s="343"/>
      <c r="I58" s="339">
        <f t="shared" si="6"/>
        <v>0</v>
      </c>
      <c r="J58" s="321"/>
      <c r="K58" s="253"/>
      <c r="L58" s="255"/>
      <c r="N58" s="110"/>
      <c r="O58" s="131">
        <v>6</v>
      </c>
      <c r="P58" s="89"/>
      <c r="Q58" s="125"/>
      <c r="R58" s="126"/>
      <c r="S58" s="92">
        <v>19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1">
        <v>7</v>
      </c>
      <c r="P59" s="99"/>
      <c r="Q59" s="90"/>
      <c r="R59" s="116"/>
      <c r="S59" s="92">
        <v>18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381" t="s">
        <v>102</v>
      </c>
      <c r="G60" s="381" t="s">
        <v>103</v>
      </c>
      <c r="H60" s="382"/>
      <c r="I60" s="382" t="s">
        <v>104</v>
      </c>
      <c r="J60" s="382">
        <v>10.9</v>
      </c>
      <c r="K60" s="257" t="s">
        <v>24</v>
      </c>
      <c r="L60" s="261"/>
      <c r="N60" s="110"/>
      <c r="O60" s="131">
        <v>8</v>
      </c>
      <c r="P60" s="125"/>
      <c r="Q60" s="125"/>
      <c r="R60" s="116"/>
      <c r="S60" s="92">
        <v>17</v>
      </c>
    </row>
    <row r="61" spans="1:19" ht="15.75" customHeight="1" x14ac:dyDescent="0.25">
      <c r="A61" s="368"/>
      <c r="B61" s="309" t="s">
        <v>211</v>
      </c>
      <c r="C61" s="310" t="s">
        <v>247</v>
      </c>
      <c r="D61" s="325" t="s">
        <v>200</v>
      </c>
      <c r="E61" s="315">
        <v>5</v>
      </c>
      <c r="F61" s="313"/>
      <c r="G61" s="313"/>
      <c r="H61" s="316"/>
      <c r="I61" s="316">
        <f t="shared" ref="I61:I66" si="7">SUM(F61:H61)</f>
        <v>0</v>
      </c>
      <c r="J61" s="266"/>
      <c r="K61" s="253"/>
      <c r="L61" s="255">
        <f>SUM(J61:J65)</f>
        <v>0</v>
      </c>
      <c r="N61" s="110"/>
      <c r="O61" s="131">
        <v>9</v>
      </c>
      <c r="P61" s="99"/>
      <c r="Q61" s="90"/>
      <c r="R61" s="116"/>
      <c r="S61" s="92">
        <v>16</v>
      </c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315">
        <v>5</v>
      </c>
      <c r="F62" s="320"/>
      <c r="G62" s="320"/>
      <c r="H62" s="316"/>
      <c r="I62" s="316">
        <f t="shared" si="7"/>
        <v>0</v>
      </c>
      <c r="J62" s="266"/>
      <c r="K62" s="253"/>
      <c r="L62" s="255"/>
      <c r="N62" s="110"/>
      <c r="O62" s="131">
        <v>10</v>
      </c>
      <c r="P62" s="89"/>
      <c r="Q62" s="125"/>
      <c r="R62" s="126"/>
      <c r="S62" s="92">
        <v>15</v>
      </c>
    </row>
    <row r="63" spans="1:19" ht="15.75" customHeight="1" x14ac:dyDescent="0.25">
      <c r="A63" s="368"/>
      <c r="B63" s="309" t="s">
        <v>212</v>
      </c>
      <c r="C63" s="310" t="s">
        <v>41</v>
      </c>
      <c r="D63" s="311" t="s">
        <v>200</v>
      </c>
      <c r="E63" s="312">
        <v>3</v>
      </c>
      <c r="F63" s="313"/>
      <c r="G63" s="313"/>
      <c r="H63" s="314"/>
      <c r="I63" s="314">
        <f t="shared" si="7"/>
        <v>0</v>
      </c>
      <c r="J63" s="264"/>
      <c r="K63" s="253"/>
      <c r="L63" s="255"/>
      <c r="N63" s="110"/>
      <c r="O63" s="131">
        <v>11</v>
      </c>
      <c r="P63" s="89"/>
      <c r="Q63" s="90"/>
      <c r="R63" s="116"/>
      <c r="S63" s="92">
        <v>14</v>
      </c>
    </row>
    <row r="64" spans="1:19" ht="15.75" customHeight="1" x14ac:dyDescent="0.25">
      <c r="A64" s="368"/>
      <c r="B64" s="309" t="s">
        <v>211</v>
      </c>
      <c r="C64" s="310" t="s">
        <v>248</v>
      </c>
      <c r="D64" s="325" t="s">
        <v>200</v>
      </c>
      <c r="E64" s="315">
        <v>5</v>
      </c>
      <c r="F64" s="313"/>
      <c r="G64" s="313"/>
      <c r="H64" s="316"/>
      <c r="I64" s="316">
        <f t="shared" si="7"/>
        <v>0</v>
      </c>
      <c r="J64" s="266"/>
      <c r="K64" s="253"/>
      <c r="L64" s="255"/>
      <c r="N64" s="110"/>
      <c r="O64" s="131">
        <v>12</v>
      </c>
      <c r="P64" s="89"/>
      <c r="Q64" s="90"/>
      <c r="R64" s="116"/>
      <c r="S64" s="92">
        <v>13</v>
      </c>
    </row>
    <row r="65" spans="1:19" ht="15.75" customHeight="1" x14ac:dyDescent="0.25">
      <c r="A65" s="368"/>
      <c r="B65" s="309"/>
      <c r="C65" s="413"/>
      <c r="D65" s="311" t="s">
        <v>200</v>
      </c>
      <c r="E65" s="312"/>
      <c r="F65" s="327"/>
      <c r="G65" s="327"/>
      <c r="H65" s="314"/>
      <c r="I65" s="314">
        <f t="shared" si="7"/>
        <v>0</v>
      </c>
      <c r="J65" s="264"/>
      <c r="K65" s="253"/>
      <c r="L65" s="255"/>
      <c r="N65" s="110"/>
      <c r="O65" s="131">
        <v>13</v>
      </c>
      <c r="P65" s="89"/>
      <c r="Q65" s="90"/>
      <c r="R65" s="91"/>
      <c r="S65" s="92">
        <v>12</v>
      </c>
    </row>
    <row r="66" spans="1:19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>
        <f t="shared" si="7"/>
        <v>0</v>
      </c>
      <c r="J66" s="376"/>
      <c r="K66" s="258"/>
      <c r="L66" s="256"/>
      <c r="N66" s="110"/>
      <c r="O66" s="131"/>
      <c r="P66" s="121"/>
      <c r="Q66" s="90"/>
      <c r="R66" s="91"/>
      <c r="S66" s="92">
        <v>11</v>
      </c>
    </row>
    <row r="67" spans="1:19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381" t="s">
        <v>102</v>
      </c>
      <c r="G67" s="381" t="s">
        <v>103</v>
      </c>
      <c r="H67" s="382"/>
      <c r="I67" s="382" t="s">
        <v>104</v>
      </c>
      <c r="J67" s="382">
        <v>10.9</v>
      </c>
      <c r="K67" s="257"/>
      <c r="L67" s="261"/>
      <c r="N67" s="110"/>
      <c r="O67" s="131"/>
      <c r="P67" s="121"/>
      <c r="Q67" s="90"/>
      <c r="R67" s="91"/>
      <c r="S67" s="92"/>
    </row>
    <row r="68" spans="1:19" ht="15.75" customHeight="1" x14ac:dyDescent="0.25">
      <c r="A68" s="368"/>
      <c r="B68" s="309" t="s">
        <v>211</v>
      </c>
      <c r="C68" s="344" t="s">
        <v>251</v>
      </c>
      <c r="D68" s="325" t="s">
        <v>201</v>
      </c>
      <c r="E68" s="315"/>
      <c r="F68" s="345"/>
      <c r="G68" s="345"/>
      <c r="H68" s="316"/>
      <c r="I68" s="316">
        <f t="shared" ref="I68:I72" si="8">SUM(F68:H68)</f>
        <v>0</v>
      </c>
      <c r="J68" s="266"/>
      <c r="K68" s="253"/>
      <c r="L68" s="255">
        <f>SUM(J68:J73)</f>
        <v>0</v>
      </c>
      <c r="N68" s="85"/>
      <c r="O68" s="203"/>
      <c r="P68" s="194" t="s">
        <v>110</v>
      </c>
      <c r="Q68" s="204"/>
      <c r="R68" s="196" t="s">
        <v>104</v>
      </c>
      <c r="S68" s="205" t="s">
        <v>5</v>
      </c>
    </row>
    <row r="69" spans="1:19" ht="15.75" customHeight="1" x14ac:dyDescent="0.25">
      <c r="A69" s="368"/>
      <c r="B69" s="309" t="s">
        <v>211</v>
      </c>
      <c r="C69" s="344" t="s">
        <v>252</v>
      </c>
      <c r="D69" s="325" t="s">
        <v>201</v>
      </c>
      <c r="E69" s="315"/>
      <c r="F69" s="345"/>
      <c r="G69" s="345"/>
      <c r="H69" s="316"/>
      <c r="I69" s="316">
        <f t="shared" si="8"/>
        <v>0</v>
      </c>
      <c r="J69" s="266"/>
      <c r="K69" s="253"/>
      <c r="L69" s="255"/>
      <c r="N69" s="110"/>
      <c r="O69" s="196">
        <v>1</v>
      </c>
      <c r="P69" s="297"/>
      <c r="Q69" s="125"/>
      <c r="R69" s="288"/>
      <c r="S69" s="92">
        <v>30</v>
      </c>
    </row>
    <row r="70" spans="1:19" ht="15.75" customHeight="1" x14ac:dyDescent="0.25">
      <c r="A70" s="368"/>
      <c r="B70" s="309" t="s">
        <v>211</v>
      </c>
      <c r="C70" s="344" t="s">
        <v>253</v>
      </c>
      <c r="D70" s="311" t="s">
        <v>201</v>
      </c>
      <c r="E70" s="338"/>
      <c r="F70" s="345"/>
      <c r="G70" s="345"/>
      <c r="H70" s="346"/>
      <c r="I70" s="339">
        <f t="shared" si="8"/>
        <v>0</v>
      </c>
      <c r="J70" s="321"/>
      <c r="K70" s="253"/>
      <c r="L70" s="255"/>
      <c r="N70" s="110"/>
      <c r="O70" s="206">
        <v>2</v>
      </c>
      <c r="P70" s="297"/>
      <c r="Q70" s="298"/>
      <c r="R70" s="269"/>
      <c r="S70" s="92">
        <v>26</v>
      </c>
    </row>
    <row r="71" spans="1:19" ht="15.75" customHeight="1" x14ac:dyDescent="0.25">
      <c r="A71" s="368"/>
      <c r="B71" s="309" t="s">
        <v>211</v>
      </c>
      <c r="C71" s="422" t="s">
        <v>289</v>
      </c>
      <c r="D71" s="325" t="s">
        <v>201</v>
      </c>
      <c r="E71" s="315"/>
      <c r="F71" s="345"/>
      <c r="G71" s="345"/>
      <c r="H71" s="316"/>
      <c r="I71" s="316">
        <f t="shared" si="8"/>
        <v>0</v>
      </c>
      <c r="J71" s="266"/>
      <c r="K71" s="253"/>
      <c r="L71" s="255"/>
      <c r="N71" s="110"/>
      <c r="O71" s="130">
        <v>3</v>
      </c>
      <c r="P71" s="297"/>
      <c r="Q71" s="298"/>
      <c r="R71" s="287"/>
      <c r="S71" s="92">
        <v>23</v>
      </c>
    </row>
    <row r="72" spans="1:19" ht="15.75" customHeight="1" x14ac:dyDescent="0.25">
      <c r="A72" s="368"/>
      <c r="B72" s="309" t="s">
        <v>211</v>
      </c>
      <c r="C72" s="422" t="s">
        <v>290</v>
      </c>
      <c r="D72" s="311" t="s">
        <v>201</v>
      </c>
      <c r="E72" s="338"/>
      <c r="F72" s="345"/>
      <c r="G72" s="345"/>
      <c r="H72" s="339"/>
      <c r="I72" s="339">
        <f t="shared" si="8"/>
        <v>0</v>
      </c>
      <c r="J72" s="321"/>
      <c r="K72" s="253"/>
      <c r="L72" s="255"/>
      <c r="N72" s="110"/>
      <c r="O72" s="131">
        <v>4</v>
      </c>
      <c r="P72" s="297"/>
      <c r="Q72" s="298"/>
      <c r="R72" s="287"/>
      <c r="S72" s="92">
        <v>21</v>
      </c>
    </row>
    <row r="73" spans="1:19" ht="15.75" customHeight="1" thickBot="1" x14ac:dyDescent="0.3">
      <c r="A73" s="369"/>
      <c r="B73" s="374"/>
      <c r="C73" s="412"/>
      <c r="D73" s="398"/>
      <c r="E73" s="372"/>
      <c r="F73" s="384"/>
      <c r="G73" s="384"/>
      <c r="H73" s="385"/>
      <c r="I73" s="385"/>
      <c r="J73" s="376"/>
      <c r="K73" s="258"/>
      <c r="L73" s="256"/>
      <c r="N73" s="110"/>
      <c r="O73" s="131">
        <v>5</v>
      </c>
      <c r="P73" s="297"/>
      <c r="Q73" s="298"/>
      <c r="R73" s="290"/>
      <c r="S73" s="92">
        <v>20</v>
      </c>
    </row>
    <row r="74" spans="1:19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381" t="s">
        <v>102</v>
      </c>
      <c r="G74" s="381" t="s">
        <v>103</v>
      </c>
      <c r="H74" s="382"/>
      <c r="I74" s="382" t="s">
        <v>104</v>
      </c>
      <c r="J74" s="382">
        <v>10.9</v>
      </c>
      <c r="K74" s="257"/>
      <c r="L74" s="261">
        <f>SUM(J75:J80)</f>
        <v>0</v>
      </c>
      <c r="N74" s="110"/>
      <c r="O74" s="131">
        <v>6</v>
      </c>
      <c r="P74" s="297"/>
      <c r="Q74" s="298"/>
      <c r="R74" s="101"/>
      <c r="S74" s="92">
        <v>19</v>
      </c>
    </row>
    <row r="75" spans="1:19" ht="15.75" customHeight="1" x14ac:dyDescent="0.25">
      <c r="A75" s="368"/>
      <c r="B75" s="309" t="s">
        <v>214</v>
      </c>
      <c r="C75" s="310" t="s">
        <v>254</v>
      </c>
      <c r="D75" s="325" t="s">
        <v>210</v>
      </c>
      <c r="E75" s="315"/>
      <c r="F75" s="313"/>
      <c r="G75" s="313"/>
      <c r="H75" s="316"/>
      <c r="I75" s="316">
        <f t="shared" ref="I75:I80" si="9">SUM(F75:H75)</f>
        <v>0</v>
      </c>
      <c r="J75" s="266"/>
      <c r="K75" s="253"/>
      <c r="L75" s="255"/>
      <c r="N75" s="110"/>
      <c r="O75" s="131">
        <v>7</v>
      </c>
      <c r="P75" s="297"/>
      <c r="Q75" s="298"/>
      <c r="R75" s="288"/>
      <c r="S75" s="92">
        <v>18</v>
      </c>
    </row>
    <row r="76" spans="1:19" ht="15.75" customHeight="1" x14ac:dyDescent="0.25">
      <c r="A76" s="368"/>
      <c r="B76" s="309" t="s">
        <v>214</v>
      </c>
      <c r="C76" s="310" t="s">
        <v>255</v>
      </c>
      <c r="D76" s="325" t="s">
        <v>210</v>
      </c>
      <c r="E76" s="338"/>
      <c r="F76" s="313"/>
      <c r="G76" s="313"/>
      <c r="H76" s="339"/>
      <c r="I76" s="339">
        <f t="shared" si="9"/>
        <v>0</v>
      </c>
      <c r="J76" s="321"/>
      <c r="K76" s="253"/>
      <c r="L76" s="255"/>
      <c r="N76" s="110"/>
      <c r="O76" s="201">
        <v>8</v>
      </c>
      <c r="P76" s="121"/>
      <c r="Q76" s="90"/>
      <c r="R76" s="101"/>
      <c r="S76" s="92">
        <v>17</v>
      </c>
    </row>
    <row r="77" spans="1:19" ht="15.75" customHeight="1" x14ac:dyDescent="0.25">
      <c r="A77" s="368"/>
      <c r="B77" s="309" t="s">
        <v>212</v>
      </c>
      <c r="C77" s="310" t="s">
        <v>43</v>
      </c>
      <c r="D77" s="325" t="s">
        <v>210</v>
      </c>
      <c r="E77" s="315"/>
      <c r="F77" s="313"/>
      <c r="G77" s="313"/>
      <c r="H77" s="316"/>
      <c r="I77" s="316">
        <f t="shared" si="9"/>
        <v>0</v>
      </c>
      <c r="J77" s="266"/>
      <c r="K77" s="253"/>
      <c r="L77" s="255"/>
      <c r="N77" s="110"/>
      <c r="O77" s="131">
        <v>9</v>
      </c>
      <c r="P77" s="121"/>
      <c r="Q77" s="90"/>
      <c r="R77" s="101"/>
      <c r="S77" s="92">
        <v>16</v>
      </c>
    </row>
    <row r="78" spans="1:19" ht="15.75" customHeight="1" x14ac:dyDescent="0.25">
      <c r="A78" s="368"/>
      <c r="B78" s="309" t="s">
        <v>212</v>
      </c>
      <c r="C78" s="310" t="s">
        <v>256</v>
      </c>
      <c r="D78" s="325" t="s">
        <v>210</v>
      </c>
      <c r="E78" s="315"/>
      <c r="F78" s="313"/>
      <c r="G78" s="313"/>
      <c r="H78" s="316"/>
      <c r="I78" s="316">
        <f t="shared" si="9"/>
        <v>0</v>
      </c>
      <c r="J78" s="266"/>
      <c r="K78" s="253"/>
      <c r="L78" s="255"/>
      <c r="N78" s="110"/>
      <c r="O78" s="201">
        <v>10</v>
      </c>
      <c r="P78" s="121"/>
      <c r="Q78" s="90"/>
      <c r="R78" s="91"/>
      <c r="S78" s="92">
        <v>15</v>
      </c>
    </row>
    <row r="79" spans="1:19" ht="15.75" customHeight="1" x14ac:dyDescent="0.25">
      <c r="A79" s="368"/>
      <c r="B79" s="309"/>
      <c r="C79" s="419"/>
      <c r="D79" s="325" t="s">
        <v>210</v>
      </c>
      <c r="E79" s="338"/>
      <c r="F79" s="347"/>
      <c r="G79" s="347"/>
      <c r="H79" s="339"/>
      <c r="I79" s="339">
        <f t="shared" si="9"/>
        <v>0</v>
      </c>
      <c r="J79" s="321"/>
      <c r="K79" s="253"/>
      <c r="L79" s="255"/>
      <c r="N79" s="110"/>
      <c r="O79" s="131">
        <v>11</v>
      </c>
      <c r="P79" s="121"/>
      <c r="Q79" s="90"/>
      <c r="R79" s="91"/>
      <c r="S79" s="92">
        <v>14</v>
      </c>
    </row>
    <row r="80" spans="1:19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10"/>
      <c r="O80" s="131">
        <v>12</v>
      </c>
      <c r="P80" s="121"/>
      <c r="Q80" s="90"/>
      <c r="R80" s="101"/>
      <c r="S80" s="92">
        <v>13</v>
      </c>
    </row>
    <row r="81" spans="1:19" ht="15.75" customHeight="1" x14ac:dyDescent="0.25">
      <c r="A81" s="377">
        <v>11</v>
      </c>
      <c r="B81" s="378" t="s">
        <v>101</v>
      </c>
      <c r="C81" s="411"/>
      <c r="D81" s="386" t="s">
        <v>202</v>
      </c>
      <c r="E81" s="380"/>
      <c r="F81" s="381" t="s">
        <v>102</v>
      </c>
      <c r="G81" s="381" t="s">
        <v>103</v>
      </c>
      <c r="H81" s="382"/>
      <c r="I81" s="382" t="s">
        <v>104</v>
      </c>
      <c r="J81" s="382">
        <v>10.9</v>
      </c>
      <c r="K81" s="257"/>
      <c r="L81" s="261"/>
      <c r="N81" s="110"/>
      <c r="O81" s="131">
        <v>13</v>
      </c>
      <c r="P81" s="121"/>
      <c r="Q81" s="90"/>
      <c r="R81" s="101"/>
      <c r="S81" s="92">
        <v>12</v>
      </c>
    </row>
    <row r="82" spans="1:19" ht="15.75" customHeight="1" x14ac:dyDescent="0.25">
      <c r="A82" s="368"/>
      <c r="B82" s="309" t="s">
        <v>212</v>
      </c>
      <c r="C82" s="310" t="s">
        <v>257</v>
      </c>
      <c r="D82" s="325" t="s">
        <v>202</v>
      </c>
      <c r="E82" s="315"/>
      <c r="F82" s="313"/>
      <c r="G82" s="313"/>
      <c r="H82" s="316"/>
      <c r="I82" s="316">
        <f t="shared" ref="I82:I87" si="10">SUM(F82:H82)</f>
        <v>0</v>
      </c>
      <c r="J82" s="266"/>
      <c r="K82" s="253"/>
      <c r="L82" s="255">
        <f>SUM(J82:J87)</f>
        <v>0</v>
      </c>
      <c r="N82" s="110"/>
      <c r="O82" s="131">
        <v>14</v>
      </c>
      <c r="P82" s="121"/>
      <c r="Q82" s="90"/>
      <c r="R82" s="116"/>
      <c r="S82" s="92">
        <v>11</v>
      </c>
    </row>
    <row r="83" spans="1:19" ht="15.75" customHeight="1" x14ac:dyDescent="0.25">
      <c r="A83" s="368"/>
      <c r="B83" s="309" t="s">
        <v>211</v>
      </c>
      <c r="C83" s="310" t="s">
        <v>258</v>
      </c>
      <c r="D83" s="337" t="s">
        <v>202</v>
      </c>
      <c r="E83" s="338"/>
      <c r="F83" s="313"/>
      <c r="G83" s="313"/>
      <c r="H83" s="339"/>
      <c r="I83" s="339">
        <f t="shared" si="10"/>
        <v>0</v>
      </c>
      <c r="J83" s="321"/>
      <c r="K83" s="253"/>
      <c r="L83" s="255"/>
      <c r="N83" s="110"/>
      <c r="O83" s="131"/>
      <c r="P83" s="121"/>
      <c r="Q83" s="90"/>
      <c r="R83" s="101"/>
      <c r="S83" s="92"/>
    </row>
    <row r="84" spans="1:19" ht="15.75" customHeight="1" x14ac:dyDescent="0.25">
      <c r="A84" s="368"/>
      <c r="B84" s="309" t="s">
        <v>212</v>
      </c>
      <c r="C84" s="310" t="s">
        <v>259</v>
      </c>
      <c r="D84" s="325" t="s">
        <v>202</v>
      </c>
      <c r="E84" s="315"/>
      <c r="F84" s="313"/>
      <c r="G84" s="313"/>
      <c r="H84" s="316"/>
      <c r="I84" s="316">
        <f t="shared" si="10"/>
        <v>0</v>
      </c>
      <c r="J84" s="266"/>
      <c r="K84" s="253"/>
      <c r="L84" s="255"/>
      <c r="N84" s="110"/>
      <c r="O84" s="131"/>
      <c r="P84" s="121"/>
      <c r="Q84" s="90"/>
      <c r="R84" s="101"/>
      <c r="S84" s="92"/>
    </row>
    <row r="85" spans="1:19" ht="15.75" customHeight="1" x14ac:dyDescent="0.25">
      <c r="A85" s="368"/>
      <c r="B85" s="309" t="s">
        <v>212</v>
      </c>
      <c r="C85" s="310" t="s">
        <v>260</v>
      </c>
      <c r="D85" s="325" t="s">
        <v>202</v>
      </c>
      <c r="E85" s="315"/>
      <c r="F85" s="313"/>
      <c r="G85" s="313"/>
      <c r="H85" s="316"/>
      <c r="I85" s="316">
        <f t="shared" si="10"/>
        <v>0</v>
      </c>
      <c r="J85" s="266"/>
      <c r="K85" s="253"/>
      <c r="L85" s="255"/>
      <c r="N85" s="85"/>
      <c r="O85" s="128"/>
      <c r="P85" s="194" t="s">
        <v>39</v>
      </c>
      <c r="Q85" s="204"/>
      <c r="R85" s="196" t="s">
        <v>104</v>
      </c>
      <c r="S85" s="205" t="s">
        <v>5</v>
      </c>
    </row>
    <row r="86" spans="1:19" ht="15.75" customHeight="1" x14ac:dyDescent="0.25">
      <c r="A86" s="368"/>
      <c r="B86" s="309" t="s">
        <v>214</v>
      </c>
      <c r="C86" s="310" t="s">
        <v>261</v>
      </c>
      <c r="D86" s="337" t="s">
        <v>202</v>
      </c>
      <c r="E86" s="338"/>
      <c r="F86" s="313"/>
      <c r="G86" s="313"/>
      <c r="H86" s="339"/>
      <c r="I86" s="339">
        <f t="shared" si="10"/>
        <v>0</v>
      </c>
      <c r="J86" s="321"/>
      <c r="K86" s="253" t="s">
        <v>24</v>
      </c>
      <c r="L86" s="255"/>
      <c r="N86" s="199"/>
      <c r="O86" s="196">
        <v>1</v>
      </c>
      <c r="P86" s="297"/>
      <c r="Q86" s="125"/>
      <c r="R86" s="288"/>
      <c r="S86" s="92">
        <v>30</v>
      </c>
    </row>
    <row r="87" spans="1:19" ht="15.75" customHeight="1" thickBot="1" x14ac:dyDescent="0.3">
      <c r="A87" s="369"/>
      <c r="B87" s="374"/>
      <c r="C87" s="412"/>
      <c r="D87" s="371"/>
      <c r="E87" s="372"/>
      <c r="F87" s="384"/>
      <c r="G87" s="384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99"/>
      <c r="O87" s="206">
        <v>2</v>
      </c>
      <c r="P87" s="297"/>
      <c r="Q87" s="125"/>
      <c r="R87" s="288"/>
      <c r="S87" s="92">
        <v>26</v>
      </c>
    </row>
    <row r="88" spans="1:19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381" t="s">
        <v>102</v>
      </c>
      <c r="G88" s="381" t="s">
        <v>103</v>
      </c>
      <c r="H88" s="382"/>
      <c r="I88" s="382" t="s">
        <v>104</v>
      </c>
      <c r="J88" s="382">
        <v>10.9</v>
      </c>
      <c r="K88" s="257"/>
      <c r="L88" s="261"/>
      <c r="N88" s="199"/>
      <c r="O88" s="130">
        <v>3</v>
      </c>
      <c r="P88" s="297"/>
      <c r="Q88" s="125"/>
      <c r="R88" s="290"/>
      <c r="S88" s="92">
        <v>23</v>
      </c>
    </row>
    <row r="89" spans="1:19" ht="15.75" customHeight="1" x14ac:dyDescent="0.25">
      <c r="A89" s="368"/>
      <c r="B89" s="309" t="s">
        <v>211</v>
      </c>
      <c r="C89" s="310" t="s">
        <v>262</v>
      </c>
      <c r="D89" s="348" t="s">
        <v>203</v>
      </c>
      <c r="E89" s="315"/>
      <c r="F89" s="313"/>
      <c r="G89" s="313"/>
      <c r="H89" s="316"/>
      <c r="I89" s="316">
        <f t="shared" ref="I89:I94" si="11">SUM(F89:H89)</f>
        <v>0</v>
      </c>
      <c r="J89" s="266"/>
      <c r="K89" s="253"/>
      <c r="L89" s="255">
        <f>SUM(J89:J94)</f>
        <v>0</v>
      </c>
      <c r="N89" s="199"/>
      <c r="O89" s="131">
        <v>4</v>
      </c>
      <c r="P89" s="297"/>
      <c r="Q89" s="125"/>
      <c r="R89" s="290"/>
      <c r="S89" s="92">
        <v>21</v>
      </c>
    </row>
    <row r="90" spans="1:19" ht="15.75" customHeight="1" x14ac:dyDescent="0.25">
      <c r="A90" s="368"/>
      <c r="B90" s="309" t="s">
        <v>212</v>
      </c>
      <c r="C90" s="310" t="s">
        <v>216</v>
      </c>
      <c r="D90" s="348" t="s">
        <v>203</v>
      </c>
      <c r="E90" s="315"/>
      <c r="F90" s="313"/>
      <c r="G90" s="313"/>
      <c r="H90" s="316"/>
      <c r="I90" s="316">
        <f t="shared" si="11"/>
        <v>0</v>
      </c>
      <c r="J90" s="266"/>
      <c r="K90" s="253"/>
      <c r="L90" s="255"/>
      <c r="N90" s="199"/>
      <c r="O90" s="131">
        <v>5</v>
      </c>
      <c r="P90" s="297"/>
      <c r="Q90" s="125"/>
      <c r="R90" s="290"/>
      <c r="S90" s="92">
        <v>20</v>
      </c>
    </row>
    <row r="91" spans="1:19" ht="15.75" customHeight="1" x14ac:dyDescent="0.25">
      <c r="A91" s="368"/>
      <c r="B91" s="309" t="s">
        <v>211</v>
      </c>
      <c r="C91" s="310" t="s">
        <v>263</v>
      </c>
      <c r="D91" s="348" t="s">
        <v>203</v>
      </c>
      <c r="E91" s="315"/>
      <c r="F91" s="313"/>
      <c r="G91" s="313"/>
      <c r="H91" s="316"/>
      <c r="I91" s="316">
        <f t="shared" si="11"/>
        <v>0</v>
      </c>
      <c r="J91" s="266"/>
      <c r="K91" s="253"/>
      <c r="L91" s="255"/>
      <c r="N91" s="199"/>
      <c r="O91" s="131">
        <v>6</v>
      </c>
      <c r="P91" s="297"/>
      <c r="Q91" s="125"/>
      <c r="R91" s="288"/>
      <c r="S91" s="92">
        <v>19</v>
      </c>
    </row>
    <row r="92" spans="1:19" ht="15.75" customHeight="1" x14ac:dyDescent="0.25">
      <c r="A92" s="368"/>
      <c r="B92" s="309"/>
      <c r="C92" s="420"/>
      <c r="D92" s="317" t="s">
        <v>203</v>
      </c>
      <c r="E92" s="318"/>
      <c r="F92" s="349"/>
      <c r="G92" s="349"/>
      <c r="H92" s="322"/>
      <c r="I92" s="322">
        <f t="shared" si="11"/>
        <v>0</v>
      </c>
      <c r="J92" s="260"/>
      <c r="K92" s="253"/>
      <c r="L92" s="255"/>
      <c r="N92" s="199"/>
      <c r="O92" s="131">
        <v>7</v>
      </c>
      <c r="P92" s="297"/>
      <c r="Q92" s="125"/>
      <c r="R92" s="290"/>
      <c r="S92" s="92">
        <v>18</v>
      </c>
    </row>
    <row r="93" spans="1:19" ht="15.75" customHeight="1" x14ac:dyDescent="0.25">
      <c r="A93" s="368"/>
      <c r="B93" s="309"/>
      <c r="C93" s="421"/>
      <c r="D93" s="317" t="s">
        <v>203</v>
      </c>
      <c r="E93" s="318"/>
      <c r="F93" s="324"/>
      <c r="G93" s="324"/>
      <c r="H93" s="322"/>
      <c r="I93" s="322">
        <f t="shared" si="11"/>
        <v>0</v>
      </c>
      <c r="J93" s="260"/>
      <c r="K93" s="253"/>
      <c r="L93" s="255"/>
      <c r="N93" s="199"/>
      <c r="O93" s="131">
        <v>8</v>
      </c>
      <c r="P93" s="297"/>
      <c r="Q93" s="125"/>
      <c r="R93" s="290"/>
      <c r="S93" s="92">
        <v>17</v>
      </c>
    </row>
    <row r="94" spans="1:19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9</v>
      </c>
      <c r="P94" s="297"/>
      <c r="Q94" s="298"/>
      <c r="R94" s="101"/>
      <c r="S94" s="92">
        <v>16</v>
      </c>
    </row>
    <row r="95" spans="1:19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381" t="s">
        <v>102</v>
      </c>
      <c r="G95" s="381" t="s">
        <v>103</v>
      </c>
      <c r="H95" s="382"/>
      <c r="I95" s="382" t="s">
        <v>104</v>
      </c>
      <c r="J95" s="382">
        <v>10.9</v>
      </c>
      <c r="K95" s="257"/>
      <c r="L95" s="261"/>
      <c r="N95" s="199"/>
      <c r="O95" s="131">
        <v>10</v>
      </c>
      <c r="P95" s="297"/>
      <c r="Q95" s="125"/>
      <c r="R95" s="290"/>
      <c r="S95" s="92">
        <v>15</v>
      </c>
    </row>
    <row r="96" spans="1:19" ht="15.75" customHeight="1" x14ac:dyDescent="0.25">
      <c r="A96" s="368"/>
      <c r="B96" s="309" t="s">
        <v>211</v>
      </c>
      <c r="C96" s="310" t="s">
        <v>264</v>
      </c>
      <c r="D96" s="325" t="s">
        <v>204</v>
      </c>
      <c r="E96" s="315"/>
      <c r="F96" s="313"/>
      <c r="G96" s="313"/>
      <c r="H96" s="316"/>
      <c r="I96" s="316">
        <f t="shared" ref="I96:I101" si="12">SUM(F96:H96)</f>
        <v>0</v>
      </c>
      <c r="J96" s="266"/>
      <c r="K96" s="253"/>
      <c r="L96" s="255">
        <f>SUM(J96:J101)</f>
        <v>0</v>
      </c>
      <c r="N96" s="199"/>
      <c r="O96" s="131">
        <v>11</v>
      </c>
      <c r="P96" s="297"/>
      <c r="Q96" s="125"/>
      <c r="R96" s="290"/>
      <c r="S96" s="92">
        <v>14</v>
      </c>
    </row>
    <row r="97" spans="1:19" ht="15.75" customHeight="1" x14ac:dyDescent="0.25">
      <c r="A97" s="368"/>
      <c r="B97" s="309" t="s">
        <v>211</v>
      </c>
      <c r="C97" s="310" t="s">
        <v>265</v>
      </c>
      <c r="D97" s="325" t="s">
        <v>204</v>
      </c>
      <c r="E97" s="315"/>
      <c r="F97" s="313"/>
      <c r="G97" s="313"/>
      <c r="H97" s="316"/>
      <c r="I97" s="316">
        <f t="shared" si="12"/>
        <v>0</v>
      </c>
      <c r="J97" s="266"/>
      <c r="K97" s="253"/>
      <c r="L97" s="255"/>
      <c r="N97" s="199"/>
      <c r="O97" s="131">
        <v>12</v>
      </c>
      <c r="P97" s="297"/>
      <c r="Q97" s="125"/>
      <c r="R97" s="288"/>
      <c r="S97" s="118">
        <v>13</v>
      </c>
    </row>
    <row r="98" spans="1:19" ht="15.75" customHeight="1" x14ac:dyDescent="0.25">
      <c r="A98" s="368"/>
      <c r="B98" s="309" t="s">
        <v>212</v>
      </c>
      <c r="C98" s="310" t="s">
        <v>266</v>
      </c>
      <c r="D98" s="325" t="s">
        <v>204</v>
      </c>
      <c r="E98" s="315"/>
      <c r="F98" s="313"/>
      <c r="G98" s="313"/>
      <c r="H98" s="316"/>
      <c r="I98" s="316">
        <f t="shared" si="12"/>
        <v>0</v>
      </c>
      <c r="J98" s="266"/>
      <c r="K98" s="253"/>
      <c r="L98" s="255"/>
      <c r="N98" s="199"/>
      <c r="O98" s="131">
        <v>13</v>
      </c>
      <c r="P98" s="297"/>
      <c r="Q98" s="125"/>
      <c r="R98" s="290"/>
      <c r="S98" s="118">
        <v>12</v>
      </c>
    </row>
    <row r="99" spans="1:19" ht="15.75" customHeight="1" x14ac:dyDescent="0.25">
      <c r="A99" s="368"/>
      <c r="B99" s="309" t="s">
        <v>211</v>
      </c>
      <c r="C99" s="310" t="s">
        <v>267</v>
      </c>
      <c r="D99" s="317" t="s">
        <v>204</v>
      </c>
      <c r="E99" s="318"/>
      <c r="F99" s="313"/>
      <c r="G99" s="313"/>
      <c r="H99" s="322"/>
      <c r="I99" s="322">
        <f t="shared" si="12"/>
        <v>0</v>
      </c>
      <c r="J99" s="260"/>
      <c r="K99" s="253"/>
      <c r="L99" s="255"/>
      <c r="N99" s="199"/>
      <c r="O99" s="131">
        <v>14</v>
      </c>
      <c r="P99" s="301"/>
      <c r="Q99" s="298"/>
      <c r="R99" s="287"/>
      <c r="S99" s="118">
        <v>11</v>
      </c>
    </row>
    <row r="100" spans="1:19" ht="15.75" customHeight="1" x14ac:dyDescent="0.25">
      <c r="A100" s="368"/>
      <c r="B100" s="309" t="s">
        <v>214</v>
      </c>
      <c r="C100" s="310" t="s">
        <v>268</v>
      </c>
      <c r="D100" s="317" t="s">
        <v>204</v>
      </c>
      <c r="E100" s="318"/>
      <c r="F100" s="313"/>
      <c r="G100" s="313"/>
      <c r="H100" s="322"/>
      <c r="I100" s="322">
        <f t="shared" si="12"/>
        <v>0</v>
      </c>
      <c r="J100" s="260"/>
      <c r="K100" s="253"/>
      <c r="L100" s="255"/>
      <c r="N100" s="199"/>
      <c r="O100" s="131">
        <v>15</v>
      </c>
      <c r="P100" s="297"/>
      <c r="Q100" s="125"/>
      <c r="R100" s="290"/>
      <c r="S100" s="107">
        <v>10</v>
      </c>
    </row>
    <row r="101" spans="1:19" ht="15.75" customHeight="1" thickBot="1" x14ac:dyDescent="0.3">
      <c r="A101" s="369"/>
      <c r="B101" s="374"/>
      <c r="C101" s="412"/>
      <c r="D101" s="371"/>
      <c r="E101" s="372"/>
      <c r="F101" s="384"/>
      <c r="G101" s="384"/>
      <c r="H101" s="385"/>
      <c r="I101" s="385">
        <f t="shared" si="12"/>
        <v>0</v>
      </c>
      <c r="J101" s="376"/>
      <c r="K101" s="258"/>
      <c r="L101" s="256"/>
      <c r="N101" s="199"/>
      <c r="O101" s="131">
        <v>16</v>
      </c>
      <c r="P101" s="297"/>
      <c r="Q101" s="125"/>
      <c r="R101" s="290"/>
      <c r="S101" s="107">
        <v>9</v>
      </c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381" t="s">
        <v>102</v>
      </c>
      <c r="G102" s="381" t="s">
        <v>103</v>
      </c>
      <c r="H102" s="382"/>
      <c r="I102" s="382" t="s">
        <v>104</v>
      </c>
      <c r="J102" s="382">
        <v>10.9</v>
      </c>
      <c r="K102" s="257"/>
      <c r="L102" s="261"/>
      <c r="N102" s="199"/>
      <c r="O102" s="131">
        <v>17</v>
      </c>
      <c r="P102" s="297"/>
      <c r="Q102" s="125"/>
      <c r="R102" s="288"/>
      <c r="S102" s="118">
        <v>8</v>
      </c>
    </row>
    <row r="103" spans="1:19" ht="15.75" customHeight="1" x14ac:dyDescent="0.25">
      <c r="A103" s="368"/>
      <c r="B103" s="309" t="s">
        <v>213</v>
      </c>
      <c r="C103" s="310" t="s">
        <v>269</v>
      </c>
      <c r="D103" s="325" t="s">
        <v>205</v>
      </c>
      <c r="E103" s="315"/>
      <c r="F103" s="350"/>
      <c r="G103" s="350"/>
      <c r="H103" s="316"/>
      <c r="I103" s="316">
        <f t="shared" ref="I103:I107" si="13">SUM(F103:H103)</f>
        <v>0</v>
      </c>
      <c r="J103" s="266"/>
      <c r="K103" s="253"/>
      <c r="L103" s="255">
        <f>SUM(J103:J107)</f>
        <v>0</v>
      </c>
      <c r="N103" s="199"/>
      <c r="O103" s="131">
        <v>19</v>
      </c>
      <c r="P103" s="297"/>
      <c r="Q103" s="125"/>
      <c r="R103" s="288"/>
      <c r="S103" s="118">
        <v>6</v>
      </c>
    </row>
    <row r="104" spans="1:19" ht="15.75" customHeight="1" x14ac:dyDescent="0.25">
      <c r="A104" s="368"/>
      <c r="B104" s="309" t="s">
        <v>213</v>
      </c>
      <c r="C104" s="310" t="s">
        <v>270</v>
      </c>
      <c r="D104" s="325" t="s">
        <v>205</v>
      </c>
      <c r="E104" s="315"/>
      <c r="F104" s="351"/>
      <c r="G104" s="351"/>
      <c r="H104" s="316"/>
      <c r="I104" s="316">
        <f t="shared" si="13"/>
        <v>0</v>
      </c>
      <c r="J104" s="266"/>
      <c r="K104" s="253"/>
      <c r="L104" s="255"/>
      <c r="N104" s="199"/>
      <c r="O104" s="131">
        <v>20</v>
      </c>
      <c r="P104" s="297"/>
      <c r="Q104" s="298"/>
      <c r="R104" s="288"/>
      <c r="S104" s="107">
        <v>5</v>
      </c>
    </row>
    <row r="105" spans="1:19" ht="15.75" customHeight="1" x14ac:dyDescent="0.25">
      <c r="A105" s="368"/>
      <c r="B105" s="309" t="s">
        <v>213</v>
      </c>
      <c r="C105" s="310" t="s">
        <v>271</v>
      </c>
      <c r="D105" s="337" t="s">
        <v>205</v>
      </c>
      <c r="E105" s="338"/>
      <c r="F105" s="351"/>
      <c r="G105" s="351"/>
      <c r="H105" s="339"/>
      <c r="I105" s="339">
        <f t="shared" si="13"/>
        <v>0</v>
      </c>
      <c r="J105" s="321"/>
      <c r="K105" s="253"/>
      <c r="L105" s="255"/>
      <c r="N105" s="199"/>
      <c r="O105" s="131">
        <v>21</v>
      </c>
      <c r="P105" s="297"/>
      <c r="Q105" s="125"/>
      <c r="R105" s="288"/>
      <c r="S105" s="107">
        <v>4</v>
      </c>
    </row>
    <row r="106" spans="1:19" ht="15.75" customHeight="1" x14ac:dyDescent="0.25">
      <c r="A106" s="368"/>
      <c r="B106" s="309" t="s">
        <v>213</v>
      </c>
      <c r="C106" s="310" t="s">
        <v>272</v>
      </c>
      <c r="D106" s="325" t="s">
        <v>205</v>
      </c>
      <c r="E106" s="315"/>
      <c r="F106" s="313"/>
      <c r="G106" s="313"/>
      <c r="H106" s="316"/>
      <c r="I106" s="316">
        <f t="shared" si="13"/>
        <v>0</v>
      </c>
      <c r="J106" s="266"/>
      <c r="K106" s="253"/>
      <c r="L106" s="255"/>
      <c r="N106" s="199"/>
      <c r="O106" s="131"/>
      <c r="P106" s="297"/>
      <c r="Q106" s="125"/>
      <c r="R106" s="290"/>
      <c r="S106" s="107"/>
    </row>
    <row r="107" spans="1:19" ht="15.75" customHeight="1" x14ac:dyDescent="0.25">
      <c r="A107" s="368"/>
      <c r="B107" s="309" t="s">
        <v>213</v>
      </c>
      <c r="C107" s="344" t="s">
        <v>273</v>
      </c>
      <c r="D107" s="337" t="s">
        <v>205</v>
      </c>
      <c r="E107" s="338"/>
      <c r="F107" s="313"/>
      <c r="G107" s="313"/>
      <c r="H107" s="339"/>
      <c r="I107" s="339">
        <f t="shared" si="13"/>
        <v>0</v>
      </c>
      <c r="J107" s="321"/>
      <c r="K107" s="253"/>
      <c r="L107" s="255"/>
      <c r="N107" s="199"/>
      <c r="O107" s="131"/>
      <c r="P107" s="297"/>
      <c r="Q107" s="125"/>
      <c r="R107" s="290"/>
      <c r="S107" s="107"/>
    </row>
    <row r="108" spans="1:19" ht="15.75" customHeight="1" thickBot="1" x14ac:dyDescent="0.3">
      <c r="A108" s="369"/>
      <c r="B108" s="374"/>
      <c r="C108" s="416"/>
      <c r="D108" s="390"/>
      <c r="E108" s="391"/>
      <c r="F108" s="392"/>
      <c r="G108" s="392"/>
      <c r="H108" s="394"/>
      <c r="I108" s="394"/>
      <c r="J108" s="395"/>
      <c r="K108" s="258"/>
      <c r="L108" s="399"/>
      <c r="N108" s="199"/>
      <c r="O108" s="131"/>
      <c r="P108" s="297"/>
      <c r="Q108" s="125"/>
      <c r="R108" s="288"/>
      <c r="S108" s="118"/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381" t="s">
        <v>102</v>
      </c>
      <c r="G109" s="381" t="s">
        <v>103</v>
      </c>
      <c r="H109" s="382"/>
      <c r="I109" s="382" t="s">
        <v>104</v>
      </c>
      <c r="J109" s="382">
        <v>10.9</v>
      </c>
      <c r="K109" s="257"/>
      <c r="L109" s="261"/>
      <c r="N109" s="199"/>
      <c r="O109" s="131"/>
      <c r="P109" s="297"/>
      <c r="Q109" s="125"/>
      <c r="R109" s="288"/>
      <c r="S109" s="118"/>
    </row>
    <row r="110" spans="1:19" ht="15.75" customHeight="1" x14ac:dyDescent="0.25">
      <c r="A110" s="368"/>
      <c r="B110" s="309" t="s">
        <v>211</v>
      </c>
      <c r="C110" s="344" t="s">
        <v>274</v>
      </c>
      <c r="D110" s="325" t="s">
        <v>206</v>
      </c>
      <c r="E110" s="315"/>
      <c r="F110" s="320"/>
      <c r="G110" s="320"/>
      <c r="H110" s="316"/>
      <c r="I110" s="316">
        <f t="shared" ref="I110:I114" si="14">SUM(F110:H110)</f>
        <v>0</v>
      </c>
      <c r="J110" s="266"/>
      <c r="K110" s="253"/>
      <c r="L110" s="388">
        <f>SUM(J110:J114)</f>
        <v>0</v>
      </c>
      <c r="N110" s="199"/>
      <c r="O110" s="131"/>
      <c r="P110" s="297"/>
      <c r="Q110" s="298"/>
      <c r="R110" s="288"/>
      <c r="S110" s="107"/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338"/>
      <c r="F111" s="320"/>
      <c r="G111" s="320"/>
      <c r="H111" s="339"/>
      <c r="I111" s="339">
        <f t="shared" si="14"/>
        <v>0</v>
      </c>
      <c r="J111" s="321"/>
      <c r="K111" s="253"/>
      <c r="L111" s="255"/>
      <c r="N111" s="199"/>
      <c r="O111" s="131"/>
      <c r="P111" s="297"/>
      <c r="Q111" s="125"/>
      <c r="R111" s="288"/>
      <c r="S111" s="107"/>
    </row>
    <row r="112" spans="1:19" ht="15.75" customHeight="1" x14ac:dyDescent="0.25">
      <c r="A112" s="368"/>
      <c r="B112" s="309" t="s">
        <v>211</v>
      </c>
      <c r="C112" s="310" t="s">
        <v>276</v>
      </c>
      <c r="D112" s="325" t="s">
        <v>206</v>
      </c>
      <c r="E112" s="315"/>
      <c r="F112" s="313"/>
      <c r="G112" s="313"/>
      <c r="H112" s="316"/>
      <c r="I112" s="316">
        <f t="shared" si="14"/>
        <v>0</v>
      </c>
      <c r="J112" s="266"/>
      <c r="K112" s="253"/>
      <c r="L112" s="255"/>
    </row>
    <row r="113" spans="1:12" ht="15.75" customHeight="1" x14ac:dyDescent="0.25">
      <c r="A113" s="368"/>
      <c r="B113" s="309" t="s">
        <v>211</v>
      </c>
      <c r="C113" s="310" t="s">
        <v>277</v>
      </c>
      <c r="D113" s="325" t="s">
        <v>206</v>
      </c>
      <c r="E113" s="315"/>
      <c r="F113" s="313"/>
      <c r="G113" s="313"/>
      <c r="H113" s="316"/>
      <c r="I113" s="316">
        <f t="shared" si="14"/>
        <v>0</v>
      </c>
      <c r="J113" s="266"/>
      <c r="K113" s="253"/>
      <c r="L113" s="255"/>
    </row>
    <row r="114" spans="1:12" ht="15.75" customHeight="1" x14ac:dyDescent="0.25">
      <c r="A114" s="368"/>
      <c r="B114" s="309" t="s">
        <v>211</v>
      </c>
      <c r="C114" s="310" t="s">
        <v>278</v>
      </c>
      <c r="D114" s="337" t="s">
        <v>206</v>
      </c>
      <c r="E114" s="338"/>
      <c r="F114" s="313"/>
      <c r="G114" s="313"/>
      <c r="H114" s="339"/>
      <c r="I114" s="339">
        <f t="shared" si="14"/>
        <v>0</v>
      </c>
      <c r="J114" s="321"/>
      <c r="K114" s="253"/>
      <c r="L114" s="255"/>
    </row>
    <row r="115" spans="1:12" ht="15.75" customHeight="1" thickBot="1" x14ac:dyDescent="0.3">
      <c r="A115" s="369"/>
      <c r="B115" s="374"/>
      <c r="C115" s="412"/>
      <c r="D115" s="371"/>
      <c r="E115" s="372"/>
      <c r="F115" s="384"/>
      <c r="G115" s="400"/>
      <c r="H115" s="401"/>
      <c r="I115" s="401"/>
      <c r="J115" s="402"/>
      <c r="K115" s="403"/>
      <c r="L115" s="404"/>
    </row>
    <row r="116" spans="1:12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381" t="s">
        <v>102</v>
      </c>
      <c r="G116" s="381" t="s">
        <v>103</v>
      </c>
      <c r="H116" s="382"/>
      <c r="I116" s="382" t="s">
        <v>104</v>
      </c>
      <c r="J116" s="382">
        <v>10.9</v>
      </c>
      <c r="K116" s="257"/>
      <c r="L116" s="261"/>
    </row>
    <row r="117" spans="1:12" ht="15.75" customHeight="1" x14ac:dyDescent="0.25">
      <c r="A117" s="368"/>
      <c r="B117" s="309" t="s">
        <v>212</v>
      </c>
      <c r="C117" s="310" t="s">
        <v>279</v>
      </c>
      <c r="D117" s="325" t="s">
        <v>207</v>
      </c>
      <c r="E117" s="315"/>
      <c r="F117" s="313"/>
      <c r="G117" s="313"/>
      <c r="H117" s="316"/>
      <c r="I117" s="316">
        <f t="shared" ref="I117:I122" si="15">SUM(F117:H117)</f>
        <v>0</v>
      </c>
      <c r="J117" s="266"/>
      <c r="K117" s="253"/>
      <c r="L117" s="255">
        <f>SUM(J117:J121)</f>
        <v>0</v>
      </c>
    </row>
    <row r="118" spans="1:12" ht="15.75" customHeight="1" x14ac:dyDescent="0.25">
      <c r="A118" s="368"/>
      <c r="B118" s="309" t="s">
        <v>211</v>
      </c>
      <c r="C118" s="310" t="s">
        <v>280</v>
      </c>
      <c r="D118" s="325" t="s">
        <v>207</v>
      </c>
      <c r="E118" s="315"/>
      <c r="F118" s="313"/>
      <c r="G118" s="313"/>
      <c r="H118" s="316"/>
      <c r="I118" s="316">
        <f t="shared" si="15"/>
        <v>0</v>
      </c>
      <c r="J118" s="266"/>
      <c r="K118" s="253"/>
      <c r="L118" s="255"/>
    </row>
    <row r="119" spans="1:12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315"/>
      <c r="F119" s="313"/>
      <c r="G119" s="313"/>
      <c r="H119" s="316"/>
      <c r="I119" s="316">
        <f t="shared" si="15"/>
        <v>0</v>
      </c>
      <c r="J119" s="266"/>
      <c r="K119" s="253"/>
      <c r="L119" s="255"/>
    </row>
    <row r="120" spans="1:12" ht="15.75" customHeight="1" x14ac:dyDescent="0.25">
      <c r="A120" s="368"/>
      <c r="B120" s="309" t="s">
        <v>211</v>
      </c>
      <c r="C120" s="310" t="s">
        <v>282</v>
      </c>
      <c r="D120" s="337" t="s">
        <v>207</v>
      </c>
      <c r="E120" s="338"/>
      <c r="F120" s="313"/>
      <c r="G120" s="313"/>
      <c r="H120" s="339"/>
      <c r="I120" s="339">
        <f t="shared" si="15"/>
        <v>0</v>
      </c>
      <c r="J120" s="321"/>
      <c r="K120" s="253"/>
      <c r="L120" s="255"/>
    </row>
    <row r="121" spans="1:12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318"/>
      <c r="F121" s="313"/>
      <c r="G121" s="313"/>
      <c r="H121" s="322"/>
      <c r="I121" s="322">
        <f t="shared" si="15"/>
        <v>0</v>
      </c>
      <c r="J121" s="260"/>
      <c r="K121" s="253"/>
      <c r="L121" s="255"/>
    </row>
    <row r="122" spans="1:12" ht="15.75" customHeight="1" thickBot="1" x14ac:dyDescent="0.3">
      <c r="A122" s="369"/>
      <c r="B122" s="374"/>
      <c r="C122" s="412"/>
      <c r="D122" s="371"/>
      <c r="E122" s="372"/>
      <c r="F122" s="384"/>
      <c r="G122" s="384"/>
      <c r="H122" s="385"/>
      <c r="I122" s="385">
        <f t="shared" si="15"/>
        <v>0</v>
      </c>
      <c r="J122" s="376"/>
      <c r="K122" s="258"/>
      <c r="L122" s="256"/>
    </row>
    <row r="123" spans="1:12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381" t="s">
        <v>102</v>
      </c>
      <c r="G123" s="381" t="s">
        <v>103</v>
      </c>
      <c r="H123" s="382"/>
      <c r="I123" s="382" t="s">
        <v>104</v>
      </c>
      <c r="J123" s="382">
        <v>10.9</v>
      </c>
      <c r="K123" s="257"/>
      <c r="L123" s="261"/>
    </row>
    <row r="124" spans="1:12" ht="15.75" customHeight="1" x14ac:dyDescent="0.25">
      <c r="A124" s="368"/>
      <c r="B124" s="309" t="s">
        <v>214</v>
      </c>
      <c r="C124" s="310" t="s">
        <v>284</v>
      </c>
      <c r="D124" s="325" t="s">
        <v>208</v>
      </c>
      <c r="E124" s="315"/>
      <c r="F124" s="351"/>
      <c r="G124" s="351"/>
      <c r="H124" s="316"/>
      <c r="I124" s="316">
        <f t="shared" ref="I124:I129" si="16">SUM(F124:H124)</f>
        <v>0</v>
      </c>
      <c r="J124" s="266"/>
      <c r="K124" s="253"/>
      <c r="L124" s="255">
        <f>SUM(J124:J128)</f>
        <v>0</v>
      </c>
    </row>
    <row r="125" spans="1:12" ht="15.75" customHeight="1" x14ac:dyDescent="0.25">
      <c r="A125" s="368"/>
      <c r="B125" s="309" t="s">
        <v>214</v>
      </c>
      <c r="C125" s="310" t="s">
        <v>285</v>
      </c>
      <c r="D125" s="325" t="s">
        <v>208</v>
      </c>
      <c r="E125" s="315"/>
      <c r="F125" s="351"/>
      <c r="G125" s="351"/>
      <c r="H125" s="316"/>
      <c r="I125" s="316">
        <f t="shared" si="16"/>
        <v>0</v>
      </c>
      <c r="J125" s="266"/>
      <c r="K125" s="253"/>
      <c r="L125" s="255"/>
    </row>
    <row r="126" spans="1:12" ht="15.75" customHeight="1" x14ac:dyDescent="0.25">
      <c r="A126" s="368"/>
      <c r="B126" s="309" t="s">
        <v>214</v>
      </c>
      <c r="C126" s="310" t="s">
        <v>286</v>
      </c>
      <c r="D126" s="325" t="s">
        <v>208</v>
      </c>
      <c r="E126" s="315"/>
      <c r="F126" s="350"/>
      <c r="G126" s="350"/>
      <c r="H126" s="316"/>
      <c r="I126" s="316">
        <f t="shared" si="16"/>
        <v>0</v>
      </c>
      <c r="J126" s="266"/>
      <c r="K126" s="253"/>
      <c r="L126" s="255"/>
    </row>
    <row r="127" spans="1:12" ht="15.75" customHeight="1" x14ac:dyDescent="0.25">
      <c r="A127" s="368"/>
      <c r="B127" s="309" t="s">
        <v>214</v>
      </c>
      <c r="C127" s="310" t="s">
        <v>287</v>
      </c>
      <c r="D127" s="337" t="s">
        <v>208</v>
      </c>
      <c r="E127" s="338"/>
      <c r="F127" s="351"/>
      <c r="G127" s="351"/>
      <c r="H127" s="339"/>
      <c r="I127" s="339">
        <f t="shared" si="16"/>
        <v>0</v>
      </c>
      <c r="J127" s="321"/>
      <c r="K127" s="253"/>
      <c r="L127" s="255"/>
    </row>
    <row r="128" spans="1:12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/>
      <c r="F128" s="324"/>
      <c r="G128" s="324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381" t="s">
        <v>102</v>
      </c>
      <c r="G130" s="381" t="s">
        <v>103</v>
      </c>
      <c r="H130" s="382"/>
      <c r="I130" s="382" t="s">
        <v>104</v>
      </c>
      <c r="J130" s="382">
        <v>10.9</v>
      </c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315"/>
      <c r="F131" s="352"/>
      <c r="G131" s="352"/>
      <c r="H131" s="316"/>
      <c r="I131" s="316">
        <f t="shared" ref="I131:I136" si="17">SUM(F131:H131)</f>
        <v>0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315"/>
      <c r="F132" s="352"/>
      <c r="G132" s="352"/>
      <c r="H132" s="316"/>
      <c r="I132" s="316">
        <f t="shared" si="17"/>
        <v>0</v>
      </c>
      <c r="J132" s="266"/>
      <c r="K132" s="253"/>
      <c r="L132" s="255"/>
    </row>
    <row r="133" spans="1:12" ht="15.75" customHeight="1" x14ac:dyDescent="0.25">
      <c r="A133" s="368"/>
      <c r="B133" s="309"/>
      <c r="C133" s="415"/>
      <c r="D133" s="325"/>
      <c r="E133" s="315"/>
      <c r="F133" s="352"/>
      <c r="G133" s="352"/>
      <c r="H133" s="316"/>
      <c r="I133" s="316">
        <f t="shared" si="17"/>
        <v>0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318"/>
      <c r="F134" s="324"/>
      <c r="G134" s="324"/>
      <c r="H134" s="322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318"/>
      <c r="F135" s="324"/>
      <c r="G135" s="324"/>
      <c r="H135" s="322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385"/>
      <c r="G136" s="385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>
        <v>10.9</v>
      </c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sortState ref="P85:R105">
    <sortCondition descending="1" ref="R85:R105"/>
  </sortState>
  <mergeCells count="2">
    <mergeCell ref="B3:D4"/>
    <mergeCell ref="B5:D5"/>
  </mergeCells>
  <pageMargins left="0.25" right="0.25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 x14ac:dyDescent="0.2"/>
  <cols>
    <col min="1" max="1" width="4.28515625" customWidth="1"/>
    <col min="2" max="2" width="7.7109375" customWidth="1"/>
    <col min="3" max="3" width="26" customWidth="1"/>
    <col min="4" max="4" width="15.5703125" customWidth="1"/>
    <col min="5" max="5" width="5.28515625" customWidth="1"/>
    <col min="6" max="8" width="4.28515625" customWidth="1"/>
    <col min="9" max="9" width="8.140625" customWidth="1"/>
    <col min="10" max="10" width="5.140625" customWidth="1"/>
    <col min="11" max="11" width="3.5703125" customWidth="1"/>
    <col min="12" max="12" width="8.7109375" customWidth="1"/>
    <col min="13" max="26" width="8.5703125" customWidth="1"/>
  </cols>
  <sheetData>
    <row r="1" spans="1:12" ht="12.75" customHeight="1" x14ac:dyDescent="0.25">
      <c r="A1" s="157"/>
      <c r="B1" s="158"/>
      <c r="C1" s="216" t="s">
        <v>129</v>
      </c>
      <c r="D1" s="217"/>
      <c r="E1" s="160"/>
      <c r="F1" s="161"/>
      <c r="G1" s="162"/>
      <c r="H1" s="162"/>
      <c r="I1" s="218"/>
      <c r="J1" s="163"/>
      <c r="K1" s="164"/>
      <c r="L1" s="219"/>
    </row>
    <row r="2" spans="1:12" ht="12.75" customHeight="1" x14ac:dyDescent="0.25">
      <c r="A2" s="174"/>
      <c r="B2" s="175" t="s">
        <v>96</v>
      </c>
      <c r="C2" s="178" t="s">
        <v>130</v>
      </c>
      <c r="D2" s="220"/>
      <c r="E2" s="221" t="s">
        <v>131</v>
      </c>
      <c r="F2" s="178"/>
      <c r="G2" s="179"/>
      <c r="H2" s="179"/>
      <c r="I2" s="179"/>
      <c r="J2" s="180"/>
      <c r="K2" s="45"/>
      <c r="L2" s="219"/>
    </row>
    <row r="3" spans="1:12" ht="21" customHeight="1" x14ac:dyDescent="0.25">
      <c r="A3" s="181" t="s">
        <v>97</v>
      </c>
      <c r="B3" s="182" t="s">
        <v>30</v>
      </c>
      <c r="C3" s="183" t="s">
        <v>55</v>
      </c>
      <c r="D3" s="222" t="s">
        <v>3</v>
      </c>
      <c r="E3" s="223" t="s">
        <v>98</v>
      </c>
      <c r="F3" s="184"/>
      <c r="G3" s="185"/>
      <c r="H3" s="185"/>
      <c r="I3" s="186"/>
      <c r="J3" s="186"/>
      <c r="K3" s="45"/>
      <c r="L3" s="219"/>
    </row>
    <row r="4" spans="1:12" ht="16.5" customHeight="1" x14ac:dyDescent="0.25">
      <c r="A4" s="207">
        <v>3</v>
      </c>
      <c r="B4" s="224" t="s">
        <v>101</v>
      </c>
      <c r="C4" s="225" t="s">
        <v>114</v>
      </c>
      <c r="D4" s="226" t="s">
        <v>123</v>
      </c>
      <c r="E4" s="188"/>
      <c r="F4" s="208" t="s">
        <v>102</v>
      </c>
      <c r="G4" s="208" t="s">
        <v>103</v>
      </c>
      <c r="H4" s="188" t="s">
        <v>132</v>
      </c>
      <c r="I4" s="188" t="s">
        <v>104</v>
      </c>
      <c r="J4" s="188">
        <v>10.9</v>
      </c>
      <c r="K4" s="45" t="s">
        <v>24</v>
      </c>
      <c r="L4" s="219"/>
    </row>
    <row r="5" spans="1:12" ht="16.5" customHeight="1" x14ac:dyDescent="0.3">
      <c r="A5" s="110">
        <v>2</v>
      </c>
      <c r="B5" s="105">
        <v>5.0999999999999996</v>
      </c>
      <c r="C5" s="227" t="s">
        <v>133</v>
      </c>
      <c r="D5" s="228" t="s">
        <v>123</v>
      </c>
      <c r="E5" s="229">
        <v>0</v>
      </c>
      <c r="F5" s="230">
        <v>94</v>
      </c>
      <c r="G5" s="230">
        <v>96</v>
      </c>
      <c r="H5" s="230">
        <v>95</v>
      </c>
      <c r="I5" s="230">
        <f t="shared" ref="I5:I9" si="0">SUM(F5:H5)</f>
        <v>285</v>
      </c>
      <c r="J5" s="16"/>
      <c r="K5" s="45">
        <f t="shared" ref="K5:K7" si="1">E5+I5</f>
        <v>285</v>
      </c>
      <c r="L5" s="219">
        <f>SUM(K5:K9)</f>
        <v>842</v>
      </c>
    </row>
    <row r="6" spans="1:12" ht="16.5" customHeight="1" x14ac:dyDescent="0.25">
      <c r="A6" s="110">
        <v>2</v>
      </c>
      <c r="B6" s="105">
        <v>6.1</v>
      </c>
      <c r="C6" s="231" t="s">
        <v>83</v>
      </c>
      <c r="D6" s="228" t="s">
        <v>123</v>
      </c>
      <c r="E6" s="229">
        <v>5</v>
      </c>
      <c r="F6" s="230">
        <v>93</v>
      </c>
      <c r="G6" s="230">
        <v>90</v>
      </c>
      <c r="H6" s="230">
        <v>89</v>
      </c>
      <c r="I6" s="230">
        <f t="shared" si="0"/>
        <v>272</v>
      </c>
      <c r="J6" s="16"/>
      <c r="K6" s="45">
        <f t="shared" si="1"/>
        <v>277</v>
      </c>
      <c r="L6" s="219"/>
    </row>
    <row r="7" spans="1:12" ht="16.5" customHeight="1" x14ac:dyDescent="0.25">
      <c r="A7" s="110">
        <v>1</v>
      </c>
      <c r="B7" s="105">
        <v>6.1</v>
      </c>
      <c r="C7" s="231" t="s">
        <v>79</v>
      </c>
      <c r="D7" s="228" t="s">
        <v>123</v>
      </c>
      <c r="E7" s="229">
        <v>5</v>
      </c>
      <c r="F7" s="230">
        <v>92</v>
      </c>
      <c r="G7" s="230">
        <v>92</v>
      </c>
      <c r="H7" s="230">
        <v>91</v>
      </c>
      <c r="I7" s="230">
        <f t="shared" si="0"/>
        <v>275</v>
      </c>
      <c r="J7" s="16"/>
      <c r="K7" s="45">
        <f t="shared" si="1"/>
        <v>280</v>
      </c>
      <c r="L7" s="219"/>
    </row>
    <row r="8" spans="1:12" ht="16.5" customHeight="1" x14ac:dyDescent="0.25">
      <c r="A8" s="110">
        <v>1</v>
      </c>
      <c r="B8" s="105">
        <v>6.1</v>
      </c>
      <c r="C8" s="231" t="s">
        <v>134</v>
      </c>
      <c r="D8" s="228" t="s">
        <v>123</v>
      </c>
      <c r="E8" s="229">
        <v>5</v>
      </c>
      <c r="F8" s="230">
        <v>86</v>
      </c>
      <c r="G8" s="230">
        <v>83</v>
      </c>
      <c r="H8" s="230">
        <v>83</v>
      </c>
      <c r="I8" s="230">
        <f t="shared" si="0"/>
        <v>252</v>
      </c>
      <c r="J8" s="16"/>
      <c r="K8" s="45" t="s">
        <v>24</v>
      </c>
      <c r="L8" s="219"/>
    </row>
    <row r="9" spans="1:12" ht="16.5" customHeight="1" x14ac:dyDescent="0.25">
      <c r="A9" s="110">
        <v>1</v>
      </c>
      <c r="B9" s="105">
        <v>6.1</v>
      </c>
      <c r="C9" s="231" t="s">
        <v>135</v>
      </c>
      <c r="D9" s="228" t="s">
        <v>123</v>
      </c>
      <c r="E9" s="229">
        <v>5</v>
      </c>
      <c r="F9" s="230"/>
      <c r="G9" s="230"/>
      <c r="H9" s="230"/>
      <c r="I9" s="230">
        <f t="shared" si="0"/>
        <v>0</v>
      </c>
      <c r="J9" s="16"/>
      <c r="K9" s="45" t="s">
        <v>24</v>
      </c>
      <c r="L9" s="219"/>
    </row>
    <row r="10" spans="1:12" ht="16.5" customHeight="1" x14ac:dyDescent="0.25">
      <c r="A10" s="207">
        <v>3</v>
      </c>
      <c r="B10" s="224" t="s">
        <v>101</v>
      </c>
      <c r="C10" s="225" t="s">
        <v>114</v>
      </c>
      <c r="D10" s="226" t="s">
        <v>12</v>
      </c>
      <c r="E10" s="188"/>
      <c r="F10" s="208" t="s">
        <v>102</v>
      </c>
      <c r="G10" s="208" t="s">
        <v>103</v>
      </c>
      <c r="H10" s="188" t="s">
        <v>132</v>
      </c>
      <c r="I10" s="188" t="s">
        <v>104</v>
      </c>
      <c r="J10" s="188">
        <v>10.9</v>
      </c>
      <c r="K10" s="45" t="s">
        <v>24</v>
      </c>
      <c r="L10" s="219" t="s">
        <v>24</v>
      </c>
    </row>
    <row r="11" spans="1:12" ht="16.5" customHeight="1" x14ac:dyDescent="0.25">
      <c r="A11" s="110">
        <v>2</v>
      </c>
      <c r="B11" s="200">
        <v>6.1</v>
      </c>
      <c r="C11" s="231" t="s">
        <v>136</v>
      </c>
      <c r="D11" s="228" t="s">
        <v>12</v>
      </c>
      <c r="E11" s="229">
        <v>5</v>
      </c>
      <c r="F11" s="230">
        <v>93</v>
      </c>
      <c r="G11" s="230">
        <v>90</v>
      </c>
      <c r="H11" s="230">
        <v>86</v>
      </c>
      <c r="I11" s="230">
        <f t="shared" ref="I11:I15" si="2">SUM(F11:H11)</f>
        <v>269</v>
      </c>
      <c r="J11" s="16"/>
      <c r="K11" s="45">
        <f>E11+I11</f>
        <v>274</v>
      </c>
      <c r="L11" s="219">
        <f>SUM(K11:K15)</f>
        <v>830</v>
      </c>
    </row>
    <row r="12" spans="1:12" ht="16.5" customHeight="1" x14ac:dyDescent="0.25">
      <c r="A12" s="110">
        <v>2</v>
      </c>
      <c r="B12" s="200">
        <v>6.1</v>
      </c>
      <c r="C12" s="231" t="s">
        <v>137</v>
      </c>
      <c r="D12" s="228" t="s">
        <v>12</v>
      </c>
      <c r="E12" s="229">
        <v>5</v>
      </c>
      <c r="F12" s="230">
        <v>85</v>
      </c>
      <c r="G12" s="230">
        <v>90</v>
      </c>
      <c r="H12" s="230">
        <v>86</v>
      </c>
      <c r="I12" s="230">
        <f t="shared" si="2"/>
        <v>261</v>
      </c>
      <c r="J12" s="16"/>
      <c r="K12" s="45" t="s">
        <v>24</v>
      </c>
      <c r="L12" s="219"/>
    </row>
    <row r="13" spans="1:12" ht="16.5" customHeight="1" x14ac:dyDescent="0.25">
      <c r="A13" s="110">
        <v>1</v>
      </c>
      <c r="B13" s="200">
        <v>3.1</v>
      </c>
      <c r="C13" s="231" t="s">
        <v>94</v>
      </c>
      <c r="D13" s="228" t="s">
        <v>12</v>
      </c>
      <c r="E13" s="229">
        <v>8</v>
      </c>
      <c r="F13" s="230">
        <v>87</v>
      </c>
      <c r="G13" s="230">
        <v>89</v>
      </c>
      <c r="H13" s="230">
        <v>85</v>
      </c>
      <c r="I13" s="230">
        <f t="shared" si="2"/>
        <v>261</v>
      </c>
      <c r="J13" s="16"/>
      <c r="K13" s="45" t="s">
        <v>24</v>
      </c>
      <c r="L13" s="219"/>
    </row>
    <row r="14" spans="1:12" ht="16.5" customHeight="1" x14ac:dyDescent="0.25">
      <c r="A14" s="110">
        <v>1</v>
      </c>
      <c r="B14" s="105">
        <v>6.1</v>
      </c>
      <c r="C14" s="231" t="s">
        <v>80</v>
      </c>
      <c r="D14" s="228" t="s">
        <v>12</v>
      </c>
      <c r="E14" s="229">
        <v>5</v>
      </c>
      <c r="F14" s="230">
        <v>92</v>
      </c>
      <c r="G14" s="230">
        <v>89</v>
      </c>
      <c r="H14" s="230">
        <v>86</v>
      </c>
      <c r="I14" s="230">
        <f t="shared" si="2"/>
        <v>267</v>
      </c>
      <c r="J14" s="16"/>
      <c r="K14" s="45">
        <f t="shared" ref="K14:K15" si="3">E14+I14</f>
        <v>272</v>
      </c>
      <c r="L14" s="219"/>
    </row>
    <row r="15" spans="1:12" ht="16.5" customHeight="1" x14ac:dyDescent="0.25">
      <c r="A15" s="110">
        <v>1</v>
      </c>
      <c r="B15" s="210">
        <v>5.0999999999999996</v>
      </c>
      <c r="C15" s="232" t="s">
        <v>138</v>
      </c>
      <c r="D15" s="233" t="s">
        <v>12</v>
      </c>
      <c r="E15" s="229">
        <v>0</v>
      </c>
      <c r="F15" s="230">
        <v>95</v>
      </c>
      <c r="G15" s="230">
        <v>96</v>
      </c>
      <c r="H15" s="230">
        <v>93</v>
      </c>
      <c r="I15" s="230">
        <f t="shared" si="2"/>
        <v>284</v>
      </c>
      <c r="J15" s="16"/>
      <c r="K15" s="45">
        <f t="shared" si="3"/>
        <v>284</v>
      </c>
      <c r="L15" s="219"/>
    </row>
    <row r="16" spans="1:12" ht="16.5" customHeight="1" x14ac:dyDescent="0.25">
      <c r="A16" s="207">
        <v>3</v>
      </c>
      <c r="B16" s="224" t="s">
        <v>101</v>
      </c>
      <c r="C16" s="225" t="s">
        <v>114</v>
      </c>
      <c r="D16" s="226" t="s">
        <v>120</v>
      </c>
      <c r="E16" s="188"/>
      <c r="F16" s="208" t="s">
        <v>102</v>
      </c>
      <c r="G16" s="208" t="s">
        <v>103</v>
      </c>
      <c r="H16" s="188" t="s">
        <v>132</v>
      </c>
      <c r="I16" s="188" t="s">
        <v>104</v>
      </c>
      <c r="J16" s="188">
        <v>10.9</v>
      </c>
      <c r="K16" s="45" t="s">
        <v>24</v>
      </c>
      <c r="L16" s="219"/>
    </row>
    <row r="17" spans="1:12" ht="16.5" customHeight="1" x14ac:dyDescent="0.25">
      <c r="A17" s="110">
        <v>2</v>
      </c>
      <c r="B17" s="105">
        <v>6.1</v>
      </c>
      <c r="C17" s="231" t="s">
        <v>139</v>
      </c>
      <c r="D17" s="228" t="s">
        <v>120</v>
      </c>
      <c r="E17" s="229">
        <v>5</v>
      </c>
      <c r="F17" s="230">
        <v>88</v>
      </c>
      <c r="G17" s="230">
        <v>83</v>
      </c>
      <c r="H17" s="230">
        <v>88</v>
      </c>
      <c r="I17" s="230">
        <f t="shared" ref="I17:I21" si="4">SUM(F17:H17)</f>
        <v>259</v>
      </c>
      <c r="J17" s="16"/>
      <c r="K17" s="45" t="s">
        <v>24</v>
      </c>
      <c r="L17" s="219">
        <f>SUM(K17:K21)</f>
        <v>834</v>
      </c>
    </row>
    <row r="18" spans="1:12" ht="16.5" customHeight="1" x14ac:dyDescent="0.25">
      <c r="A18" s="110">
        <v>1</v>
      </c>
      <c r="B18" s="200">
        <v>5.0999999999999996</v>
      </c>
      <c r="C18" s="231" t="s">
        <v>140</v>
      </c>
      <c r="D18" s="228" t="s">
        <v>120</v>
      </c>
      <c r="E18" s="229">
        <v>0</v>
      </c>
      <c r="F18" s="230">
        <v>93</v>
      </c>
      <c r="G18" s="230">
        <v>93</v>
      </c>
      <c r="H18" s="230">
        <v>96</v>
      </c>
      <c r="I18" s="230">
        <f t="shared" si="4"/>
        <v>282</v>
      </c>
      <c r="J18" s="16"/>
      <c r="K18" s="45">
        <f t="shared" ref="K18:K21" si="5">E18+I18</f>
        <v>282</v>
      </c>
      <c r="L18" s="219"/>
    </row>
    <row r="19" spans="1:12" ht="16.5" customHeight="1" x14ac:dyDescent="0.25">
      <c r="A19" s="110">
        <v>1</v>
      </c>
      <c r="B19" s="200">
        <v>5.0999999999999996</v>
      </c>
      <c r="C19" s="231" t="s">
        <v>141</v>
      </c>
      <c r="D19" s="228" t="s">
        <v>120</v>
      </c>
      <c r="E19" s="229">
        <v>0</v>
      </c>
      <c r="F19" s="230"/>
      <c r="G19" s="230"/>
      <c r="H19" s="230"/>
      <c r="I19" s="230">
        <f t="shared" si="4"/>
        <v>0</v>
      </c>
      <c r="J19" s="16"/>
      <c r="K19" s="45">
        <f t="shared" si="5"/>
        <v>0</v>
      </c>
      <c r="L19" s="219"/>
    </row>
    <row r="20" spans="1:12" ht="16.5" customHeight="1" x14ac:dyDescent="0.25">
      <c r="A20" s="110">
        <v>1</v>
      </c>
      <c r="B20" s="200">
        <v>6.1</v>
      </c>
      <c r="C20" s="231" t="s">
        <v>81</v>
      </c>
      <c r="D20" s="228" t="s">
        <v>120</v>
      </c>
      <c r="E20" s="229">
        <v>5</v>
      </c>
      <c r="F20" s="234">
        <v>83</v>
      </c>
      <c r="G20" s="234">
        <v>90</v>
      </c>
      <c r="H20" s="234">
        <v>92</v>
      </c>
      <c r="I20" s="230">
        <f t="shared" si="4"/>
        <v>265</v>
      </c>
      <c r="J20" s="16"/>
      <c r="K20" s="45">
        <f t="shared" si="5"/>
        <v>270</v>
      </c>
      <c r="L20" s="219"/>
    </row>
    <row r="21" spans="1:12" ht="16.5" customHeight="1" x14ac:dyDescent="0.25">
      <c r="A21" s="110">
        <v>1</v>
      </c>
      <c r="B21" s="105">
        <v>5.0999999999999996</v>
      </c>
      <c r="C21" s="231" t="s">
        <v>142</v>
      </c>
      <c r="D21" s="228" t="s">
        <v>120</v>
      </c>
      <c r="E21" s="229">
        <v>0</v>
      </c>
      <c r="F21" s="230">
        <v>97</v>
      </c>
      <c r="G21" s="230">
        <v>91</v>
      </c>
      <c r="H21" s="230">
        <v>94</v>
      </c>
      <c r="I21" s="230">
        <f t="shared" si="4"/>
        <v>282</v>
      </c>
      <c r="J21" s="16"/>
      <c r="K21" s="45">
        <f t="shared" si="5"/>
        <v>282</v>
      </c>
      <c r="L21" s="219"/>
    </row>
    <row r="22" spans="1:12" ht="16.5" customHeight="1" x14ac:dyDescent="0.25">
      <c r="A22" s="207">
        <v>3</v>
      </c>
      <c r="B22" s="224" t="s">
        <v>101</v>
      </c>
      <c r="C22" s="225" t="s">
        <v>114</v>
      </c>
      <c r="D22" s="226" t="s">
        <v>125</v>
      </c>
      <c r="E22" s="188"/>
      <c r="F22" s="208" t="s">
        <v>102</v>
      </c>
      <c r="G22" s="208" t="s">
        <v>103</v>
      </c>
      <c r="H22" s="188" t="s">
        <v>132</v>
      </c>
      <c r="I22" s="188" t="s">
        <v>104</v>
      </c>
      <c r="J22" s="188">
        <v>10.9</v>
      </c>
      <c r="K22" s="45" t="s">
        <v>24</v>
      </c>
      <c r="L22" s="219"/>
    </row>
    <row r="23" spans="1:12" ht="16.5" customHeight="1" x14ac:dyDescent="0.25">
      <c r="A23" s="110">
        <v>1</v>
      </c>
      <c r="B23" s="105">
        <v>5.0999999999999996</v>
      </c>
      <c r="C23" s="231" t="s">
        <v>84</v>
      </c>
      <c r="D23" s="228" t="s">
        <v>125</v>
      </c>
      <c r="E23" s="229">
        <v>0</v>
      </c>
      <c r="F23" s="230">
        <v>91</v>
      </c>
      <c r="G23" s="230">
        <v>90</v>
      </c>
      <c r="H23" s="230">
        <v>94</v>
      </c>
      <c r="I23" s="230">
        <f t="shared" ref="I23:I28" si="6">SUM(F23:H23)</f>
        <v>275</v>
      </c>
      <c r="J23" s="16"/>
      <c r="K23" s="45">
        <f>E23+I23</f>
        <v>275</v>
      </c>
      <c r="L23" s="219">
        <f>SUM(K23:K28)</f>
        <v>752</v>
      </c>
    </row>
    <row r="24" spans="1:12" ht="16.5" customHeight="1" x14ac:dyDescent="0.25">
      <c r="A24" s="110">
        <v>1</v>
      </c>
      <c r="B24" s="105">
        <v>3.1</v>
      </c>
      <c r="C24" s="231" t="s">
        <v>93</v>
      </c>
      <c r="D24" s="228" t="s">
        <v>125</v>
      </c>
      <c r="E24" s="229">
        <v>8</v>
      </c>
      <c r="F24" s="230">
        <v>77</v>
      </c>
      <c r="G24" s="230">
        <v>56</v>
      </c>
      <c r="H24" s="230">
        <v>76</v>
      </c>
      <c r="I24" s="230">
        <f t="shared" si="6"/>
        <v>209</v>
      </c>
      <c r="J24" s="16"/>
      <c r="K24" s="45" t="s">
        <v>24</v>
      </c>
      <c r="L24" s="219"/>
    </row>
    <row r="25" spans="1:12" ht="16.5" customHeight="1" x14ac:dyDescent="0.25">
      <c r="A25" s="110">
        <v>1</v>
      </c>
      <c r="B25" s="105">
        <v>3.1</v>
      </c>
      <c r="C25" s="231" t="s">
        <v>143</v>
      </c>
      <c r="D25" s="228" t="s">
        <v>125</v>
      </c>
      <c r="E25" s="229">
        <v>8</v>
      </c>
      <c r="F25" s="230"/>
      <c r="G25" s="230"/>
      <c r="H25" s="230"/>
      <c r="I25" s="230">
        <f t="shared" si="6"/>
        <v>0</v>
      </c>
      <c r="J25" s="16"/>
      <c r="K25" s="45" t="s">
        <v>24</v>
      </c>
      <c r="L25" s="219" t="s">
        <v>24</v>
      </c>
    </row>
    <row r="26" spans="1:12" ht="16.5" customHeight="1" x14ac:dyDescent="0.25">
      <c r="A26" s="110"/>
      <c r="B26" s="105">
        <v>3.1</v>
      </c>
      <c r="C26" s="231" t="s">
        <v>144</v>
      </c>
      <c r="D26" s="228" t="s">
        <v>125</v>
      </c>
      <c r="E26" s="229">
        <v>8</v>
      </c>
      <c r="F26" s="230"/>
      <c r="G26" s="230"/>
      <c r="H26" s="230"/>
      <c r="I26" s="230">
        <f t="shared" si="6"/>
        <v>0</v>
      </c>
      <c r="J26" s="16"/>
      <c r="K26" s="45" t="s">
        <v>24</v>
      </c>
      <c r="L26" s="219"/>
    </row>
    <row r="27" spans="1:12" ht="16.5" customHeight="1" x14ac:dyDescent="0.25">
      <c r="A27" s="110">
        <v>1</v>
      </c>
      <c r="B27" s="105">
        <v>5.0999999999999996</v>
      </c>
      <c r="C27" s="231" t="s">
        <v>145</v>
      </c>
      <c r="D27" s="228" t="s">
        <v>125</v>
      </c>
      <c r="E27" s="229">
        <v>0</v>
      </c>
      <c r="F27" s="230">
        <v>78</v>
      </c>
      <c r="G27" s="230">
        <v>70</v>
      </c>
      <c r="H27" s="230">
        <v>85</v>
      </c>
      <c r="I27" s="230">
        <f t="shared" si="6"/>
        <v>233</v>
      </c>
      <c r="J27" s="16"/>
      <c r="K27" s="45">
        <f t="shared" ref="K27:K28" si="7">E27+I27</f>
        <v>233</v>
      </c>
      <c r="L27" s="219"/>
    </row>
    <row r="28" spans="1:12" ht="16.5" customHeight="1" x14ac:dyDescent="0.25">
      <c r="A28" s="110">
        <v>1</v>
      </c>
      <c r="B28" s="105">
        <v>3.1</v>
      </c>
      <c r="C28" s="231" t="s">
        <v>109</v>
      </c>
      <c r="D28" s="228" t="s">
        <v>125</v>
      </c>
      <c r="E28" s="229">
        <v>8</v>
      </c>
      <c r="F28" s="230">
        <v>78</v>
      </c>
      <c r="G28" s="230">
        <v>73</v>
      </c>
      <c r="H28" s="230">
        <v>85</v>
      </c>
      <c r="I28" s="230">
        <f t="shared" si="6"/>
        <v>236</v>
      </c>
      <c r="J28" s="235" t="s">
        <v>24</v>
      </c>
      <c r="K28" s="45">
        <f t="shared" si="7"/>
        <v>244</v>
      </c>
      <c r="L28" s="219" t="s">
        <v>24</v>
      </c>
    </row>
    <row r="29" spans="1:12" ht="16.5" customHeight="1" x14ac:dyDescent="0.25">
      <c r="A29" s="207">
        <v>3</v>
      </c>
      <c r="B29" s="224" t="s">
        <v>101</v>
      </c>
      <c r="C29" s="225" t="s">
        <v>114</v>
      </c>
      <c r="D29" s="226" t="s">
        <v>124</v>
      </c>
      <c r="E29" s="188"/>
      <c r="F29" s="208" t="s">
        <v>102</v>
      </c>
      <c r="G29" s="208" t="s">
        <v>103</v>
      </c>
      <c r="H29" s="188" t="s">
        <v>132</v>
      </c>
      <c r="I29" s="188" t="s">
        <v>104</v>
      </c>
      <c r="J29" s="188">
        <v>10.9</v>
      </c>
      <c r="K29" s="45" t="s">
        <v>24</v>
      </c>
      <c r="L29" s="219"/>
    </row>
    <row r="30" spans="1:12" ht="16.5" customHeight="1" x14ac:dyDescent="0.25">
      <c r="A30" s="110">
        <v>2</v>
      </c>
      <c r="B30" s="105">
        <v>2.1</v>
      </c>
      <c r="C30" s="231" t="s">
        <v>146</v>
      </c>
      <c r="D30" s="228" t="s">
        <v>124</v>
      </c>
      <c r="E30" s="229">
        <v>8</v>
      </c>
      <c r="F30" s="230">
        <v>88</v>
      </c>
      <c r="G30" s="230">
        <v>83</v>
      </c>
      <c r="H30" s="230">
        <v>90</v>
      </c>
      <c r="I30" s="230">
        <f t="shared" ref="I30:I34" si="8">SUM(F30:H30)</f>
        <v>261</v>
      </c>
      <c r="J30" s="236" t="s">
        <v>24</v>
      </c>
      <c r="K30" s="45">
        <f>E30+I30</f>
        <v>269</v>
      </c>
      <c r="L30" s="219">
        <f>SUM(K30:K34)</f>
        <v>826</v>
      </c>
    </row>
    <row r="31" spans="1:12" ht="16.5" customHeight="1" x14ac:dyDescent="0.25">
      <c r="A31" s="110">
        <v>2</v>
      </c>
      <c r="B31" s="105">
        <v>2.1</v>
      </c>
      <c r="C31" s="231" t="s">
        <v>147</v>
      </c>
      <c r="D31" s="228" t="s">
        <v>124</v>
      </c>
      <c r="E31" s="229">
        <v>8</v>
      </c>
      <c r="F31" s="230"/>
      <c r="G31" s="230"/>
      <c r="H31" s="230"/>
      <c r="I31" s="230">
        <f t="shared" si="8"/>
        <v>0</v>
      </c>
      <c r="J31" s="236" t="s">
        <v>24</v>
      </c>
      <c r="K31" s="45" t="s">
        <v>24</v>
      </c>
      <c r="L31" s="219"/>
    </row>
    <row r="32" spans="1:12" ht="16.5" customHeight="1" x14ac:dyDescent="0.25">
      <c r="A32" s="110">
        <v>1</v>
      </c>
      <c r="B32" s="105">
        <v>3.1</v>
      </c>
      <c r="C32" s="231" t="s">
        <v>92</v>
      </c>
      <c r="D32" s="228" t="s">
        <v>124</v>
      </c>
      <c r="E32" s="229">
        <v>8</v>
      </c>
      <c r="F32" s="230">
        <v>88</v>
      </c>
      <c r="G32" s="230">
        <v>91</v>
      </c>
      <c r="H32" s="230">
        <v>90</v>
      </c>
      <c r="I32" s="230">
        <f t="shared" si="8"/>
        <v>269</v>
      </c>
      <c r="J32" s="236" t="s">
        <v>24</v>
      </c>
      <c r="K32" s="45" t="s">
        <v>24</v>
      </c>
      <c r="L32" s="219"/>
    </row>
    <row r="33" spans="1:12" ht="16.5" customHeight="1" x14ac:dyDescent="0.25">
      <c r="A33" s="110">
        <v>1</v>
      </c>
      <c r="B33" s="200">
        <v>5.0999999999999996</v>
      </c>
      <c r="C33" s="231" t="s">
        <v>85</v>
      </c>
      <c r="D33" s="228" t="s">
        <v>124</v>
      </c>
      <c r="E33" s="229">
        <v>0</v>
      </c>
      <c r="F33" s="230">
        <v>93</v>
      </c>
      <c r="G33" s="230">
        <v>94</v>
      </c>
      <c r="H33" s="230">
        <v>93</v>
      </c>
      <c r="I33" s="230">
        <f t="shared" si="8"/>
        <v>280</v>
      </c>
      <c r="J33" s="236" t="s">
        <v>24</v>
      </c>
      <c r="K33" s="45">
        <f t="shared" ref="K33:K34" si="9">E33+I33</f>
        <v>280</v>
      </c>
      <c r="L33" s="219" t="s">
        <v>24</v>
      </c>
    </row>
    <row r="34" spans="1:12" ht="16.5" customHeight="1" x14ac:dyDescent="0.25">
      <c r="A34" s="110">
        <v>1</v>
      </c>
      <c r="B34" s="105">
        <v>5.0999999999999996</v>
      </c>
      <c r="C34" s="231" t="s">
        <v>86</v>
      </c>
      <c r="D34" s="228" t="s">
        <v>124</v>
      </c>
      <c r="E34" s="229">
        <v>0</v>
      </c>
      <c r="F34" s="230">
        <v>93</v>
      </c>
      <c r="G34" s="230">
        <v>90</v>
      </c>
      <c r="H34" s="230">
        <v>94</v>
      </c>
      <c r="I34" s="230">
        <f t="shared" si="8"/>
        <v>277</v>
      </c>
      <c r="J34" s="16"/>
      <c r="K34" s="45">
        <f t="shared" si="9"/>
        <v>277</v>
      </c>
      <c r="L34" s="219"/>
    </row>
    <row r="35" spans="1:12" ht="16.5" customHeight="1" x14ac:dyDescent="0.25">
      <c r="A35" s="207">
        <v>3</v>
      </c>
      <c r="B35" s="224" t="s">
        <v>101</v>
      </c>
      <c r="C35" s="225" t="s">
        <v>114</v>
      </c>
      <c r="D35" s="226" t="s">
        <v>126</v>
      </c>
      <c r="E35" s="188"/>
      <c r="F35" s="208" t="s">
        <v>102</v>
      </c>
      <c r="G35" s="208" t="s">
        <v>103</v>
      </c>
      <c r="H35" s="188" t="s">
        <v>132</v>
      </c>
      <c r="I35" s="188" t="s">
        <v>104</v>
      </c>
      <c r="J35" s="188">
        <v>10.9</v>
      </c>
      <c r="K35" s="45" t="s">
        <v>24</v>
      </c>
      <c r="L35" s="219"/>
    </row>
    <row r="36" spans="1:12" ht="16.5" customHeight="1" x14ac:dyDescent="0.25">
      <c r="A36" s="110">
        <v>2</v>
      </c>
      <c r="B36" s="105">
        <v>2.1</v>
      </c>
      <c r="C36" s="231" t="s">
        <v>148</v>
      </c>
      <c r="D36" s="228" t="s">
        <v>126</v>
      </c>
      <c r="E36" s="229">
        <v>8</v>
      </c>
      <c r="F36" s="230">
        <v>86</v>
      </c>
      <c r="G36" s="230">
        <v>83</v>
      </c>
      <c r="H36" s="230">
        <v>87</v>
      </c>
      <c r="I36" s="230">
        <f t="shared" ref="I36:I39" si="10">SUM(F36:H36)</f>
        <v>256</v>
      </c>
      <c r="J36" s="16"/>
      <c r="K36" s="45">
        <f t="shared" ref="K36:K38" si="11">E36+I36</f>
        <v>264</v>
      </c>
      <c r="L36" s="219">
        <f>SUM(K36:K39)</f>
        <v>787</v>
      </c>
    </row>
    <row r="37" spans="1:12" ht="16.5" customHeight="1" x14ac:dyDescent="0.25">
      <c r="A37" s="110">
        <v>2</v>
      </c>
      <c r="B37" s="105">
        <v>2.1</v>
      </c>
      <c r="C37" s="231" t="s">
        <v>149</v>
      </c>
      <c r="D37" s="228" t="s">
        <v>126</v>
      </c>
      <c r="E37" s="229">
        <v>8</v>
      </c>
      <c r="F37" s="230">
        <v>87</v>
      </c>
      <c r="G37" s="230">
        <v>82</v>
      </c>
      <c r="H37" s="230">
        <v>83</v>
      </c>
      <c r="I37" s="230">
        <f t="shared" si="10"/>
        <v>252</v>
      </c>
      <c r="J37" s="16"/>
      <c r="K37" s="45">
        <f t="shared" si="11"/>
        <v>260</v>
      </c>
      <c r="L37" s="219"/>
    </row>
    <row r="38" spans="1:12" ht="16.5" customHeight="1" x14ac:dyDescent="0.25">
      <c r="A38" s="110">
        <v>1</v>
      </c>
      <c r="B38" s="105">
        <v>3.1</v>
      </c>
      <c r="C38" s="231" t="s">
        <v>150</v>
      </c>
      <c r="D38" s="228" t="s">
        <v>126</v>
      </c>
      <c r="E38" s="229">
        <v>8</v>
      </c>
      <c r="F38" s="230">
        <v>80</v>
      </c>
      <c r="G38" s="230">
        <v>88</v>
      </c>
      <c r="H38" s="230">
        <v>87</v>
      </c>
      <c r="I38" s="230">
        <f t="shared" si="10"/>
        <v>255</v>
      </c>
      <c r="J38" s="16"/>
      <c r="K38" s="45">
        <f t="shared" si="11"/>
        <v>263</v>
      </c>
      <c r="L38" s="219" t="s">
        <v>24</v>
      </c>
    </row>
    <row r="39" spans="1:12" ht="16.5" customHeight="1" x14ac:dyDescent="0.25">
      <c r="A39" s="110">
        <v>1</v>
      </c>
      <c r="B39" s="105">
        <v>4.0999999999999996</v>
      </c>
      <c r="C39" s="231" t="s">
        <v>151</v>
      </c>
      <c r="D39" s="228" t="s">
        <v>126</v>
      </c>
      <c r="E39" s="229">
        <v>8</v>
      </c>
      <c r="F39" s="230"/>
      <c r="G39" s="230"/>
      <c r="H39" s="230"/>
      <c r="I39" s="230">
        <f t="shared" si="10"/>
        <v>0</v>
      </c>
      <c r="J39" s="16"/>
      <c r="K39" s="45" t="s">
        <v>24</v>
      </c>
      <c r="L39" s="219"/>
    </row>
    <row r="40" spans="1:12" ht="16.5" customHeight="1" x14ac:dyDescent="0.25">
      <c r="A40" s="207">
        <v>3</v>
      </c>
      <c r="B40" s="224" t="s">
        <v>101</v>
      </c>
      <c r="C40" s="225" t="s">
        <v>114</v>
      </c>
      <c r="D40" s="226" t="s">
        <v>127</v>
      </c>
      <c r="E40" s="188"/>
      <c r="F40" s="208" t="s">
        <v>102</v>
      </c>
      <c r="G40" s="208" t="s">
        <v>103</v>
      </c>
      <c r="H40" s="188" t="s">
        <v>132</v>
      </c>
      <c r="I40" s="188" t="s">
        <v>104</v>
      </c>
      <c r="J40" s="188">
        <v>10.9</v>
      </c>
      <c r="K40" s="45" t="s">
        <v>24</v>
      </c>
      <c r="L40" s="219"/>
    </row>
    <row r="41" spans="1:12" ht="16.5" customHeight="1" x14ac:dyDescent="0.25">
      <c r="A41" s="110">
        <v>1</v>
      </c>
      <c r="B41" s="105">
        <v>1.1000000000000001</v>
      </c>
      <c r="C41" s="237" t="s">
        <v>152</v>
      </c>
      <c r="D41" s="228" t="s">
        <v>127</v>
      </c>
      <c r="E41" s="229">
        <v>8</v>
      </c>
      <c r="F41" s="234">
        <v>72</v>
      </c>
      <c r="G41" s="238">
        <v>79</v>
      </c>
      <c r="H41" s="238">
        <v>70</v>
      </c>
      <c r="I41" s="230">
        <f t="shared" ref="I41:I45" si="12">SUM(F41:H41)</f>
        <v>221</v>
      </c>
      <c r="J41" s="16"/>
      <c r="K41" s="45" t="s">
        <v>24</v>
      </c>
      <c r="L41" s="219">
        <f>SUM(K41:K45)</f>
        <v>772</v>
      </c>
    </row>
    <row r="42" spans="1:12" ht="16.5" customHeight="1" x14ac:dyDescent="0.25">
      <c r="A42" s="110">
        <v>1</v>
      </c>
      <c r="B42" s="105">
        <v>1.1000000000000001</v>
      </c>
      <c r="C42" s="237" t="s">
        <v>153</v>
      </c>
      <c r="D42" s="228" t="s">
        <v>127</v>
      </c>
      <c r="E42" s="229">
        <v>8</v>
      </c>
      <c r="F42" s="234">
        <v>81</v>
      </c>
      <c r="G42" s="234">
        <v>88</v>
      </c>
      <c r="H42" s="234">
        <v>72</v>
      </c>
      <c r="I42" s="230">
        <f t="shared" si="12"/>
        <v>241</v>
      </c>
      <c r="J42" s="16"/>
      <c r="K42" s="45" t="s">
        <v>24</v>
      </c>
      <c r="L42" s="219"/>
    </row>
    <row r="43" spans="1:12" ht="16.5" customHeight="1" x14ac:dyDescent="0.25">
      <c r="A43" s="110">
        <v>1</v>
      </c>
      <c r="B43" s="105">
        <v>1.1000000000000001</v>
      </c>
      <c r="C43" s="237" t="s">
        <v>154</v>
      </c>
      <c r="D43" s="228" t="s">
        <v>127</v>
      </c>
      <c r="E43" s="229">
        <v>8</v>
      </c>
      <c r="F43" s="234">
        <v>84</v>
      </c>
      <c r="G43" s="234">
        <v>81</v>
      </c>
      <c r="H43" s="234">
        <v>77</v>
      </c>
      <c r="I43" s="230">
        <f t="shared" si="12"/>
        <v>242</v>
      </c>
      <c r="J43" s="16"/>
      <c r="K43" s="45">
        <f t="shared" ref="K43:K45" si="13">E43+I43</f>
        <v>250</v>
      </c>
      <c r="L43" s="219"/>
    </row>
    <row r="44" spans="1:12" ht="16.5" customHeight="1" x14ac:dyDescent="0.25">
      <c r="A44" s="110">
        <v>1</v>
      </c>
      <c r="B44" s="105">
        <v>1.1000000000000001</v>
      </c>
      <c r="C44" s="237" t="s">
        <v>155</v>
      </c>
      <c r="D44" s="228" t="s">
        <v>127</v>
      </c>
      <c r="E44" s="229">
        <v>8</v>
      </c>
      <c r="F44" s="234">
        <v>86</v>
      </c>
      <c r="G44" s="238">
        <v>84</v>
      </c>
      <c r="H44" s="238">
        <v>76</v>
      </c>
      <c r="I44" s="230">
        <f t="shared" si="12"/>
        <v>246</v>
      </c>
      <c r="J44" s="16"/>
      <c r="K44" s="45">
        <f t="shared" si="13"/>
        <v>254</v>
      </c>
      <c r="L44" s="219"/>
    </row>
    <row r="45" spans="1:12" ht="16.5" customHeight="1" x14ac:dyDescent="0.25">
      <c r="A45" s="110">
        <v>1</v>
      </c>
      <c r="B45" s="105">
        <v>1.1000000000000001</v>
      </c>
      <c r="C45" s="237" t="s">
        <v>89</v>
      </c>
      <c r="D45" s="228" t="s">
        <v>127</v>
      </c>
      <c r="E45" s="229">
        <v>8</v>
      </c>
      <c r="F45" s="234">
        <v>86</v>
      </c>
      <c r="G45" s="238">
        <v>86</v>
      </c>
      <c r="H45" s="238">
        <v>88</v>
      </c>
      <c r="I45" s="230">
        <f t="shared" si="12"/>
        <v>260</v>
      </c>
      <c r="J45" s="16"/>
      <c r="K45" s="45">
        <f t="shared" si="13"/>
        <v>268</v>
      </c>
      <c r="L45" s="219"/>
    </row>
    <row r="46" spans="1:12" ht="16.5" customHeight="1" x14ac:dyDescent="0.25">
      <c r="A46" s="207">
        <v>3</v>
      </c>
      <c r="B46" s="239" t="s">
        <v>101</v>
      </c>
      <c r="C46" s="225" t="s">
        <v>114</v>
      </c>
      <c r="D46" s="226" t="s">
        <v>113</v>
      </c>
      <c r="E46" s="188"/>
      <c r="F46" s="208" t="s">
        <v>102</v>
      </c>
      <c r="G46" s="208" t="s">
        <v>103</v>
      </c>
      <c r="H46" s="188" t="s">
        <v>132</v>
      </c>
      <c r="I46" s="188" t="s">
        <v>104</v>
      </c>
      <c r="J46" s="188">
        <v>10.9</v>
      </c>
      <c r="K46" s="45" t="s">
        <v>24</v>
      </c>
      <c r="L46" s="219"/>
    </row>
    <row r="47" spans="1:12" ht="16.5" customHeight="1" x14ac:dyDescent="0.25">
      <c r="A47" s="110">
        <v>2</v>
      </c>
      <c r="B47" s="105">
        <v>4.0999999999999996</v>
      </c>
      <c r="C47" s="231" t="s">
        <v>156</v>
      </c>
      <c r="D47" s="228" t="s">
        <v>113</v>
      </c>
      <c r="E47" s="229">
        <v>8</v>
      </c>
      <c r="F47" s="230">
        <v>81</v>
      </c>
      <c r="G47" s="230">
        <v>83</v>
      </c>
      <c r="H47" s="230">
        <v>83</v>
      </c>
      <c r="I47" s="230">
        <f t="shared" ref="I47:I51" si="14">SUM(F47:H47)</f>
        <v>247</v>
      </c>
      <c r="J47" s="93" t="s">
        <v>24</v>
      </c>
      <c r="K47" s="45">
        <f>E47+I47</f>
        <v>255</v>
      </c>
      <c r="L47" s="219">
        <f>SUM(K47:K51)</f>
        <v>792</v>
      </c>
    </row>
    <row r="48" spans="1:12" ht="16.5" customHeight="1" x14ac:dyDescent="0.25">
      <c r="A48" s="110">
        <v>2</v>
      </c>
      <c r="B48" s="105">
        <v>4.0999999999999996</v>
      </c>
      <c r="C48" s="231" t="s">
        <v>157</v>
      </c>
      <c r="D48" s="228" t="s">
        <v>113</v>
      </c>
      <c r="E48" s="229">
        <v>8</v>
      </c>
      <c r="F48" s="230">
        <v>82</v>
      </c>
      <c r="G48" s="230">
        <v>81</v>
      </c>
      <c r="H48" s="230">
        <v>74</v>
      </c>
      <c r="I48" s="230">
        <f t="shared" si="14"/>
        <v>237</v>
      </c>
      <c r="J48" s="93" t="s">
        <v>24</v>
      </c>
      <c r="K48" s="45" t="s">
        <v>24</v>
      </c>
      <c r="L48" s="219"/>
    </row>
    <row r="49" spans="1:12" ht="16.5" customHeight="1" x14ac:dyDescent="0.25">
      <c r="A49" s="110">
        <v>1</v>
      </c>
      <c r="B49" s="105">
        <v>3.1</v>
      </c>
      <c r="C49" s="231" t="s">
        <v>158</v>
      </c>
      <c r="D49" s="228" t="s">
        <v>113</v>
      </c>
      <c r="E49" s="229">
        <v>8</v>
      </c>
      <c r="F49" s="230">
        <v>73</v>
      </c>
      <c r="G49" s="230">
        <v>80</v>
      </c>
      <c r="H49" s="230">
        <v>82</v>
      </c>
      <c r="I49" s="230">
        <f t="shared" si="14"/>
        <v>235</v>
      </c>
      <c r="J49" s="93" t="s">
        <v>24</v>
      </c>
      <c r="K49" s="45" t="s">
        <v>24</v>
      </c>
      <c r="L49" s="219"/>
    </row>
    <row r="50" spans="1:12" ht="16.5" customHeight="1" x14ac:dyDescent="0.25">
      <c r="A50" s="110">
        <v>1</v>
      </c>
      <c r="B50" s="105">
        <v>3.1</v>
      </c>
      <c r="C50" s="240" t="s">
        <v>159</v>
      </c>
      <c r="D50" s="228" t="s">
        <v>113</v>
      </c>
      <c r="E50" s="229">
        <v>8</v>
      </c>
      <c r="F50" s="234">
        <v>88</v>
      </c>
      <c r="G50" s="234">
        <v>85</v>
      </c>
      <c r="H50" s="234">
        <v>85</v>
      </c>
      <c r="I50" s="230">
        <f t="shared" si="14"/>
        <v>258</v>
      </c>
      <c r="J50" s="93" t="s">
        <v>24</v>
      </c>
      <c r="K50" s="45">
        <f t="shared" ref="K50:K51" si="15">E50+I50</f>
        <v>266</v>
      </c>
      <c r="L50" s="219"/>
    </row>
    <row r="51" spans="1:12" ht="16.5" customHeight="1" x14ac:dyDescent="0.25">
      <c r="A51" s="110">
        <v>1</v>
      </c>
      <c r="B51" s="105">
        <v>5.0999999999999996</v>
      </c>
      <c r="C51" s="231" t="s">
        <v>82</v>
      </c>
      <c r="D51" s="228" t="s">
        <v>113</v>
      </c>
      <c r="E51" s="229">
        <v>0</v>
      </c>
      <c r="F51" s="230">
        <v>91</v>
      </c>
      <c r="G51" s="230">
        <v>89</v>
      </c>
      <c r="H51" s="230">
        <v>91</v>
      </c>
      <c r="I51" s="230">
        <f t="shared" si="14"/>
        <v>271</v>
      </c>
      <c r="J51" s="93"/>
      <c r="K51" s="45">
        <f t="shared" si="15"/>
        <v>271</v>
      </c>
      <c r="L51" s="219"/>
    </row>
    <row r="52" spans="1:12" ht="16.5" customHeight="1" x14ac:dyDescent="0.25">
      <c r="A52" s="207">
        <v>3</v>
      </c>
      <c r="B52" s="224" t="s">
        <v>101</v>
      </c>
      <c r="C52" s="225" t="s">
        <v>114</v>
      </c>
      <c r="D52" s="226" t="s">
        <v>122</v>
      </c>
      <c r="E52" s="188"/>
      <c r="F52" s="208" t="s">
        <v>102</v>
      </c>
      <c r="G52" s="208" t="s">
        <v>103</v>
      </c>
      <c r="H52" s="188" t="s">
        <v>132</v>
      </c>
      <c r="I52" s="188" t="s">
        <v>104</v>
      </c>
      <c r="J52" s="188">
        <v>10.9</v>
      </c>
      <c r="K52" s="45" t="s">
        <v>24</v>
      </c>
      <c r="L52" s="219"/>
    </row>
    <row r="53" spans="1:12" ht="16.5" customHeight="1" x14ac:dyDescent="0.25">
      <c r="A53" s="110">
        <v>2</v>
      </c>
      <c r="B53" s="105">
        <v>5.0999999999999996</v>
      </c>
      <c r="C53" s="231" t="s">
        <v>88</v>
      </c>
      <c r="D53" s="228" t="s">
        <v>122</v>
      </c>
      <c r="E53" s="229">
        <v>8</v>
      </c>
      <c r="F53" s="230">
        <v>88</v>
      </c>
      <c r="G53" s="230">
        <v>91</v>
      </c>
      <c r="H53" s="230">
        <v>93</v>
      </c>
      <c r="I53" s="230">
        <f t="shared" ref="I53:I59" si="16">SUM(F53:H53)</f>
        <v>272</v>
      </c>
      <c r="J53" s="93"/>
      <c r="K53" s="45">
        <f>E53+I53</f>
        <v>280</v>
      </c>
      <c r="L53" s="219">
        <f>SUM(K53:K58)</f>
        <v>815</v>
      </c>
    </row>
    <row r="54" spans="1:12" ht="16.5" customHeight="1" x14ac:dyDescent="0.25">
      <c r="A54" s="110">
        <v>2</v>
      </c>
      <c r="B54" s="105">
        <v>2.1</v>
      </c>
      <c r="C54" s="231" t="s">
        <v>160</v>
      </c>
      <c r="D54" s="228" t="s">
        <v>122</v>
      </c>
      <c r="E54" s="229">
        <v>8</v>
      </c>
      <c r="F54" s="230"/>
      <c r="G54" s="230"/>
      <c r="H54" s="230"/>
      <c r="I54" s="230">
        <f t="shared" si="16"/>
        <v>0</v>
      </c>
      <c r="J54" s="93"/>
      <c r="K54" s="45" t="s">
        <v>24</v>
      </c>
      <c r="L54" s="219"/>
    </row>
    <row r="55" spans="1:12" ht="16.5" customHeight="1" x14ac:dyDescent="0.25">
      <c r="A55" s="110">
        <v>1</v>
      </c>
      <c r="B55" s="105">
        <v>3.1</v>
      </c>
      <c r="C55" s="231" t="s">
        <v>161</v>
      </c>
      <c r="D55" s="228" t="s">
        <v>122</v>
      </c>
      <c r="E55" s="229">
        <v>8</v>
      </c>
      <c r="F55" s="234">
        <v>90</v>
      </c>
      <c r="G55" s="234">
        <v>94</v>
      </c>
      <c r="H55" s="234">
        <v>92</v>
      </c>
      <c r="I55" s="230">
        <f t="shared" si="16"/>
        <v>276</v>
      </c>
      <c r="J55" s="93"/>
      <c r="K55" s="45">
        <f>E55+I55</f>
        <v>284</v>
      </c>
      <c r="L55" s="219"/>
    </row>
    <row r="56" spans="1:12" ht="16.5" customHeight="1" x14ac:dyDescent="0.25">
      <c r="A56" s="110">
        <v>1</v>
      </c>
      <c r="B56" s="105">
        <v>3.1</v>
      </c>
      <c r="C56" s="231" t="s">
        <v>162</v>
      </c>
      <c r="D56" s="228" t="s">
        <v>122</v>
      </c>
      <c r="E56" s="229">
        <v>8</v>
      </c>
      <c r="F56" s="230">
        <v>79</v>
      </c>
      <c r="G56" s="230">
        <v>78</v>
      </c>
      <c r="H56" s="230">
        <v>69</v>
      </c>
      <c r="I56" s="230">
        <f t="shared" si="16"/>
        <v>226</v>
      </c>
      <c r="J56" s="93"/>
      <c r="K56" s="45" t="s">
        <v>24</v>
      </c>
      <c r="L56" s="219"/>
    </row>
    <row r="57" spans="1:12" ht="16.5" customHeight="1" x14ac:dyDescent="0.25">
      <c r="A57" s="110">
        <v>1</v>
      </c>
      <c r="B57" s="105">
        <v>4.0999999999999996</v>
      </c>
      <c r="C57" s="231" t="s">
        <v>163</v>
      </c>
      <c r="D57" s="228" t="s">
        <v>122</v>
      </c>
      <c r="E57" s="229">
        <v>8</v>
      </c>
      <c r="F57" s="230">
        <v>86</v>
      </c>
      <c r="G57" s="230">
        <v>83</v>
      </c>
      <c r="H57" s="230">
        <v>74</v>
      </c>
      <c r="I57" s="230">
        <f t="shared" si="16"/>
        <v>243</v>
      </c>
      <c r="J57" s="93"/>
      <c r="K57" s="45">
        <f>E57+I57</f>
        <v>251</v>
      </c>
      <c r="L57" s="219"/>
    </row>
    <row r="58" spans="1:12" ht="16.5" customHeight="1" x14ac:dyDescent="0.25">
      <c r="A58" s="110">
        <v>1</v>
      </c>
      <c r="B58" s="105">
        <v>4.0999999999999996</v>
      </c>
      <c r="C58" s="231" t="s">
        <v>164</v>
      </c>
      <c r="D58" s="228" t="s">
        <v>122</v>
      </c>
      <c r="E58" s="229">
        <v>8</v>
      </c>
      <c r="F58" s="230"/>
      <c r="G58" s="230"/>
      <c r="H58" s="230" t="s">
        <v>165</v>
      </c>
      <c r="I58" s="230">
        <f t="shared" si="16"/>
        <v>0</v>
      </c>
      <c r="J58" s="93"/>
      <c r="K58" s="45" t="s">
        <v>24</v>
      </c>
      <c r="L58" s="219"/>
    </row>
    <row r="59" spans="1:12" ht="16.5" customHeight="1" x14ac:dyDescent="0.25">
      <c r="A59" s="110">
        <v>0</v>
      </c>
      <c r="B59" s="105">
        <v>3.1</v>
      </c>
      <c r="C59" s="237" t="s">
        <v>166</v>
      </c>
      <c r="D59" s="228" t="s">
        <v>167</v>
      </c>
      <c r="E59" s="229">
        <v>8</v>
      </c>
      <c r="F59" s="230"/>
      <c r="G59" s="230"/>
      <c r="H59" s="230"/>
      <c r="I59" s="230">
        <f t="shared" si="16"/>
        <v>0</v>
      </c>
      <c r="J59" s="93"/>
      <c r="K59" s="45" t="s">
        <v>24</v>
      </c>
      <c r="L59" s="219"/>
    </row>
    <row r="60" spans="1:12" ht="16.5" customHeight="1" x14ac:dyDescent="0.25">
      <c r="A60" s="207">
        <v>3</v>
      </c>
      <c r="B60" s="224" t="s">
        <v>101</v>
      </c>
      <c r="C60" s="225" t="s">
        <v>114</v>
      </c>
      <c r="D60" s="226" t="s">
        <v>121</v>
      </c>
      <c r="E60" s="188"/>
      <c r="F60" s="208" t="s">
        <v>102</v>
      </c>
      <c r="G60" s="208" t="s">
        <v>103</v>
      </c>
      <c r="H60" s="188" t="s">
        <v>132</v>
      </c>
      <c r="I60" s="188" t="s">
        <v>104</v>
      </c>
      <c r="J60" s="188">
        <v>10.9</v>
      </c>
      <c r="K60" s="45" t="s">
        <v>24</v>
      </c>
      <c r="L60" s="219"/>
    </row>
    <row r="61" spans="1:12" ht="16.5" customHeight="1" x14ac:dyDescent="0.25">
      <c r="A61" s="110">
        <v>2</v>
      </c>
      <c r="B61" s="105">
        <v>5.0999999999999996</v>
      </c>
      <c r="C61" s="231" t="s">
        <v>168</v>
      </c>
      <c r="D61" s="228" t="s">
        <v>121</v>
      </c>
      <c r="E61" s="229">
        <v>0</v>
      </c>
      <c r="F61" s="230">
        <v>84</v>
      </c>
      <c r="G61" s="230">
        <v>86</v>
      </c>
      <c r="H61" s="230">
        <v>85</v>
      </c>
      <c r="I61" s="230">
        <f t="shared" ref="I61:I66" si="17">SUM(F61:H61)</f>
        <v>255</v>
      </c>
      <c r="J61" s="93"/>
      <c r="K61" s="45">
        <f>E61+I61</f>
        <v>255</v>
      </c>
      <c r="L61" s="219">
        <f>SUM(K61:K66)</f>
        <v>767</v>
      </c>
    </row>
    <row r="62" spans="1:12" ht="16.5" customHeight="1" x14ac:dyDescent="0.25">
      <c r="A62" s="110">
        <v>2</v>
      </c>
      <c r="B62" s="105">
        <v>5.0999999999999996</v>
      </c>
      <c r="C62" s="231" t="s">
        <v>169</v>
      </c>
      <c r="D62" s="228" t="s">
        <v>121</v>
      </c>
      <c r="E62" s="229">
        <v>0</v>
      </c>
      <c r="F62" s="230"/>
      <c r="G62" s="230"/>
      <c r="H62" s="230"/>
      <c r="I62" s="230">
        <f t="shared" si="17"/>
        <v>0</v>
      </c>
      <c r="J62" s="93"/>
      <c r="K62" s="45" t="s">
        <v>24</v>
      </c>
      <c r="L62" s="219"/>
    </row>
    <row r="63" spans="1:12" ht="16.5" customHeight="1" x14ac:dyDescent="0.25">
      <c r="A63" s="110">
        <v>1</v>
      </c>
      <c r="B63" s="105">
        <v>6.1</v>
      </c>
      <c r="C63" s="231" t="s">
        <v>170</v>
      </c>
      <c r="D63" s="228" t="s">
        <v>121</v>
      </c>
      <c r="E63" s="229">
        <v>5</v>
      </c>
      <c r="F63" s="230">
        <v>81</v>
      </c>
      <c r="G63" s="230">
        <v>85</v>
      </c>
      <c r="H63" s="230">
        <v>88</v>
      </c>
      <c r="I63" s="230">
        <f t="shared" si="17"/>
        <v>254</v>
      </c>
      <c r="J63" s="93"/>
      <c r="K63" s="45">
        <f>E63+I63</f>
        <v>259</v>
      </c>
      <c r="L63" s="219"/>
    </row>
    <row r="64" spans="1:12" ht="16.5" customHeight="1" x14ac:dyDescent="0.25">
      <c r="A64" s="110">
        <v>1</v>
      </c>
      <c r="B64" s="105">
        <v>6.1</v>
      </c>
      <c r="C64" s="231" t="s">
        <v>171</v>
      </c>
      <c r="D64" s="228" t="s">
        <v>121</v>
      </c>
      <c r="E64" s="229">
        <v>5</v>
      </c>
      <c r="F64" s="230">
        <v>57</v>
      </c>
      <c r="G64" s="230">
        <v>63</v>
      </c>
      <c r="H64" s="230">
        <v>63</v>
      </c>
      <c r="I64" s="230">
        <f t="shared" si="17"/>
        <v>183</v>
      </c>
      <c r="J64" s="93"/>
      <c r="K64" s="45" t="s">
        <v>24</v>
      </c>
      <c r="L64" s="219"/>
    </row>
    <row r="65" spans="1:12" ht="16.5" customHeight="1" x14ac:dyDescent="0.25">
      <c r="A65" s="110">
        <v>1</v>
      </c>
      <c r="B65" s="105">
        <v>1.1000000000000001</v>
      </c>
      <c r="C65" s="237" t="s">
        <v>172</v>
      </c>
      <c r="D65" s="228" t="s">
        <v>121</v>
      </c>
      <c r="E65" s="229">
        <v>8</v>
      </c>
      <c r="F65" s="234">
        <v>83</v>
      </c>
      <c r="G65" s="234">
        <v>80</v>
      </c>
      <c r="H65" s="234">
        <v>82</v>
      </c>
      <c r="I65" s="230">
        <f t="shared" si="17"/>
        <v>245</v>
      </c>
      <c r="J65" s="93"/>
      <c r="K65" s="45">
        <f>E65+I65</f>
        <v>253</v>
      </c>
      <c r="L65" s="219" t="s">
        <v>24</v>
      </c>
    </row>
    <row r="66" spans="1:12" ht="16.5" customHeight="1" x14ac:dyDescent="0.25">
      <c r="A66" s="110">
        <v>0</v>
      </c>
      <c r="B66" s="105">
        <v>1.1000000000000001</v>
      </c>
      <c r="C66" s="231" t="s">
        <v>173</v>
      </c>
      <c r="D66" s="228" t="s">
        <v>121</v>
      </c>
      <c r="E66" s="229">
        <v>8</v>
      </c>
      <c r="F66" s="234">
        <v>74</v>
      </c>
      <c r="G66" s="234">
        <v>80</v>
      </c>
      <c r="H66" s="234">
        <v>84</v>
      </c>
      <c r="I66" s="230">
        <f t="shared" si="17"/>
        <v>238</v>
      </c>
      <c r="J66" s="93"/>
      <c r="K66" s="45" t="s">
        <v>24</v>
      </c>
      <c r="L66" s="219"/>
    </row>
    <row r="67" spans="1:12" ht="16.5" customHeight="1" x14ac:dyDescent="0.25">
      <c r="A67" s="207">
        <v>3</v>
      </c>
      <c r="B67" s="224" t="s">
        <v>101</v>
      </c>
      <c r="C67" s="225" t="s">
        <v>114</v>
      </c>
      <c r="D67" s="226" t="s">
        <v>174</v>
      </c>
      <c r="E67" s="188"/>
      <c r="F67" s="208" t="s">
        <v>102</v>
      </c>
      <c r="G67" s="208" t="s">
        <v>103</v>
      </c>
      <c r="H67" s="188" t="s">
        <v>132</v>
      </c>
      <c r="I67" s="188" t="s">
        <v>104</v>
      </c>
      <c r="J67" s="188">
        <v>10.9</v>
      </c>
      <c r="K67" s="45" t="s">
        <v>24</v>
      </c>
      <c r="L67" s="219"/>
    </row>
    <row r="68" spans="1:12" ht="16.5" customHeight="1" x14ac:dyDescent="0.25">
      <c r="A68" s="110">
        <v>1</v>
      </c>
      <c r="B68" s="105">
        <v>3.1</v>
      </c>
      <c r="C68" s="237" t="s">
        <v>175</v>
      </c>
      <c r="D68" s="228" t="s">
        <v>174</v>
      </c>
      <c r="E68" s="229">
        <v>8</v>
      </c>
      <c r="F68" s="234"/>
      <c r="G68" s="234"/>
      <c r="H68" s="234"/>
      <c r="I68" s="230">
        <f t="shared" ref="I68:I70" si="18">SUM(F68:H68)</f>
        <v>0</v>
      </c>
      <c r="J68" s="93"/>
      <c r="K68" s="45" t="s">
        <v>24</v>
      </c>
      <c r="L68" s="219">
        <f>SUM(K68:K70)</f>
        <v>0</v>
      </c>
    </row>
    <row r="69" spans="1:12" ht="16.5" customHeight="1" x14ac:dyDescent="0.25">
      <c r="A69" s="110">
        <v>1</v>
      </c>
      <c r="B69" s="105">
        <v>3.1</v>
      </c>
      <c r="C69" s="237" t="s">
        <v>176</v>
      </c>
      <c r="D69" s="228" t="s">
        <v>174</v>
      </c>
      <c r="E69" s="229">
        <v>8</v>
      </c>
      <c r="F69" s="234"/>
      <c r="G69" s="234"/>
      <c r="H69" s="234"/>
      <c r="I69" s="230">
        <f t="shared" si="18"/>
        <v>0</v>
      </c>
      <c r="J69" s="93"/>
      <c r="K69" s="45" t="s">
        <v>24</v>
      </c>
      <c r="L69" s="219"/>
    </row>
    <row r="70" spans="1:12" ht="16.5" customHeight="1" x14ac:dyDescent="0.25">
      <c r="A70" s="110">
        <v>1</v>
      </c>
      <c r="B70" s="105">
        <v>3.1</v>
      </c>
      <c r="C70" s="237" t="s">
        <v>177</v>
      </c>
      <c r="D70" s="228" t="s">
        <v>174</v>
      </c>
      <c r="E70" s="229">
        <v>8</v>
      </c>
      <c r="F70" s="234"/>
      <c r="G70" s="234"/>
      <c r="H70" s="234"/>
      <c r="I70" s="230">
        <f t="shared" si="18"/>
        <v>0</v>
      </c>
      <c r="J70" s="93"/>
      <c r="K70" s="45" t="s">
        <v>24</v>
      </c>
      <c r="L70" s="219"/>
    </row>
    <row r="71" spans="1:12" ht="16.5" customHeight="1" x14ac:dyDescent="0.25">
      <c r="A71" s="207">
        <v>3</v>
      </c>
      <c r="B71" s="224" t="s">
        <v>101</v>
      </c>
      <c r="C71" s="225" t="s">
        <v>114</v>
      </c>
      <c r="D71" s="226" t="s">
        <v>128</v>
      </c>
      <c r="E71" s="188"/>
      <c r="F71" s="208" t="s">
        <v>102</v>
      </c>
      <c r="G71" s="208" t="s">
        <v>103</v>
      </c>
      <c r="H71" s="188" t="s">
        <v>132</v>
      </c>
      <c r="I71" s="188" t="s">
        <v>104</v>
      </c>
      <c r="J71" s="188">
        <v>10.9</v>
      </c>
      <c r="K71" s="45" t="s">
        <v>24</v>
      </c>
      <c r="L71" s="219"/>
    </row>
    <row r="72" spans="1:12" ht="16.5" customHeight="1" x14ac:dyDescent="0.25">
      <c r="A72" s="110">
        <v>2</v>
      </c>
      <c r="B72" s="105">
        <v>1.1000000000000001</v>
      </c>
      <c r="C72" s="231" t="s">
        <v>178</v>
      </c>
      <c r="D72" s="228" t="s">
        <v>128</v>
      </c>
      <c r="E72" s="229">
        <v>8</v>
      </c>
      <c r="F72" s="230">
        <v>78</v>
      </c>
      <c r="G72" s="230">
        <v>69</v>
      </c>
      <c r="H72" s="230">
        <v>76</v>
      </c>
      <c r="I72" s="230">
        <f t="shared" ref="I72:I76" si="19">SUM(F72:H72)</f>
        <v>223</v>
      </c>
      <c r="J72" s="93"/>
      <c r="K72" s="45" t="s">
        <v>24</v>
      </c>
      <c r="L72" s="219">
        <f>SUM(K72:K76)</f>
        <v>732</v>
      </c>
    </row>
    <row r="73" spans="1:12" ht="16.5" customHeight="1" x14ac:dyDescent="0.25">
      <c r="A73" s="110">
        <v>2</v>
      </c>
      <c r="B73" s="105">
        <v>1.1000000000000001</v>
      </c>
      <c r="C73" s="240" t="s">
        <v>179</v>
      </c>
      <c r="D73" s="228" t="s">
        <v>128</v>
      </c>
      <c r="E73" s="229">
        <v>8</v>
      </c>
      <c r="F73" s="230">
        <v>80</v>
      </c>
      <c r="G73" s="230">
        <v>76</v>
      </c>
      <c r="H73" s="230">
        <v>81</v>
      </c>
      <c r="I73" s="230">
        <f t="shared" si="19"/>
        <v>237</v>
      </c>
      <c r="J73" s="93"/>
      <c r="K73" s="45">
        <f>E73+I73</f>
        <v>245</v>
      </c>
      <c r="L73" s="219"/>
    </row>
    <row r="74" spans="1:12" ht="16.5" customHeight="1" x14ac:dyDescent="0.25">
      <c r="A74" s="110">
        <v>2</v>
      </c>
      <c r="B74" s="105">
        <v>1.1000000000000001</v>
      </c>
      <c r="C74" s="231" t="s">
        <v>180</v>
      </c>
      <c r="D74" s="228" t="s">
        <v>128</v>
      </c>
      <c r="E74" s="229">
        <v>5</v>
      </c>
      <c r="F74" s="230"/>
      <c r="G74" s="230"/>
      <c r="H74" s="230"/>
      <c r="I74" s="230">
        <f t="shared" si="19"/>
        <v>0</v>
      </c>
      <c r="J74" s="93"/>
      <c r="K74" s="45" t="s">
        <v>24</v>
      </c>
      <c r="L74" s="219"/>
    </row>
    <row r="75" spans="1:12" ht="16.5" customHeight="1" x14ac:dyDescent="0.25">
      <c r="A75" s="110">
        <v>2</v>
      </c>
      <c r="B75" s="105">
        <v>1.1000000000000001</v>
      </c>
      <c r="C75" s="231" t="s">
        <v>181</v>
      </c>
      <c r="D75" s="228" t="s">
        <v>128</v>
      </c>
      <c r="E75" s="229">
        <v>8</v>
      </c>
      <c r="F75" s="230">
        <v>75</v>
      </c>
      <c r="G75" s="230">
        <v>72</v>
      </c>
      <c r="H75" s="230">
        <v>79</v>
      </c>
      <c r="I75" s="230">
        <f t="shared" si="19"/>
        <v>226</v>
      </c>
      <c r="J75" s="93"/>
      <c r="K75" s="45">
        <f t="shared" ref="K75:K76" si="20">E75+I75</f>
        <v>234</v>
      </c>
      <c r="L75" s="219"/>
    </row>
    <row r="76" spans="1:12" ht="16.5" customHeight="1" x14ac:dyDescent="0.25">
      <c r="A76" s="110">
        <v>1</v>
      </c>
      <c r="B76" s="105">
        <v>1.1000000000000001</v>
      </c>
      <c r="C76" s="237" t="s">
        <v>182</v>
      </c>
      <c r="D76" s="228" t="s">
        <v>128</v>
      </c>
      <c r="E76" s="229">
        <v>8</v>
      </c>
      <c r="F76" s="234">
        <v>82</v>
      </c>
      <c r="G76" s="234">
        <v>86</v>
      </c>
      <c r="H76" s="234">
        <v>77</v>
      </c>
      <c r="I76" s="230">
        <f t="shared" si="19"/>
        <v>245</v>
      </c>
      <c r="J76" s="93"/>
      <c r="K76" s="45">
        <f t="shared" si="20"/>
        <v>253</v>
      </c>
      <c r="L76" s="219"/>
    </row>
    <row r="77" spans="1:12" ht="16.5" customHeight="1" x14ac:dyDescent="0.25">
      <c r="A77" s="207">
        <v>3</v>
      </c>
      <c r="B77" s="224" t="s">
        <v>101</v>
      </c>
      <c r="C77" s="225" t="s">
        <v>114</v>
      </c>
      <c r="D77" s="226" t="s">
        <v>100</v>
      </c>
      <c r="E77" s="188"/>
      <c r="F77" s="208" t="s">
        <v>102</v>
      </c>
      <c r="G77" s="208" t="s">
        <v>103</v>
      </c>
      <c r="H77" s="188" t="s">
        <v>132</v>
      </c>
      <c r="I77" s="188" t="s">
        <v>104</v>
      </c>
      <c r="J77" s="188">
        <v>10.9</v>
      </c>
      <c r="K77" s="45"/>
      <c r="L77" s="219"/>
    </row>
    <row r="78" spans="1:12" ht="16.5" customHeight="1" x14ac:dyDescent="0.25">
      <c r="A78" s="110">
        <v>1</v>
      </c>
      <c r="B78" s="105">
        <v>4.0999999999999996</v>
      </c>
      <c r="C78" s="231" t="s">
        <v>91</v>
      </c>
      <c r="D78" s="228" t="s">
        <v>100</v>
      </c>
      <c r="E78" s="229">
        <v>0</v>
      </c>
      <c r="F78" s="230">
        <v>85</v>
      </c>
      <c r="G78" s="230">
        <v>85</v>
      </c>
      <c r="H78" s="230">
        <v>81</v>
      </c>
      <c r="I78" s="230">
        <f t="shared" ref="I78:I82" si="21">SUM(F78:H78)</f>
        <v>251</v>
      </c>
      <c r="J78" s="93"/>
      <c r="K78" s="45"/>
      <c r="L78" s="219"/>
    </row>
    <row r="79" spans="1:12" ht="16.5" customHeight="1" x14ac:dyDescent="0.25">
      <c r="A79" s="110">
        <v>1</v>
      </c>
      <c r="B79" s="200">
        <v>5.0999999999999996</v>
      </c>
      <c r="C79" s="237" t="s">
        <v>183</v>
      </c>
      <c r="D79" s="228" t="s">
        <v>100</v>
      </c>
      <c r="E79" s="229">
        <v>0</v>
      </c>
      <c r="F79" s="234"/>
      <c r="G79" s="234"/>
      <c r="H79" s="234"/>
      <c r="I79" s="230">
        <f t="shared" si="21"/>
        <v>0</v>
      </c>
      <c r="J79" s="93"/>
      <c r="K79" s="45"/>
      <c r="L79" s="219"/>
    </row>
    <row r="80" spans="1:12" ht="16.5" customHeight="1" x14ac:dyDescent="0.25">
      <c r="A80" s="110">
        <v>1</v>
      </c>
      <c r="B80" s="200">
        <v>4.0999999999999996</v>
      </c>
      <c r="C80" s="237" t="s">
        <v>184</v>
      </c>
      <c r="D80" s="228" t="s">
        <v>100</v>
      </c>
      <c r="E80" s="229">
        <v>0</v>
      </c>
      <c r="F80" s="230">
        <v>84</v>
      </c>
      <c r="G80" s="230">
        <v>77</v>
      </c>
      <c r="H80" s="230">
        <v>71</v>
      </c>
      <c r="I80" s="230">
        <f t="shared" si="21"/>
        <v>232</v>
      </c>
      <c r="J80" s="93"/>
      <c r="K80" s="45"/>
      <c r="L80" s="219"/>
    </row>
    <row r="81" spans="1:12" ht="16.5" customHeight="1" x14ac:dyDescent="0.25">
      <c r="A81" s="110">
        <v>1</v>
      </c>
      <c r="B81" s="105">
        <v>1.1000000000000001</v>
      </c>
      <c r="C81" s="237" t="s">
        <v>185</v>
      </c>
      <c r="D81" s="228" t="s">
        <v>100</v>
      </c>
      <c r="E81" s="229">
        <v>0</v>
      </c>
      <c r="F81" s="234">
        <v>58</v>
      </c>
      <c r="G81" s="234">
        <v>75</v>
      </c>
      <c r="H81" s="234">
        <v>58</v>
      </c>
      <c r="I81" s="230">
        <f t="shared" si="21"/>
        <v>191</v>
      </c>
      <c r="J81" s="93"/>
      <c r="K81" s="45"/>
      <c r="L81" s="219"/>
    </row>
    <row r="82" spans="1:12" ht="16.5" customHeight="1" x14ac:dyDescent="0.25">
      <c r="A82" s="110">
        <v>1</v>
      </c>
      <c r="B82" s="105">
        <v>3.1</v>
      </c>
      <c r="C82" s="237" t="s">
        <v>168</v>
      </c>
      <c r="D82" s="228" t="s">
        <v>100</v>
      </c>
      <c r="E82" s="229">
        <v>0</v>
      </c>
      <c r="F82" s="234">
        <v>90</v>
      </c>
      <c r="G82" s="234">
        <v>89</v>
      </c>
      <c r="H82" s="234">
        <v>91</v>
      </c>
      <c r="I82" s="230">
        <f t="shared" si="21"/>
        <v>270</v>
      </c>
      <c r="J82" s="93"/>
      <c r="L82" s="219"/>
    </row>
    <row r="83" spans="1:12" ht="16.5" customHeight="1" x14ac:dyDescent="0.25">
      <c r="A83" s="85" t="s">
        <v>73</v>
      </c>
      <c r="B83" s="211">
        <v>1</v>
      </c>
      <c r="C83" s="241" t="s">
        <v>115</v>
      </c>
      <c r="D83" s="242" t="s">
        <v>24</v>
      </c>
      <c r="E83" s="212"/>
      <c r="F83" s="213" t="s">
        <v>102</v>
      </c>
      <c r="G83" s="213" t="s">
        <v>103</v>
      </c>
      <c r="H83" s="213" t="s">
        <v>132</v>
      </c>
      <c r="I83" s="243" t="s">
        <v>104</v>
      </c>
      <c r="J83" s="88" t="s">
        <v>5</v>
      </c>
      <c r="K83" s="165"/>
      <c r="L83" s="219"/>
    </row>
    <row r="84" spans="1:12" ht="16.5" customHeight="1" x14ac:dyDescent="0.25">
      <c r="A84" s="85" t="s">
        <v>73</v>
      </c>
      <c r="B84" s="211">
        <v>2</v>
      </c>
      <c r="C84" s="241" t="s">
        <v>116</v>
      </c>
      <c r="D84" s="242" t="s">
        <v>24</v>
      </c>
      <c r="E84" s="212"/>
      <c r="F84" s="213" t="s">
        <v>102</v>
      </c>
      <c r="G84" s="213" t="s">
        <v>103</v>
      </c>
      <c r="H84" s="213" t="s">
        <v>132</v>
      </c>
      <c r="I84" s="243" t="s">
        <v>104</v>
      </c>
      <c r="J84" s="88" t="s">
        <v>5</v>
      </c>
      <c r="K84" s="165"/>
      <c r="L84" s="219"/>
    </row>
    <row r="85" spans="1:12" ht="16.5" customHeight="1" x14ac:dyDescent="0.25">
      <c r="A85" s="85" t="s">
        <v>73</v>
      </c>
      <c r="B85" s="211">
        <v>3</v>
      </c>
      <c r="C85" s="244" t="s">
        <v>117</v>
      </c>
      <c r="D85" s="242" t="s">
        <v>24</v>
      </c>
      <c r="E85" s="212"/>
      <c r="F85" s="213" t="s">
        <v>102</v>
      </c>
      <c r="G85" s="213" t="s">
        <v>103</v>
      </c>
      <c r="H85" s="213" t="s">
        <v>132</v>
      </c>
      <c r="I85" s="243" t="s">
        <v>104</v>
      </c>
      <c r="J85" s="88" t="s">
        <v>5</v>
      </c>
      <c r="K85" s="165"/>
      <c r="L85" s="219"/>
    </row>
    <row r="86" spans="1:12" ht="16.5" customHeight="1" x14ac:dyDescent="0.25">
      <c r="A86" s="85" t="s">
        <v>73</v>
      </c>
      <c r="B86" s="211">
        <v>4</v>
      </c>
      <c r="C86" s="241" t="s">
        <v>118</v>
      </c>
      <c r="D86" s="242" t="s">
        <v>24</v>
      </c>
      <c r="E86" s="212"/>
      <c r="F86" s="213" t="s">
        <v>102</v>
      </c>
      <c r="G86" s="213" t="s">
        <v>103</v>
      </c>
      <c r="H86" s="213" t="s">
        <v>132</v>
      </c>
      <c r="I86" s="243" t="s">
        <v>104</v>
      </c>
      <c r="J86" s="88" t="s">
        <v>5</v>
      </c>
      <c r="K86" s="165"/>
      <c r="L86" s="219"/>
    </row>
    <row r="87" spans="1:12" ht="16.5" customHeight="1" x14ac:dyDescent="0.25">
      <c r="A87" s="85" t="s">
        <v>73</v>
      </c>
      <c r="B87" s="214">
        <v>5</v>
      </c>
      <c r="C87" s="241" t="s">
        <v>110</v>
      </c>
      <c r="D87" s="242" t="s">
        <v>24</v>
      </c>
      <c r="E87" s="212"/>
      <c r="F87" s="213" t="s">
        <v>102</v>
      </c>
      <c r="G87" s="213" t="s">
        <v>103</v>
      </c>
      <c r="H87" s="213" t="s">
        <v>132</v>
      </c>
      <c r="I87" s="243" t="s">
        <v>104</v>
      </c>
      <c r="J87" s="88" t="s">
        <v>5</v>
      </c>
      <c r="K87" s="165"/>
      <c r="L87" s="219"/>
    </row>
    <row r="88" spans="1:12" ht="16.5" customHeight="1" x14ac:dyDescent="0.25">
      <c r="A88" s="85" t="s">
        <v>73</v>
      </c>
      <c r="B88" s="215">
        <v>6</v>
      </c>
      <c r="C88" s="244" t="s">
        <v>119</v>
      </c>
      <c r="D88" s="242" t="s">
        <v>24</v>
      </c>
      <c r="E88" s="212"/>
      <c r="F88" s="213" t="s">
        <v>102</v>
      </c>
      <c r="G88" s="213" t="s">
        <v>103</v>
      </c>
      <c r="H88" s="213" t="s">
        <v>132</v>
      </c>
      <c r="I88" s="243" t="s">
        <v>104</v>
      </c>
      <c r="J88" s="88" t="s">
        <v>5</v>
      </c>
      <c r="K88" s="165"/>
      <c r="L88" s="219"/>
    </row>
    <row r="89" spans="1:12" ht="12.75" customHeight="1" x14ac:dyDescent="0.2">
      <c r="D89" s="245"/>
    </row>
    <row r="90" spans="1:12" ht="12.75" customHeight="1" x14ac:dyDescent="0.2">
      <c r="D90" s="245"/>
    </row>
    <row r="91" spans="1:12" ht="12.75" customHeight="1" x14ac:dyDescent="0.2">
      <c r="D91" s="245"/>
    </row>
    <row r="92" spans="1:12" ht="12.75" customHeight="1" x14ac:dyDescent="0.2">
      <c r="D92" s="245"/>
    </row>
    <row r="93" spans="1:12" ht="12.75" customHeight="1" x14ac:dyDescent="0.2">
      <c r="A93" s="157"/>
      <c r="B93" s="158"/>
      <c r="C93" s="216" t="s">
        <v>129</v>
      </c>
      <c r="D93" s="217"/>
      <c r="E93" s="160"/>
      <c r="F93" s="161"/>
      <c r="G93" s="162"/>
      <c r="H93" s="162"/>
      <c r="I93" s="218"/>
      <c r="J93" s="163"/>
    </row>
    <row r="94" spans="1:12" ht="12.75" customHeight="1" x14ac:dyDescent="0.2">
      <c r="A94" s="174"/>
      <c r="B94" s="246" t="s">
        <v>100</v>
      </c>
      <c r="C94" s="178" t="s">
        <v>130</v>
      </c>
      <c r="D94" s="220"/>
      <c r="E94" s="221" t="s">
        <v>131</v>
      </c>
      <c r="F94" s="178"/>
      <c r="G94" s="179"/>
      <c r="H94" s="179"/>
      <c r="I94" s="179"/>
      <c r="J94" s="180"/>
    </row>
    <row r="95" spans="1:12" ht="12.75" customHeight="1" x14ac:dyDescent="0.2">
      <c r="A95" s="181" t="s">
        <v>97</v>
      </c>
      <c r="B95" s="182" t="s">
        <v>30</v>
      </c>
      <c r="C95" s="183" t="s">
        <v>55</v>
      </c>
      <c r="D95" s="222" t="s">
        <v>3</v>
      </c>
      <c r="E95" s="223" t="s">
        <v>98</v>
      </c>
      <c r="F95" s="184"/>
      <c r="G95" s="185"/>
      <c r="H95" s="185"/>
      <c r="I95" s="186"/>
      <c r="J95" s="186"/>
    </row>
    <row r="96" spans="1:12" ht="12.75" customHeight="1" x14ac:dyDescent="0.2">
      <c r="A96" s="85" t="s">
        <v>73</v>
      </c>
      <c r="B96" s="211">
        <v>1</v>
      </c>
      <c r="C96" s="241" t="s">
        <v>115</v>
      </c>
      <c r="D96" s="242" t="s">
        <v>24</v>
      </c>
      <c r="E96" s="212"/>
      <c r="F96" s="213" t="s">
        <v>102</v>
      </c>
      <c r="G96" s="213" t="s">
        <v>103</v>
      </c>
      <c r="H96" s="213" t="s">
        <v>132</v>
      </c>
      <c r="I96" s="243" t="s">
        <v>104</v>
      </c>
      <c r="J96" s="88" t="s">
        <v>5</v>
      </c>
    </row>
    <row r="97" spans="1:10" ht="18.75" customHeight="1" x14ac:dyDescent="0.2">
      <c r="A97" s="110">
        <v>1</v>
      </c>
      <c r="B97" s="105">
        <v>1.1000000000000001</v>
      </c>
      <c r="C97" s="237" t="s">
        <v>89</v>
      </c>
      <c r="D97" s="228" t="s">
        <v>127</v>
      </c>
      <c r="E97" s="229">
        <v>8</v>
      </c>
      <c r="F97" s="234">
        <v>86</v>
      </c>
      <c r="G97" s="238">
        <v>86</v>
      </c>
      <c r="H97" s="238">
        <v>88</v>
      </c>
      <c r="I97" s="230">
        <f t="shared" ref="I97:I109" si="22">SUM(F97:H97)</f>
        <v>260</v>
      </c>
      <c r="J97" s="16">
        <v>30</v>
      </c>
    </row>
    <row r="98" spans="1:10" ht="12.75" customHeight="1" x14ac:dyDescent="0.2">
      <c r="A98" s="110">
        <v>2</v>
      </c>
      <c r="B98" s="105">
        <v>1.1000000000000001</v>
      </c>
      <c r="C98" s="237" t="s">
        <v>155</v>
      </c>
      <c r="D98" s="228" t="s">
        <v>127</v>
      </c>
      <c r="E98" s="229">
        <v>8</v>
      </c>
      <c r="F98" s="234">
        <v>86</v>
      </c>
      <c r="G98" s="238">
        <v>84</v>
      </c>
      <c r="H98" s="238">
        <v>76</v>
      </c>
      <c r="I98" s="230">
        <f t="shared" si="22"/>
        <v>246</v>
      </c>
      <c r="J98" s="16">
        <v>26</v>
      </c>
    </row>
    <row r="99" spans="1:10" ht="12.75" customHeight="1" x14ac:dyDescent="0.2">
      <c r="A99" s="110">
        <v>3</v>
      </c>
      <c r="B99" s="105">
        <v>1.1000000000000001</v>
      </c>
      <c r="C99" s="237" t="s">
        <v>182</v>
      </c>
      <c r="D99" s="228" t="s">
        <v>128</v>
      </c>
      <c r="E99" s="229">
        <v>8</v>
      </c>
      <c r="F99" s="234">
        <v>82</v>
      </c>
      <c r="G99" s="234">
        <v>86</v>
      </c>
      <c r="H99" s="234">
        <v>77</v>
      </c>
      <c r="I99" s="230">
        <f t="shared" si="22"/>
        <v>245</v>
      </c>
      <c r="J99" s="93">
        <v>23</v>
      </c>
    </row>
    <row r="100" spans="1:10" ht="12.75" customHeight="1" x14ac:dyDescent="0.2">
      <c r="A100" s="110">
        <v>4</v>
      </c>
      <c r="B100" s="105">
        <v>1.1000000000000001</v>
      </c>
      <c r="C100" s="237" t="s">
        <v>172</v>
      </c>
      <c r="D100" s="228" t="s">
        <v>121</v>
      </c>
      <c r="E100" s="229">
        <v>8</v>
      </c>
      <c r="F100" s="234">
        <v>83</v>
      </c>
      <c r="G100" s="234">
        <v>80</v>
      </c>
      <c r="H100" s="234">
        <v>82</v>
      </c>
      <c r="I100" s="230">
        <f t="shared" si="22"/>
        <v>245</v>
      </c>
      <c r="J100" s="93">
        <v>21</v>
      </c>
    </row>
    <row r="101" spans="1:10" ht="12.75" customHeight="1" x14ac:dyDescent="0.2">
      <c r="A101" s="110">
        <v>5</v>
      </c>
      <c r="B101" s="105">
        <v>1.1000000000000001</v>
      </c>
      <c r="C101" s="237" t="s">
        <v>154</v>
      </c>
      <c r="D101" s="228" t="s">
        <v>127</v>
      </c>
      <c r="E101" s="229">
        <v>8</v>
      </c>
      <c r="F101" s="234">
        <v>84</v>
      </c>
      <c r="G101" s="234">
        <v>81</v>
      </c>
      <c r="H101" s="234">
        <v>77</v>
      </c>
      <c r="I101" s="230">
        <f t="shared" si="22"/>
        <v>242</v>
      </c>
      <c r="J101" s="16">
        <v>20</v>
      </c>
    </row>
    <row r="102" spans="1:10" ht="12.75" customHeight="1" x14ac:dyDescent="0.2">
      <c r="A102" s="110">
        <v>6</v>
      </c>
      <c r="B102" s="105">
        <v>1.1000000000000001</v>
      </c>
      <c r="C102" s="237" t="s">
        <v>153</v>
      </c>
      <c r="D102" s="228" t="s">
        <v>127</v>
      </c>
      <c r="E102" s="229">
        <v>8</v>
      </c>
      <c r="F102" s="234">
        <v>81</v>
      </c>
      <c r="G102" s="234">
        <v>88</v>
      </c>
      <c r="H102" s="234">
        <v>72</v>
      </c>
      <c r="I102" s="230">
        <f t="shared" si="22"/>
        <v>241</v>
      </c>
      <c r="J102" s="93">
        <v>19</v>
      </c>
    </row>
    <row r="103" spans="1:10" ht="12.75" customHeight="1" x14ac:dyDescent="0.2">
      <c r="A103" s="110">
        <v>7</v>
      </c>
      <c r="B103" s="105">
        <v>1.1000000000000001</v>
      </c>
      <c r="C103" s="231" t="s">
        <v>173</v>
      </c>
      <c r="D103" s="228" t="s">
        <v>121</v>
      </c>
      <c r="E103" s="229">
        <v>8</v>
      </c>
      <c r="F103" s="234">
        <v>74</v>
      </c>
      <c r="G103" s="234">
        <v>80</v>
      </c>
      <c r="H103" s="234">
        <v>84</v>
      </c>
      <c r="I103" s="230">
        <f t="shared" si="22"/>
        <v>238</v>
      </c>
      <c r="J103" s="16">
        <v>18</v>
      </c>
    </row>
    <row r="104" spans="1:10" ht="12.75" customHeight="1" x14ac:dyDescent="0.2">
      <c r="A104" s="110">
        <v>8</v>
      </c>
      <c r="B104" s="105">
        <v>1.1000000000000001</v>
      </c>
      <c r="C104" s="237" t="s">
        <v>179</v>
      </c>
      <c r="D104" s="228" t="s">
        <v>128</v>
      </c>
      <c r="E104" s="229">
        <v>8</v>
      </c>
      <c r="F104" s="230">
        <v>80</v>
      </c>
      <c r="G104" s="230">
        <v>76</v>
      </c>
      <c r="H104" s="230">
        <v>81</v>
      </c>
      <c r="I104" s="230">
        <f t="shared" si="22"/>
        <v>237</v>
      </c>
      <c r="J104" s="93">
        <v>17</v>
      </c>
    </row>
    <row r="105" spans="1:10" ht="12.75" customHeight="1" x14ac:dyDescent="0.2">
      <c r="A105" s="110">
        <v>9</v>
      </c>
      <c r="B105" s="105">
        <v>1.1000000000000001</v>
      </c>
      <c r="C105" s="231" t="s">
        <v>181</v>
      </c>
      <c r="D105" s="228" t="s">
        <v>128</v>
      </c>
      <c r="E105" s="229">
        <v>8</v>
      </c>
      <c r="F105" s="230">
        <v>75</v>
      </c>
      <c r="G105" s="230">
        <v>72</v>
      </c>
      <c r="H105" s="230">
        <v>79</v>
      </c>
      <c r="I105" s="230">
        <f t="shared" si="22"/>
        <v>226</v>
      </c>
      <c r="J105" s="16">
        <v>16</v>
      </c>
    </row>
    <row r="106" spans="1:10" ht="12.75" customHeight="1" x14ac:dyDescent="0.2">
      <c r="A106" s="110">
        <v>10</v>
      </c>
      <c r="B106" s="105">
        <v>1.1000000000000001</v>
      </c>
      <c r="C106" s="231" t="s">
        <v>178</v>
      </c>
      <c r="D106" s="228" t="s">
        <v>128</v>
      </c>
      <c r="E106" s="229">
        <v>8</v>
      </c>
      <c r="F106" s="230">
        <v>78</v>
      </c>
      <c r="G106" s="230">
        <v>69</v>
      </c>
      <c r="H106" s="230">
        <v>76</v>
      </c>
      <c r="I106" s="230">
        <f t="shared" si="22"/>
        <v>223</v>
      </c>
      <c r="J106" s="93">
        <v>15</v>
      </c>
    </row>
    <row r="107" spans="1:10" ht="12.75" customHeight="1" x14ac:dyDescent="0.2">
      <c r="A107" s="110">
        <v>11</v>
      </c>
      <c r="B107" s="247">
        <v>1.1000000000000001</v>
      </c>
      <c r="C107" s="240" t="s">
        <v>152</v>
      </c>
      <c r="D107" s="233" t="s">
        <v>127</v>
      </c>
      <c r="E107" s="229">
        <v>8</v>
      </c>
      <c r="F107" s="234">
        <v>72</v>
      </c>
      <c r="G107" s="238">
        <v>79</v>
      </c>
      <c r="H107" s="238">
        <v>70</v>
      </c>
      <c r="I107" s="230">
        <f t="shared" si="22"/>
        <v>221</v>
      </c>
      <c r="J107" s="16">
        <v>14</v>
      </c>
    </row>
    <row r="108" spans="1:10" ht="12.75" customHeight="1" x14ac:dyDescent="0.2">
      <c r="A108" s="110">
        <v>12</v>
      </c>
      <c r="B108" s="105">
        <v>1.1000000000000001</v>
      </c>
      <c r="C108" s="237" t="s">
        <v>185</v>
      </c>
      <c r="D108" s="228" t="s">
        <v>100</v>
      </c>
      <c r="E108" s="229">
        <v>0</v>
      </c>
      <c r="F108" s="234">
        <v>58</v>
      </c>
      <c r="G108" s="234">
        <v>75</v>
      </c>
      <c r="H108" s="234">
        <v>58</v>
      </c>
      <c r="I108" s="230">
        <f t="shared" si="22"/>
        <v>191</v>
      </c>
      <c r="J108" s="93">
        <v>13</v>
      </c>
    </row>
    <row r="109" spans="1:10" ht="12.75" customHeight="1" x14ac:dyDescent="0.2">
      <c r="A109" s="110">
        <v>13</v>
      </c>
      <c r="B109" s="105">
        <v>1.1000000000000001</v>
      </c>
      <c r="C109" s="231" t="s">
        <v>180</v>
      </c>
      <c r="D109" s="228" t="s">
        <v>128</v>
      </c>
      <c r="E109" s="229">
        <v>5</v>
      </c>
      <c r="F109" s="230"/>
      <c r="G109" s="230"/>
      <c r="H109" s="230"/>
      <c r="I109" s="230">
        <f t="shared" si="22"/>
        <v>0</v>
      </c>
      <c r="J109" s="93"/>
    </row>
    <row r="110" spans="1:10" ht="12.75" customHeight="1" x14ac:dyDescent="0.2">
      <c r="A110" s="85" t="s">
        <v>73</v>
      </c>
      <c r="B110" s="211">
        <v>2</v>
      </c>
      <c r="C110" s="241" t="s">
        <v>116</v>
      </c>
      <c r="D110" s="242" t="s">
        <v>24</v>
      </c>
      <c r="E110" s="212"/>
      <c r="F110" s="213" t="s">
        <v>102</v>
      </c>
      <c r="G110" s="213" t="s">
        <v>103</v>
      </c>
      <c r="H110" s="213" t="s">
        <v>132</v>
      </c>
      <c r="I110" s="243" t="s">
        <v>104</v>
      </c>
      <c r="J110" s="88" t="s">
        <v>5</v>
      </c>
    </row>
    <row r="111" spans="1:10" ht="12.75" customHeight="1" x14ac:dyDescent="0.2">
      <c r="A111" s="110">
        <v>1</v>
      </c>
      <c r="B111" s="105">
        <v>2.1</v>
      </c>
      <c r="C111" s="231" t="s">
        <v>146</v>
      </c>
      <c r="D111" s="228" t="s">
        <v>124</v>
      </c>
      <c r="E111" s="229">
        <v>8</v>
      </c>
      <c r="F111" s="230">
        <v>88</v>
      </c>
      <c r="G111" s="230">
        <v>83</v>
      </c>
      <c r="H111" s="230">
        <v>90</v>
      </c>
      <c r="I111" s="230">
        <f t="shared" ref="I111:I115" si="23">SUM(F111:H111)</f>
        <v>261</v>
      </c>
      <c r="J111" s="16">
        <v>30</v>
      </c>
    </row>
    <row r="112" spans="1:10" ht="12.75" customHeight="1" x14ac:dyDescent="0.2">
      <c r="A112" s="110">
        <v>2</v>
      </c>
      <c r="B112" s="105">
        <v>2.1</v>
      </c>
      <c r="C112" s="231" t="s">
        <v>148</v>
      </c>
      <c r="D112" s="228" t="s">
        <v>126</v>
      </c>
      <c r="E112" s="229">
        <v>8</v>
      </c>
      <c r="F112" s="230">
        <v>86</v>
      </c>
      <c r="G112" s="230">
        <v>83</v>
      </c>
      <c r="H112" s="230">
        <v>87</v>
      </c>
      <c r="I112" s="230">
        <f t="shared" si="23"/>
        <v>256</v>
      </c>
      <c r="J112" s="16">
        <v>26</v>
      </c>
    </row>
    <row r="113" spans="1:10" ht="12.75" customHeight="1" x14ac:dyDescent="0.2">
      <c r="A113" s="110">
        <v>3</v>
      </c>
      <c r="B113" s="105">
        <v>2.1</v>
      </c>
      <c r="C113" s="231" t="s">
        <v>149</v>
      </c>
      <c r="D113" s="228" t="s">
        <v>126</v>
      </c>
      <c r="E113" s="229">
        <v>8</v>
      </c>
      <c r="F113" s="230">
        <v>87</v>
      </c>
      <c r="G113" s="230">
        <v>82</v>
      </c>
      <c r="H113" s="230">
        <v>83</v>
      </c>
      <c r="I113" s="230">
        <f t="shared" si="23"/>
        <v>252</v>
      </c>
      <c r="J113" s="93">
        <v>23</v>
      </c>
    </row>
    <row r="114" spans="1:10" ht="12.75" customHeight="1" x14ac:dyDescent="0.2">
      <c r="A114" s="110">
        <v>4</v>
      </c>
      <c r="B114" s="105">
        <v>2.1</v>
      </c>
      <c r="C114" s="231" t="s">
        <v>147</v>
      </c>
      <c r="D114" s="228" t="s">
        <v>124</v>
      </c>
      <c r="E114" s="229">
        <v>8</v>
      </c>
      <c r="F114" s="230"/>
      <c r="G114" s="230"/>
      <c r="H114" s="230"/>
      <c r="I114" s="230">
        <f t="shared" si="23"/>
        <v>0</v>
      </c>
      <c r="J114" s="236" t="s">
        <v>24</v>
      </c>
    </row>
    <row r="115" spans="1:10" ht="12.75" customHeight="1" x14ac:dyDescent="0.2">
      <c r="A115" s="110">
        <v>5</v>
      </c>
      <c r="B115" s="105">
        <v>2.1</v>
      </c>
      <c r="C115" s="231" t="s">
        <v>160</v>
      </c>
      <c r="D115" s="228" t="s">
        <v>122</v>
      </c>
      <c r="E115" s="229">
        <v>8</v>
      </c>
      <c r="F115" s="230"/>
      <c r="G115" s="230"/>
      <c r="H115" s="230"/>
      <c r="I115" s="230">
        <f t="shared" si="23"/>
        <v>0</v>
      </c>
      <c r="J115" s="93" t="s">
        <v>24</v>
      </c>
    </row>
    <row r="116" spans="1:10" ht="12.75" customHeight="1" x14ac:dyDescent="0.2">
      <c r="A116" s="85" t="s">
        <v>73</v>
      </c>
      <c r="B116" s="211">
        <v>3</v>
      </c>
      <c r="C116" s="244" t="s">
        <v>117</v>
      </c>
      <c r="D116" s="242" t="s">
        <v>24</v>
      </c>
      <c r="E116" s="212"/>
      <c r="F116" s="213" t="s">
        <v>102</v>
      </c>
      <c r="G116" s="213" t="s">
        <v>103</v>
      </c>
      <c r="H116" s="213" t="s">
        <v>132</v>
      </c>
      <c r="I116" s="243" t="s">
        <v>104</v>
      </c>
      <c r="J116" s="88" t="s">
        <v>5</v>
      </c>
    </row>
    <row r="117" spans="1:10" ht="12.75" customHeight="1" x14ac:dyDescent="0.2">
      <c r="A117" s="110">
        <v>1</v>
      </c>
      <c r="B117" s="105">
        <v>3.1</v>
      </c>
      <c r="C117" s="231" t="s">
        <v>161</v>
      </c>
      <c r="D117" s="228" t="s">
        <v>122</v>
      </c>
      <c r="E117" s="229">
        <v>8</v>
      </c>
      <c r="F117" s="234">
        <v>90</v>
      </c>
      <c r="G117" s="234">
        <v>94</v>
      </c>
      <c r="H117" s="234">
        <v>92</v>
      </c>
      <c r="I117" s="230">
        <f t="shared" ref="I117:I132" si="24">SUM(F117:H117)</f>
        <v>276</v>
      </c>
      <c r="J117" s="16">
        <v>30</v>
      </c>
    </row>
    <row r="118" spans="1:10" ht="12.75" customHeight="1" x14ac:dyDescent="0.2">
      <c r="A118" s="110">
        <v>2</v>
      </c>
      <c r="B118" s="105">
        <v>3.1</v>
      </c>
      <c r="C118" s="237" t="s">
        <v>168</v>
      </c>
      <c r="D118" s="228" t="s">
        <v>100</v>
      </c>
      <c r="E118" s="229">
        <v>0</v>
      </c>
      <c r="F118" s="234">
        <v>90</v>
      </c>
      <c r="G118" s="234">
        <v>89</v>
      </c>
      <c r="H118" s="234">
        <v>91</v>
      </c>
      <c r="I118" s="230">
        <f t="shared" si="24"/>
        <v>270</v>
      </c>
      <c r="J118" s="16">
        <v>26</v>
      </c>
    </row>
    <row r="119" spans="1:10" ht="12.75" customHeight="1" x14ac:dyDescent="0.2">
      <c r="A119" s="110">
        <v>3</v>
      </c>
      <c r="B119" s="105">
        <v>3.1</v>
      </c>
      <c r="C119" s="231" t="s">
        <v>92</v>
      </c>
      <c r="D119" s="228" t="s">
        <v>124</v>
      </c>
      <c r="E119" s="229">
        <v>8</v>
      </c>
      <c r="F119" s="230">
        <v>88</v>
      </c>
      <c r="G119" s="230">
        <v>91</v>
      </c>
      <c r="H119" s="230">
        <v>90</v>
      </c>
      <c r="I119" s="230">
        <f t="shared" si="24"/>
        <v>269</v>
      </c>
      <c r="J119" s="93">
        <v>23</v>
      </c>
    </row>
    <row r="120" spans="1:10" ht="12.75" customHeight="1" x14ac:dyDescent="0.2">
      <c r="A120" s="110">
        <v>4</v>
      </c>
      <c r="B120" s="200">
        <v>3.1</v>
      </c>
      <c r="C120" s="231" t="s">
        <v>94</v>
      </c>
      <c r="D120" s="228" t="s">
        <v>12</v>
      </c>
      <c r="E120" s="229">
        <v>8</v>
      </c>
      <c r="F120" s="230">
        <v>87</v>
      </c>
      <c r="G120" s="230">
        <v>89</v>
      </c>
      <c r="H120" s="230">
        <v>85</v>
      </c>
      <c r="I120" s="230">
        <f t="shared" si="24"/>
        <v>261</v>
      </c>
      <c r="J120" s="93">
        <v>21</v>
      </c>
    </row>
    <row r="121" spans="1:10" ht="12.75" customHeight="1" x14ac:dyDescent="0.2">
      <c r="A121" s="110">
        <v>5</v>
      </c>
      <c r="B121" s="105">
        <v>3.1</v>
      </c>
      <c r="C121" s="237" t="s">
        <v>159</v>
      </c>
      <c r="D121" s="228" t="s">
        <v>113</v>
      </c>
      <c r="E121" s="229">
        <v>8</v>
      </c>
      <c r="F121" s="234">
        <v>88</v>
      </c>
      <c r="G121" s="234">
        <v>85</v>
      </c>
      <c r="H121" s="234">
        <v>85</v>
      </c>
      <c r="I121" s="230">
        <f t="shared" si="24"/>
        <v>258</v>
      </c>
      <c r="J121" s="16">
        <v>20</v>
      </c>
    </row>
    <row r="122" spans="1:10" ht="12.75" customHeight="1" x14ac:dyDescent="0.2">
      <c r="A122" s="110">
        <v>6</v>
      </c>
      <c r="B122" s="105">
        <v>3.1</v>
      </c>
      <c r="C122" s="231" t="s">
        <v>150</v>
      </c>
      <c r="D122" s="228" t="s">
        <v>126</v>
      </c>
      <c r="E122" s="229">
        <v>8</v>
      </c>
      <c r="F122" s="230">
        <v>80</v>
      </c>
      <c r="G122" s="230">
        <v>88</v>
      </c>
      <c r="H122" s="230">
        <v>87</v>
      </c>
      <c r="I122" s="230">
        <f t="shared" si="24"/>
        <v>255</v>
      </c>
      <c r="J122" s="93">
        <v>19</v>
      </c>
    </row>
    <row r="123" spans="1:10" ht="12.75" customHeight="1" x14ac:dyDescent="0.2">
      <c r="A123" s="110">
        <v>7</v>
      </c>
      <c r="B123" s="105">
        <v>3.1</v>
      </c>
      <c r="C123" s="231" t="s">
        <v>109</v>
      </c>
      <c r="D123" s="228" t="s">
        <v>125</v>
      </c>
      <c r="E123" s="229">
        <v>8</v>
      </c>
      <c r="F123" s="230">
        <v>78</v>
      </c>
      <c r="G123" s="230">
        <v>73</v>
      </c>
      <c r="H123" s="230">
        <v>85</v>
      </c>
      <c r="I123" s="230">
        <f t="shared" si="24"/>
        <v>236</v>
      </c>
      <c r="J123" s="16">
        <v>18</v>
      </c>
    </row>
    <row r="124" spans="1:10" ht="12.75" customHeight="1" x14ac:dyDescent="0.2">
      <c r="A124" s="110">
        <v>8</v>
      </c>
      <c r="B124" s="105">
        <v>3.1</v>
      </c>
      <c r="C124" s="231" t="s">
        <v>158</v>
      </c>
      <c r="D124" s="228" t="s">
        <v>113</v>
      </c>
      <c r="E124" s="229">
        <v>8</v>
      </c>
      <c r="F124" s="230">
        <v>73</v>
      </c>
      <c r="G124" s="230">
        <v>80</v>
      </c>
      <c r="H124" s="230">
        <v>82</v>
      </c>
      <c r="I124" s="230">
        <f t="shared" si="24"/>
        <v>235</v>
      </c>
      <c r="J124" s="93">
        <v>17</v>
      </c>
    </row>
    <row r="125" spans="1:10" ht="12.75" customHeight="1" x14ac:dyDescent="0.2">
      <c r="A125" s="110">
        <v>9</v>
      </c>
      <c r="B125" s="105">
        <v>3.1</v>
      </c>
      <c r="C125" s="231" t="s">
        <v>162</v>
      </c>
      <c r="D125" s="228" t="s">
        <v>122</v>
      </c>
      <c r="E125" s="229">
        <v>8</v>
      </c>
      <c r="F125" s="230">
        <v>79</v>
      </c>
      <c r="G125" s="230">
        <v>78</v>
      </c>
      <c r="H125" s="230">
        <v>69</v>
      </c>
      <c r="I125" s="230">
        <f t="shared" si="24"/>
        <v>226</v>
      </c>
      <c r="J125" s="16">
        <v>16</v>
      </c>
    </row>
    <row r="126" spans="1:10" ht="12.75" customHeight="1" x14ac:dyDescent="0.2">
      <c r="A126" s="110">
        <v>10</v>
      </c>
      <c r="B126" s="105">
        <v>3.1</v>
      </c>
      <c r="C126" s="231" t="s">
        <v>93</v>
      </c>
      <c r="D126" s="228" t="s">
        <v>125</v>
      </c>
      <c r="E126" s="229">
        <v>8</v>
      </c>
      <c r="F126" s="230">
        <v>77</v>
      </c>
      <c r="G126" s="230">
        <v>56</v>
      </c>
      <c r="H126" s="230">
        <v>76</v>
      </c>
      <c r="I126" s="230">
        <f t="shared" si="24"/>
        <v>209</v>
      </c>
      <c r="J126" s="93">
        <v>15</v>
      </c>
    </row>
    <row r="127" spans="1:10" ht="12.75" customHeight="1" x14ac:dyDescent="0.2">
      <c r="A127" s="110">
        <v>11</v>
      </c>
      <c r="B127" s="105">
        <v>3.1</v>
      </c>
      <c r="C127" s="231" t="s">
        <v>143</v>
      </c>
      <c r="D127" s="228" t="s">
        <v>125</v>
      </c>
      <c r="E127" s="229">
        <v>8</v>
      </c>
      <c r="F127" s="230"/>
      <c r="G127" s="230"/>
      <c r="H127" s="230"/>
      <c r="I127" s="230">
        <f t="shared" si="24"/>
        <v>0</v>
      </c>
      <c r="J127" s="16"/>
    </row>
    <row r="128" spans="1:10" ht="12.75" customHeight="1" x14ac:dyDescent="0.2">
      <c r="A128" s="110">
        <v>12</v>
      </c>
      <c r="B128" s="105">
        <v>3.1</v>
      </c>
      <c r="C128" s="231" t="s">
        <v>144</v>
      </c>
      <c r="D128" s="228" t="s">
        <v>125</v>
      </c>
      <c r="E128" s="229">
        <v>8</v>
      </c>
      <c r="F128" s="230"/>
      <c r="G128" s="230"/>
      <c r="H128" s="230"/>
      <c r="I128" s="230">
        <f t="shared" si="24"/>
        <v>0</v>
      </c>
      <c r="J128" s="16"/>
    </row>
    <row r="129" spans="1:10" ht="12.75" customHeight="1" x14ac:dyDescent="0.2">
      <c r="A129" s="110">
        <v>13</v>
      </c>
      <c r="B129" s="105">
        <v>3.1</v>
      </c>
      <c r="C129" s="237" t="s">
        <v>166</v>
      </c>
      <c r="D129" s="228" t="s">
        <v>167</v>
      </c>
      <c r="E129" s="229">
        <v>8</v>
      </c>
      <c r="F129" s="230"/>
      <c r="G129" s="230"/>
      <c r="H129" s="230"/>
      <c r="I129" s="230">
        <f t="shared" si="24"/>
        <v>0</v>
      </c>
      <c r="J129" s="93"/>
    </row>
    <row r="130" spans="1:10" ht="12.75" customHeight="1" x14ac:dyDescent="0.2">
      <c r="A130" s="110">
        <v>14</v>
      </c>
      <c r="B130" s="105">
        <v>3.1</v>
      </c>
      <c r="C130" s="237" t="s">
        <v>175</v>
      </c>
      <c r="D130" s="228" t="s">
        <v>174</v>
      </c>
      <c r="E130" s="229">
        <v>8</v>
      </c>
      <c r="F130" s="234"/>
      <c r="G130" s="234"/>
      <c r="H130" s="234"/>
      <c r="I130" s="230">
        <f t="shared" si="24"/>
        <v>0</v>
      </c>
      <c r="J130" s="93"/>
    </row>
    <row r="131" spans="1:10" ht="12.75" customHeight="1" x14ac:dyDescent="0.2">
      <c r="A131" s="110">
        <v>15</v>
      </c>
      <c r="B131" s="105">
        <v>3.1</v>
      </c>
      <c r="C131" s="237" t="s">
        <v>176</v>
      </c>
      <c r="D131" s="228" t="s">
        <v>174</v>
      </c>
      <c r="E131" s="229">
        <v>8</v>
      </c>
      <c r="F131" s="234"/>
      <c r="G131" s="234"/>
      <c r="H131" s="234"/>
      <c r="I131" s="230">
        <f t="shared" si="24"/>
        <v>0</v>
      </c>
      <c r="J131" s="93"/>
    </row>
    <row r="132" spans="1:10" ht="12.75" customHeight="1" x14ac:dyDescent="0.2">
      <c r="A132" s="110">
        <v>16</v>
      </c>
      <c r="B132" s="105">
        <v>3.1</v>
      </c>
      <c r="C132" s="237" t="s">
        <v>177</v>
      </c>
      <c r="D132" s="228" t="s">
        <v>174</v>
      </c>
      <c r="E132" s="229">
        <v>8</v>
      </c>
      <c r="F132" s="234"/>
      <c r="G132" s="234"/>
      <c r="H132" s="234"/>
      <c r="I132" s="230">
        <f t="shared" si="24"/>
        <v>0</v>
      </c>
      <c r="J132" s="93"/>
    </row>
    <row r="133" spans="1:10" ht="12.75" customHeight="1" x14ac:dyDescent="0.2">
      <c r="A133" s="85" t="s">
        <v>73</v>
      </c>
      <c r="B133" s="211">
        <v>4</v>
      </c>
      <c r="C133" s="241" t="s">
        <v>118</v>
      </c>
      <c r="D133" s="242" t="s">
        <v>24</v>
      </c>
      <c r="E133" s="212"/>
      <c r="F133" s="213" t="s">
        <v>102</v>
      </c>
      <c r="G133" s="213" t="s">
        <v>103</v>
      </c>
      <c r="H133" s="213" t="s">
        <v>132</v>
      </c>
      <c r="I133" s="243" t="s">
        <v>104</v>
      </c>
      <c r="J133" s="88" t="s">
        <v>5</v>
      </c>
    </row>
    <row r="134" spans="1:10" ht="12.75" customHeight="1" x14ac:dyDescent="0.2">
      <c r="A134" s="110">
        <v>1</v>
      </c>
      <c r="B134" s="105">
        <v>4.0999999999999996</v>
      </c>
      <c r="C134" s="231" t="s">
        <v>91</v>
      </c>
      <c r="D134" s="228" t="s">
        <v>100</v>
      </c>
      <c r="E134" s="229">
        <v>0</v>
      </c>
      <c r="F134" s="230">
        <v>85</v>
      </c>
      <c r="G134" s="230">
        <v>85</v>
      </c>
      <c r="H134" s="230">
        <v>81</v>
      </c>
      <c r="I134" s="230">
        <f t="shared" ref="I134:I140" si="25">SUM(F134:H134)</f>
        <v>251</v>
      </c>
      <c r="J134" s="16">
        <v>30</v>
      </c>
    </row>
    <row r="135" spans="1:10" ht="12.75" customHeight="1" x14ac:dyDescent="0.2">
      <c r="A135" s="110">
        <v>2</v>
      </c>
      <c r="B135" s="105">
        <v>4.0999999999999996</v>
      </c>
      <c r="C135" s="231" t="s">
        <v>156</v>
      </c>
      <c r="D135" s="228" t="s">
        <v>113</v>
      </c>
      <c r="E135" s="229">
        <v>8</v>
      </c>
      <c r="F135" s="230">
        <v>81</v>
      </c>
      <c r="G135" s="230">
        <v>83</v>
      </c>
      <c r="H135" s="230">
        <v>83</v>
      </c>
      <c r="I135" s="230">
        <f t="shared" si="25"/>
        <v>247</v>
      </c>
      <c r="J135" s="16">
        <v>26</v>
      </c>
    </row>
    <row r="136" spans="1:10" ht="12.75" customHeight="1" x14ac:dyDescent="0.2">
      <c r="A136" s="110">
        <v>1</v>
      </c>
      <c r="B136" s="105">
        <v>4.0999999999999996</v>
      </c>
      <c r="C136" s="231" t="s">
        <v>163</v>
      </c>
      <c r="D136" s="228" t="s">
        <v>122</v>
      </c>
      <c r="E136" s="229">
        <v>8</v>
      </c>
      <c r="F136" s="230">
        <v>86</v>
      </c>
      <c r="G136" s="230">
        <v>83</v>
      </c>
      <c r="H136" s="230">
        <v>74</v>
      </c>
      <c r="I136" s="230">
        <f t="shared" si="25"/>
        <v>243</v>
      </c>
      <c r="J136" s="93">
        <v>23</v>
      </c>
    </row>
    <row r="137" spans="1:10" ht="12.75" customHeight="1" x14ac:dyDescent="0.2">
      <c r="A137" s="110">
        <v>2</v>
      </c>
      <c r="B137" s="105">
        <v>4.0999999999999996</v>
      </c>
      <c r="C137" s="231" t="s">
        <v>157</v>
      </c>
      <c r="D137" s="228" t="s">
        <v>113</v>
      </c>
      <c r="E137" s="229">
        <v>8</v>
      </c>
      <c r="F137" s="230">
        <v>82</v>
      </c>
      <c r="G137" s="230">
        <v>81</v>
      </c>
      <c r="H137" s="230">
        <v>74</v>
      </c>
      <c r="I137" s="230">
        <f t="shared" si="25"/>
        <v>237</v>
      </c>
      <c r="J137" s="93">
        <v>21</v>
      </c>
    </row>
    <row r="138" spans="1:10" ht="12.75" customHeight="1" x14ac:dyDescent="0.2">
      <c r="A138" s="110">
        <v>1</v>
      </c>
      <c r="B138" s="200">
        <v>4.0999999999999996</v>
      </c>
      <c r="C138" s="237" t="s">
        <v>184</v>
      </c>
      <c r="D138" s="228" t="s">
        <v>100</v>
      </c>
      <c r="E138" s="229">
        <v>0</v>
      </c>
      <c r="F138" s="230">
        <v>84</v>
      </c>
      <c r="G138" s="230">
        <v>77</v>
      </c>
      <c r="H138" s="230">
        <v>71</v>
      </c>
      <c r="I138" s="230">
        <f t="shared" si="25"/>
        <v>232</v>
      </c>
      <c r="J138" s="16">
        <v>20</v>
      </c>
    </row>
    <row r="139" spans="1:10" ht="12.75" customHeight="1" x14ac:dyDescent="0.2">
      <c r="A139" s="110">
        <v>1</v>
      </c>
      <c r="B139" s="105">
        <v>4.0999999999999996</v>
      </c>
      <c r="C139" s="231" t="s">
        <v>164</v>
      </c>
      <c r="D139" s="228" t="s">
        <v>122</v>
      </c>
      <c r="E139" s="229">
        <v>8</v>
      </c>
      <c r="F139" s="230"/>
      <c r="G139" s="230"/>
      <c r="H139" s="230" t="s">
        <v>165</v>
      </c>
      <c r="I139" s="230">
        <f t="shared" si="25"/>
        <v>0</v>
      </c>
      <c r="J139" s="93"/>
    </row>
    <row r="140" spans="1:10" ht="12.75" customHeight="1" x14ac:dyDescent="0.2">
      <c r="A140" s="110">
        <v>1</v>
      </c>
      <c r="B140" s="105">
        <v>4.0999999999999996</v>
      </c>
      <c r="C140" s="231" t="s">
        <v>151</v>
      </c>
      <c r="D140" s="228" t="s">
        <v>126</v>
      </c>
      <c r="E140" s="229">
        <v>8</v>
      </c>
      <c r="F140" s="230"/>
      <c r="G140" s="230"/>
      <c r="H140" s="230"/>
      <c r="I140" s="230">
        <f t="shared" si="25"/>
        <v>0</v>
      </c>
      <c r="J140" s="16"/>
    </row>
    <row r="141" spans="1:10" ht="12.75" customHeight="1" x14ac:dyDescent="0.2">
      <c r="A141" s="85" t="s">
        <v>73</v>
      </c>
      <c r="B141" s="214">
        <v>5</v>
      </c>
      <c r="C141" s="248" t="s">
        <v>110</v>
      </c>
      <c r="D141" s="242" t="s">
        <v>24</v>
      </c>
      <c r="E141" s="212"/>
      <c r="F141" s="213" t="s">
        <v>102</v>
      </c>
      <c r="G141" s="213" t="s">
        <v>103</v>
      </c>
      <c r="H141" s="213" t="s">
        <v>132</v>
      </c>
      <c r="I141" s="243" t="s">
        <v>104</v>
      </c>
      <c r="J141" s="88" t="s">
        <v>5</v>
      </c>
    </row>
    <row r="142" spans="1:10" ht="18.75" customHeight="1" x14ac:dyDescent="0.3">
      <c r="A142" s="110">
        <v>1</v>
      </c>
      <c r="B142" s="105">
        <v>5.0999999999999996</v>
      </c>
      <c r="C142" s="227" t="s">
        <v>133</v>
      </c>
      <c r="D142" s="228" t="s">
        <v>123</v>
      </c>
      <c r="E142" s="229">
        <v>0</v>
      </c>
      <c r="F142" s="230">
        <v>94</v>
      </c>
      <c r="G142" s="230">
        <v>96</v>
      </c>
      <c r="H142" s="230">
        <v>95</v>
      </c>
      <c r="I142" s="230">
        <f t="shared" ref="I142:I155" si="26">SUM(F142:H142)</f>
        <v>285</v>
      </c>
      <c r="J142" s="16">
        <v>30</v>
      </c>
    </row>
    <row r="143" spans="1:10" ht="12.75" customHeight="1" x14ac:dyDescent="0.2">
      <c r="A143" s="110">
        <v>2</v>
      </c>
      <c r="B143" s="200">
        <v>5.0999999999999996</v>
      </c>
      <c r="C143" s="249" t="s">
        <v>138</v>
      </c>
      <c r="D143" s="228" t="s">
        <v>12</v>
      </c>
      <c r="E143" s="229">
        <v>0</v>
      </c>
      <c r="F143" s="230">
        <v>95</v>
      </c>
      <c r="G143" s="230">
        <v>96</v>
      </c>
      <c r="H143" s="230">
        <v>93</v>
      </c>
      <c r="I143" s="230">
        <f t="shared" si="26"/>
        <v>284</v>
      </c>
      <c r="J143" s="16">
        <v>26</v>
      </c>
    </row>
    <row r="144" spans="1:10" ht="12.75" customHeight="1" x14ac:dyDescent="0.2">
      <c r="A144" s="110">
        <v>3</v>
      </c>
      <c r="B144" s="200">
        <v>5.0999999999999996</v>
      </c>
      <c r="C144" s="231" t="s">
        <v>140</v>
      </c>
      <c r="D144" s="228" t="s">
        <v>120</v>
      </c>
      <c r="E144" s="229">
        <v>0</v>
      </c>
      <c r="F144" s="230">
        <v>93</v>
      </c>
      <c r="G144" s="230">
        <v>93</v>
      </c>
      <c r="H144" s="230">
        <v>96</v>
      </c>
      <c r="I144" s="230">
        <f t="shared" si="26"/>
        <v>282</v>
      </c>
      <c r="J144" s="93">
        <v>23</v>
      </c>
    </row>
    <row r="145" spans="1:10" ht="12.75" customHeight="1" x14ac:dyDescent="0.2">
      <c r="A145" s="110">
        <v>4</v>
      </c>
      <c r="B145" s="105">
        <v>5.0999999999999996</v>
      </c>
      <c r="C145" s="231" t="s">
        <v>142</v>
      </c>
      <c r="D145" s="228" t="s">
        <v>120</v>
      </c>
      <c r="E145" s="229">
        <v>0</v>
      </c>
      <c r="F145" s="230">
        <v>97</v>
      </c>
      <c r="G145" s="230">
        <v>91</v>
      </c>
      <c r="H145" s="230">
        <v>94</v>
      </c>
      <c r="I145" s="230">
        <f t="shared" si="26"/>
        <v>282</v>
      </c>
      <c r="J145" s="93">
        <v>21</v>
      </c>
    </row>
    <row r="146" spans="1:10" ht="12.75" customHeight="1" x14ac:dyDescent="0.2">
      <c r="A146" s="110">
        <v>5</v>
      </c>
      <c r="B146" s="200">
        <v>5.0999999999999996</v>
      </c>
      <c r="C146" s="231" t="s">
        <v>85</v>
      </c>
      <c r="D146" s="228" t="s">
        <v>124</v>
      </c>
      <c r="E146" s="229">
        <v>0</v>
      </c>
      <c r="F146" s="230">
        <v>93</v>
      </c>
      <c r="G146" s="230">
        <v>94</v>
      </c>
      <c r="H146" s="230">
        <v>93</v>
      </c>
      <c r="I146" s="230">
        <f t="shared" si="26"/>
        <v>280</v>
      </c>
      <c r="J146" s="16">
        <v>20</v>
      </c>
    </row>
    <row r="147" spans="1:10" ht="12.75" customHeight="1" x14ac:dyDescent="0.2">
      <c r="A147" s="110">
        <v>6</v>
      </c>
      <c r="B147" s="105">
        <v>5.0999999999999996</v>
      </c>
      <c r="C147" s="231" t="s">
        <v>86</v>
      </c>
      <c r="D147" s="228" t="s">
        <v>124</v>
      </c>
      <c r="E147" s="229">
        <v>0</v>
      </c>
      <c r="F147" s="230">
        <v>93</v>
      </c>
      <c r="G147" s="230">
        <v>90</v>
      </c>
      <c r="H147" s="230">
        <v>94</v>
      </c>
      <c r="I147" s="230">
        <f t="shared" si="26"/>
        <v>277</v>
      </c>
      <c r="J147" s="93">
        <v>19</v>
      </c>
    </row>
    <row r="148" spans="1:10" ht="12.75" customHeight="1" x14ac:dyDescent="0.2">
      <c r="A148" s="110">
        <v>7</v>
      </c>
      <c r="B148" s="105">
        <v>5.0999999999999996</v>
      </c>
      <c r="C148" s="231" t="s">
        <v>84</v>
      </c>
      <c r="D148" s="228" t="s">
        <v>125</v>
      </c>
      <c r="E148" s="229">
        <v>0</v>
      </c>
      <c r="F148" s="230">
        <v>91</v>
      </c>
      <c r="G148" s="230">
        <v>90</v>
      </c>
      <c r="H148" s="230">
        <v>94</v>
      </c>
      <c r="I148" s="230">
        <f t="shared" si="26"/>
        <v>275</v>
      </c>
      <c r="J148" s="16">
        <v>18</v>
      </c>
    </row>
    <row r="149" spans="1:10" ht="12.75" customHeight="1" x14ac:dyDescent="0.2">
      <c r="A149" s="110">
        <v>8</v>
      </c>
      <c r="B149" s="105">
        <v>5.0999999999999996</v>
      </c>
      <c r="C149" s="231" t="s">
        <v>88</v>
      </c>
      <c r="D149" s="228" t="s">
        <v>122</v>
      </c>
      <c r="E149" s="229">
        <v>8</v>
      </c>
      <c r="F149" s="230">
        <v>88</v>
      </c>
      <c r="G149" s="230">
        <v>91</v>
      </c>
      <c r="H149" s="230">
        <v>93</v>
      </c>
      <c r="I149" s="230">
        <f t="shared" si="26"/>
        <v>272</v>
      </c>
      <c r="J149" s="93">
        <v>17</v>
      </c>
    </row>
    <row r="150" spans="1:10" ht="12.75" customHeight="1" x14ac:dyDescent="0.2">
      <c r="A150" s="110">
        <v>9</v>
      </c>
      <c r="B150" s="105">
        <v>5.0999999999999996</v>
      </c>
      <c r="C150" s="231" t="s">
        <v>82</v>
      </c>
      <c r="D150" s="228" t="s">
        <v>113</v>
      </c>
      <c r="E150" s="229">
        <v>0</v>
      </c>
      <c r="F150" s="230">
        <v>91</v>
      </c>
      <c r="G150" s="230">
        <v>89</v>
      </c>
      <c r="H150" s="230">
        <v>91</v>
      </c>
      <c r="I150" s="230">
        <f t="shared" si="26"/>
        <v>271</v>
      </c>
      <c r="J150" s="16">
        <v>16</v>
      </c>
    </row>
    <row r="151" spans="1:10" ht="12.75" customHeight="1" x14ac:dyDescent="0.2">
      <c r="A151" s="110">
        <v>10</v>
      </c>
      <c r="B151" s="105">
        <v>5.0999999999999996</v>
      </c>
      <c r="C151" s="231" t="s">
        <v>168</v>
      </c>
      <c r="D151" s="228" t="s">
        <v>121</v>
      </c>
      <c r="E151" s="229">
        <v>0</v>
      </c>
      <c r="F151" s="230">
        <v>84</v>
      </c>
      <c r="G151" s="230">
        <v>86</v>
      </c>
      <c r="H151" s="230">
        <v>85</v>
      </c>
      <c r="I151" s="230">
        <f t="shared" si="26"/>
        <v>255</v>
      </c>
      <c r="J151" s="93">
        <v>15</v>
      </c>
    </row>
    <row r="152" spans="1:10" ht="12.75" customHeight="1" x14ac:dyDescent="0.2">
      <c r="A152" s="110">
        <v>11</v>
      </c>
      <c r="B152" s="105">
        <v>5.0999999999999996</v>
      </c>
      <c r="C152" s="231" t="s">
        <v>145</v>
      </c>
      <c r="D152" s="228" t="s">
        <v>125</v>
      </c>
      <c r="E152" s="229">
        <v>0</v>
      </c>
      <c r="F152" s="230">
        <v>78</v>
      </c>
      <c r="G152" s="230">
        <v>70</v>
      </c>
      <c r="H152" s="230">
        <v>85</v>
      </c>
      <c r="I152" s="230">
        <f t="shared" si="26"/>
        <v>233</v>
      </c>
      <c r="J152" s="16">
        <v>14</v>
      </c>
    </row>
    <row r="153" spans="1:10" ht="12.75" customHeight="1" x14ac:dyDescent="0.2">
      <c r="A153" s="110">
        <v>12</v>
      </c>
      <c r="B153" s="200">
        <v>5.0999999999999996</v>
      </c>
      <c r="C153" s="231" t="s">
        <v>141</v>
      </c>
      <c r="D153" s="228" t="s">
        <v>120</v>
      </c>
      <c r="E153" s="229">
        <v>0</v>
      </c>
      <c r="F153" s="230"/>
      <c r="G153" s="230"/>
      <c r="H153" s="230"/>
      <c r="I153" s="230">
        <f t="shared" si="26"/>
        <v>0</v>
      </c>
      <c r="J153" s="16"/>
    </row>
    <row r="154" spans="1:10" ht="12.75" customHeight="1" x14ac:dyDescent="0.2">
      <c r="A154" s="110">
        <v>13</v>
      </c>
      <c r="B154" s="105">
        <v>5.0999999999999996</v>
      </c>
      <c r="C154" s="231" t="s">
        <v>169</v>
      </c>
      <c r="D154" s="228" t="s">
        <v>121</v>
      </c>
      <c r="E154" s="229">
        <v>0</v>
      </c>
      <c r="F154" s="230"/>
      <c r="G154" s="230"/>
      <c r="H154" s="230"/>
      <c r="I154" s="230">
        <f t="shared" si="26"/>
        <v>0</v>
      </c>
      <c r="J154" s="93"/>
    </row>
    <row r="155" spans="1:10" ht="12.75" customHeight="1" x14ac:dyDescent="0.2">
      <c r="A155" s="110">
        <v>14</v>
      </c>
      <c r="B155" s="200">
        <v>5.0999999999999996</v>
      </c>
      <c r="C155" s="237" t="s">
        <v>183</v>
      </c>
      <c r="D155" s="228" t="s">
        <v>100</v>
      </c>
      <c r="E155" s="229">
        <v>0</v>
      </c>
      <c r="F155" s="234"/>
      <c r="G155" s="234"/>
      <c r="H155" s="234"/>
      <c r="I155" s="230">
        <f t="shared" si="26"/>
        <v>0</v>
      </c>
      <c r="J155" s="93"/>
    </row>
    <row r="156" spans="1:10" ht="12.75" customHeight="1" x14ac:dyDescent="0.2">
      <c r="A156" s="85" t="s">
        <v>73</v>
      </c>
      <c r="B156" s="215">
        <v>6</v>
      </c>
      <c r="C156" s="244" t="s">
        <v>119</v>
      </c>
      <c r="D156" s="242" t="s">
        <v>24</v>
      </c>
      <c r="E156" s="212"/>
      <c r="F156" s="213" t="s">
        <v>102</v>
      </c>
      <c r="G156" s="213" t="s">
        <v>103</v>
      </c>
      <c r="H156" s="213" t="s">
        <v>132</v>
      </c>
      <c r="I156" s="243" t="s">
        <v>104</v>
      </c>
      <c r="J156" s="88" t="s">
        <v>5</v>
      </c>
    </row>
    <row r="157" spans="1:10" ht="12.75" customHeight="1" x14ac:dyDescent="0.2">
      <c r="A157" s="110">
        <v>1</v>
      </c>
      <c r="B157" s="105">
        <v>6.1</v>
      </c>
      <c r="C157" s="231" t="s">
        <v>79</v>
      </c>
      <c r="D157" s="228" t="s">
        <v>123</v>
      </c>
      <c r="E157" s="229">
        <v>5</v>
      </c>
      <c r="F157" s="230">
        <v>92</v>
      </c>
      <c r="G157" s="230">
        <v>92</v>
      </c>
      <c r="H157" s="230">
        <v>91</v>
      </c>
      <c r="I157" s="230">
        <f t="shared" ref="I157:I167" si="27">SUM(F157:H157)</f>
        <v>275</v>
      </c>
      <c r="J157" s="16">
        <v>30</v>
      </c>
    </row>
    <row r="158" spans="1:10" ht="12.75" customHeight="1" x14ac:dyDescent="0.2">
      <c r="A158" s="110">
        <v>2</v>
      </c>
      <c r="B158" s="105">
        <v>6.1</v>
      </c>
      <c r="C158" s="231" t="s">
        <v>83</v>
      </c>
      <c r="D158" s="228" t="s">
        <v>123</v>
      </c>
      <c r="E158" s="229">
        <v>5</v>
      </c>
      <c r="F158" s="230">
        <v>93</v>
      </c>
      <c r="G158" s="230">
        <v>90</v>
      </c>
      <c r="H158" s="230">
        <v>89</v>
      </c>
      <c r="I158" s="230">
        <f t="shared" si="27"/>
        <v>272</v>
      </c>
      <c r="J158" s="16">
        <v>26</v>
      </c>
    </row>
    <row r="159" spans="1:10" ht="12.75" customHeight="1" x14ac:dyDescent="0.2">
      <c r="A159" s="110">
        <v>3</v>
      </c>
      <c r="B159" s="200">
        <v>6.1</v>
      </c>
      <c r="C159" s="231" t="s">
        <v>136</v>
      </c>
      <c r="D159" s="228" t="s">
        <v>12</v>
      </c>
      <c r="E159" s="229">
        <v>5</v>
      </c>
      <c r="F159" s="230">
        <v>93</v>
      </c>
      <c r="G159" s="230">
        <v>90</v>
      </c>
      <c r="H159" s="230">
        <v>86</v>
      </c>
      <c r="I159" s="230">
        <f t="shared" si="27"/>
        <v>269</v>
      </c>
      <c r="J159" s="93">
        <v>23</v>
      </c>
    </row>
    <row r="160" spans="1:10" ht="12.75" customHeight="1" x14ac:dyDescent="0.2">
      <c r="A160" s="110">
        <v>4</v>
      </c>
      <c r="B160" s="105">
        <v>6.1</v>
      </c>
      <c r="C160" s="231" t="s">
        <v>80</v>
      </c>
      <c r="D160" s="228" t="s">
        <v>12</v>
      </c>
      <c r="E160" s="229">
        <v>5</v>
      </c>
      <c r="F160" s="230">
        <v>92</v>
      </c>
      <c r="G160" s="230">
        <v>89</v>
      </c>
      <c r="H160" s="230">
        <v>86</v>
      </c>
      <c r="I160" s="230">
        <f t="shared" si="27"/>
        <v>267</v>
      </c>
      <c r="J160" s="93">
        <v>21</v>
      </c>
    </row>
    <row r="161" spans="1:10" ht="12.75" customHeight="1" x14ac:dyDescent="0.2">
      <c r="A161" s="110">
        <v>5</v>
      </c>
      <c r="B161" s="200">
        <v>6.1</v>
      </c>
      <c r="C161" s="231" t="s">
        <v>81</v>
      </c>
      <c r="D161" s="228" t="s">
        <v>120</v>
      </c>
      <c r="E161" s="229">
        <v>5</v>
      </c>
      <c r="F161" s="234">
        <v>83</v>
      </c>
      <c r="G161" s="234">
        <v>90</v>
      </c>
      <c r="H161" s="234">
        <v>92</v>
      </c>
      <c r="I161" s="230">
        <f t="shared" si="27"/>
        <v>265</v>
      </c>
      <c r="J161" s="16">
        <v>20</v>
      </c>
    </row>
    <row r="162" spans="1:10" ht="12.75" customHeight="1" x14ac:dyDescent="0.2">
      <c r="A162" s="110">
        <v>6</v>
      </c>
      <c r="B162" s="200">
        <v>6.1</v>
      </c>
      <c r="C162" s="231" t="s">
        <v>137</v>
      </c>
      <c r="D162" s="228" t="s">
        <v>12</v>
      </c>
      <c r="E162" s="229">
        <v>5</v>
      </c>
      <c r="F162" s="230">
        <v>85</v>
      </c>
      <c r="G162" s="230">
        <v>90</v>
      </c>
      <c r="H162" s="230">
        <v>86</v>
      </c>
      <c r="I162" s="230">
        <f t="shared" si="27"/>
        <v>261</v>
      </c>
      <c r="J162" s="93">
        <v>19</v>
      </c>
    </row>
    <row r="163" spans="1:10" ht="12.75" customHeight="1" x14ac:dyDescent="0.2">
      <c r="A163" s="110">
        <v>7</v>
      </c>
      <c r="B163" s="105">
        <v>6.1</v>
      </c>
      <c r="C163" s="231" t="s">
        <v>139</v>
      </c>
      <c r="D163" s="228" t="s">
        <v>120</v>
      </c>
      <c r="E163" s="229">
        <v>5</v>
      </c>
      <c r="F163" s="230">
        <v>88</v>
      </c>
      <c r="G163" s="230">
        <v>83</v>
      </c>
      <c r="H163" s="230">
        <v>88</v>
      </c>
      <c r="I163" s="230">
        <f t="shared" si="27"/>
        <v>259</v>
      </c>
      <c r="J163" s="16">
        <v>18</v>
      </c>
    </row>
    <row r="164" spans="1:10" ht="12.75" customHeight="1" x14ac:dyDescent="0.2">
      <c r="A164" s="110">
        <v>8</v>
      </c>
      <c r="B164" s="105">
        <v>6.1</v>
      </c>
      <c r="C164" s="250" t="s">
        <v>170</v>
      </c>
      <c r="D164" s="228" t="s">
        <v>121</v>
      </c>
      <c r="E164" s="229">
        <v>5</v>
      </c>
      <c r="F164" s="230">
        <v>81</v>
      </c>
      <c r="G164" s="230">
        <v>85</v>
      </c>
      <c r="H164" s="230">
        <v>88</v>
      </c>
      <c r="I164" s="230">
        <f t="shared" si="27"/>
        <v>254</v>
      </c>
      <c r="J164" s="93">
        <v>17</v>
      </c>
    </row>
    <row r="165" spans="1:10" ht="12.75" customHeight="1" x14ac:dyDescent="0.2">
      <c r="A165" s="110">
        <v>9</v>
      </c>
      <c r="B165" s="105">
        <v>6.1</v>
      </c>
      <c r="C165" s="231" t="s">
        <v>134</v>
      </c>
      <c r="D165" s="228" t="s">
        <v>123</v>
      </c>
      <c r="E165" s="229">
        <v>5</v>
      </c>
      <c r="F165" s="230">
        <v>86</v>
      </c>
      <c r="G165" s="230">
        <v>83</v>
      </c>
      <c r="H165" s="230">
        <v>83</v>
      </c>
      <c r="I165" s="230">
        <f t="shared" si="27"/>
        <v>252</v>
      </c>
      <c r="J165" s="16">
        <v>16</v>
      </c>
    </row>
    <row r="166" spans="1:10" ht="12.75" customHeight="1" x14ac:dyDescent="0.2">
      <c r="A166" s="110">
        <v>10</v>
      </c>
      <c r="B166" s="105">
        <v>6.1</v>
      </c>
      <c r="C166" s="231" t="s">
        <v>171</v>
      </c>
      <c r="D166" s="228" t="s">
        <v>121</v>
      </c>
      <c r="E166" s="229">
        <v>5</v>
      </c>
      <c r="F166" s="230">
        <v>57</v>
      </c>
      <c r="G166" s="230">
        <v>63</v>
      </c>
      <c r="H166" s="230">
        <v>63</v>
      </c>
      <c r="I166" s="230">
        <f t="shared" si="27"/>
        <v>183</v>
      </c>
      <c r="J166" s="93">
        <v>15</v>
      </c>
    </row>
    <row r="167" spans="1:10" ht="12.75" customHeight="1" x14ac:dyDescent="0.2">
      <c r="A167" s="110">
        <v>11</v>
      </c>
      <c r="B167" s="105">
        <v>6.1</v>
      </c>
      <c r="C167" s="231" t="s">
        <v>135</v>
      </c>
      <c r="D167" s="228" t="s">
        <v>123</v>
      </c>
      <c r="E167" s="229">
        <v>5</v>
      </c>
      <c r="F167" s="230"/>
      <c r="G167" s="230"/>
      <c r="H167" s="230"/>
      <c r="I167" s="230">
        <f t="shared" si="27"/>
        <v>0</v>
      </c>
      <c r="J167" s="16"/>
    </row>
    <row r="168" spans="1:10" ht="12.75" customHeight="1" x14ac:dyDescent="0.2">
      <c r="D168" s="245"/>
    </row>
    <row r="169" spans="1:10" ht="12.75" customHeight="1" x14ac:dyDescent="0.2">
      <c r="D169" s="245"/>
    </row>
    <row r="170" spans="1:10" ht="12.75" customHeight="1" x14ac:dyDescent="0.2">
      <c r="D170" s="245"/>
    </row>
    <row r="171" spans="1:10" ht="12.75" customHeight="1" x14ac:dyDescent="0.2">
      <c r="D171" s="245"/>
    </row>
    <row r="172" spans="1:10" ht="12.75" customHeight="1" x14ac:dyDescent="0.2">
      <c r="D172" s="245"/>
    </row>
    <row r="173" spans="1:10" ht="12.75" customHeight="1" x14ac:dyDescent="0.2">
      <c r="D173" s="245"/>
    </row>
    <row r="174" spans="1:10" ht="12.75" customHeight="1" x14ac:dyDescent="0.2">
      <c r="D174" s="245"/>
    </row>
    <row r="175" spans="1:10" ht="12.75" customHeight="1" x14ac:dyDescent="0.2">
      <c r="D175" s="245"/>
    </row>
    <row r="176" spans="1:10" ht="12.75" customHeight="1" x14ac:dyDescent="0.2">
      <c r="D176" s="245"/>
    </row>
    <row r="177" spans="4:4" ht="12.75" customHeight="1" x14ac:dyDescent="0.2">
      <c r="D177" s="245"/>
    </row>
    <row r="178" spans="4:4" ht="12.75" customHeight="1" x14ac:dyDescent="0.2">
      <c r="D178" s="245"/>
    </row>
    <row r="179" spans="4:4" ht="12.75" customHeight="1" x14ac:dyDescent="0.2">
      <c r="D179" s="245"/>
    </row>
    <row r="180" spans="4:4" ht="12.75" customHeight="1" x14ac:dyDescent="0.2">
      <c r="D180" s="245"/>
    </row>
    <row r="181" spans="4:4" ht="12.75" customHeight="1" x14ac:dyDescent="0.2">
      <c r="D181" s="245"/>
    </row>
    <row r="182" spans="4:4" ht="12.75" customHeight="1" x14ac:dyDescent="0.2">
      <c r="D182" s="245"/>
    </row>
    <row r="183" spans="4:4" ht="12.75" customHeight="1" x14ac:dyDescent="0.2">
      <c r="D183" s="245"/>
    </row>
    <row r="184" spans="4:4" ht="12.75" customHeight="1" x14ac:dyDescent="0.2">
      <c r="D184" s="245"/>
    </row>
    <row r="185" spans="4:4" ht="12.75" customHeight="1" x14ac:dyDescent="0.2">
      <c r="D185" s="245"/>
    </row>
    <row r="186" spans="4:4" ht="12.75" customHeight="1" x14ac:dyDescent="0.2">
      <c r="D186" s="245"/>
    </row>
    <row r="187" spans="4:4" ht="12.75" customHeight="1" x14ac:dyDescent="0.2">
      <c r="D187" s="245"/>
    </row>
    <row r="188" spans="4:4" ht="12.75" customHeight="1" x14ac:dyDescent="0.2">
      <c r="D188" s="245"/>
    </row>
    <row r="189" spans="4:4" ht="12.75" customHeight="1" x14ac:dyDescent="0.2">
      <c r="D189" s="245"/>
    </row>
    <row r="190" spans="4:4" ht="12.75" customHeight="1" x14ac:dyDescent="0.2">
      <c r="D190" s="245"/>
    </row>
    <row r="191" spans="4:4" ht="12.75" customHeight="1" x14ac:dyDescent="0.2">
      <c r="D191" s="245"/>
    </row>
    <row r="192" spans="4:4" ht="12.75" customHeight="1" x14ac:dyDescent="0.2">
      <c r="D192" s="245"/>
    </row>
    <row r="193" spans="4:4" ht="12.75" customHeight="1" x14ac:dyDescent="0.2">
      <c r="D193" s="245"/>
    </row>
    <row r="194" spans="4:4" ht="12.75" customHeight="1" x14ac:dyDescent="0.2">
      <c r="D194" s="245"/>
    </row>
    <row r="195" spans="4:4" ht="12.75" customHeight="1" x14ac:dyDescent="0.2">
      <c r="D195" s="245"/>
    </row>
    <row r="196" spans="4:4" ht="12.75" customHeight="1" x14ac:dyDescent="0.2">
      <c r="D196" s="245"/>
    </row>
    <row r="197" spans="4:4" ht="12.75" customHeight="1" x14ac:dyDescent="0.2">
      <c r="D197" s="245"/>
    </row>
    <row r="198" spans="4:4" ht="12.75" customHeight="1" x14ac:dyDescent="0.2">
      <c r="D198" s="245"/>
    </row>
    <row r="199" spans="4:4" ht="12.75" customHeight="1" x14ac:dyDescent="0.2">
      <c r="D199" s="245"/>
    </row>
    <row r="200" spans="4:4" ht="12.75" customHeight="1" x14ac:dyDescent="0.2">
      <c r="D200" s="245"/>
    </row>
    <row r="201" spans="4:4" ht="12.75" customHeight="1" x14ac:dyDescent="0.2">
      <c r="D201" s="245"/>
    </row>
    <row r="202" spans="4:4" ht="12.75" customHeight="1" x14ac:dyDescent="0.2">
      <c r="D202" s="245"/>
    </row>
    <row r="203" spans="4:4" ht="12.75" customHeight="1" x14ac:dyDescent="0.2">
      <c r="D203" s="245"/>
    </row>
    <row r="204" spans="4:4" ht="12.75" customHeight="1" x14ac:dyDescent="0.2">
      <c r="D204" s="245"/>
    </row>
    <row r="205" spans="4:4" ht="12.75" customHeight="1" x14ac:dyDescent="0.2">
      <c r="D205" s="245"/>
    </row>
    <row r="206" spans="4:4" ht="12.75" customHeight="1" x14ac:dyDescent="0.2">
      <c r="D206" s="245"/>
    </row>
    <row r="207" spans="4:4" ht="12.75" customHeight="1" x14ac:dyDescent="0.2">
      <c r="D207" s="245"/>
    </row>
    <row r="208" spans="4:4" ht="12.75" customHeight="1" x14ac:dyDescent="0.2">
      <c r="D208" s="245"/>
    </row>
    <row r="209" spans="4:4" ht="12.75" customHeight="1" x14ac:dyDescent="0.2">
      <c r="D209" s="245"/>
    </row>
    <row r="210" spans="4:4" ht="12.75" customHeight="1" x14ac:dyDescent="0.2">
      <c r="D210" s="245"/>
    </row>
    <row r="211" spans="4:4" ht="12.75" customHeight="1" x14ac:dyDescent="0.2">
      <c r="D211" s="245"/>
    </row>
    <row r="212" spans="4:4" ht="12.75" customHeight="1" x14ac:dyDescent="0.2">
      <c r="D212" s="245"/>
    </row>
    <row r="213" spans="4:4" ht="12.75" customHeight="1" x14ac:dyDescent="0.2">
      <c r="D213" s="245"/>
    </row>
    <row r="214" spans="4:4" ht="12.75" customHeight="1" x14ac:dyDescent="0.2">
      <c r="D214" s="245"/>
    </row>
    <row r="215" spans="4:4" ht="12.75" customHeight="1" x14ac:dyDescent="0.2">
      <c r="D215" s="245"/>
    </row>
    <row r="216" spans="4:4" ht="12.75" customHeight="1" x14ac:dyDescent="0.2">
      <c r="D216" s="245"/>
    </row>
    <row r="217" spans="4:4" ht="12.75" customHeight="1" x14ac:dyDescent="0.2">
      <c r="D217" s="245"/>
    </row>
    <row r="218" spans="4:4" ht="12.75" customHeight="1" x14ac:dyDescent="0.2">
      <c r="D218" s="245"/>
    </row>
    <row r="219" spans="4:4" ht="12.75" customHeight="1" x14ac:dyDescent="0.2">
      <c r="D219" s="245"/>
    </row>
    <row r="220" spans="4:4" ht="12.75" customHeight="1" x14ac:dyDescent="0.2">
      <c r="D220" s="245"/>
    </row>
    <row r="221" spans="4:4" ht="12.75" customHeight="1" x14ac:dyDescent="0.2">
      <c r="D221" s="245"/>
    </row>
    <row r="222" spans="4:4" ht="12.75" customHeight="1" x14ac:dyDescent="0.2">
      <c r="D222" s="245"/>
    </row>
    <row r="223" spans="4:4" ht="12.75" customHeight="1" x14ac:dyDescent="0.2">
      <c r="D223" s="245"/>
    </row>
    <row r="224" spans="4:4" ht="12.75" customHeight="1" x14ac:dyDescent="0.2">
      <c r="D224" s="245"/>
    </row>
    <row r="225" spans="4:4" ht="12.75" customHeight="1" x14ac:dyDescent="0.2">
      <c r="D225" s="245"/>
    </row>
    <row r="226" spans="4:4" ht="12.75" customHeight="1" x14ac:dyDescent="0.2">
      <c r="D226" s="245"/>
    </row>
    <row r="227" spans="4:4" ht="12.75" customHeight="1" x14ac:dyDescent="0.2">
      <c r="D227" s="245"/>
    </row>
    <row r="228" spans="4:4" ht="12.75" customHeight="1" x14ac:dyDescent="0.2">
      <c r="D228" s="245"/>
    </row>
    <row r="229" spans="4:4" ht="12.75" customHeight="1" x14ac:dyDescent="0.2">
      <c r="D229" s="245"/>
    </row>
    <row r="230" spans="4:4" ht="12.75" customHeight="1" x14ac:dyDescent="0.2">
      <c r="D230" s="245"/>
    </row>
    <row r="231" spans="4:4" ht="12.75" customHeight="1" x14ac:dyDescent="0.2">
      <c r="D231" s="245"/>
    </row>
    <row r="232" spans="4:4" ht="12.75" customHeight="1" x14ac:dyDescent="0.2">
      <c r="D232" s="245"/>
    </row>
    <row r="233" spans="4:4" ht="12.75" customHeight="1" x14ac:dyDescent="0.2">
      <c r="D233" s="245"/>
    </row>
    <row r="234" spans="4:4" ht="12.75" customHeight="1" x14ac:dyDescent="0.2">
      <c r="D234" s="245"/>
    </row>
    <row r="235" spans="4:4" ht="12.75" customHeight="1" x14ac:dyDescent="0.2">
      <c r="D235" s="245"/>
    </row>
    <row r="236" spans="4:4" ht="12.75" customHeight="1" x14ac:dyDescent="0.2">
      <c r="D236" s="245"/>
    </row>
    <row r="237" spans="4:4" ht="12.75" customHeight="1" x14ac:dyDescent="0.2">
      <c r="D237" s="245"/>
    </row>
    <row r="238" spans="4:4" ht="12.75" customHeight="1" x14ac:dyDescent="0.2">
      <c r="D238" s="245"/>
    </row>
    <row r="239" spans="4:4" ht="12.75" customHeight="1" x14ac:dyDescent="0.2">
      <c r="D239" s="245"/>
    </row>
    <row r="240" spans="4:4" ht="12.75" customHeight="1" x14ac:dyDescent="0.2">
      <c r="D240" s="245"/>
    </row>
    <row r="241" spans="4:4" ht="12.75" customHeight="1" x14ac:dyDescent="0.2">
      <c r="D241" s="245"/>
    </row>
    <row r="242" spans="4:4" ht="12.75" customHeight="1" x14ac:dyDescent="0.2">
      <c r="D242" s="245"/>
    </row>
    <row r="243" spans="4:4" ht="12.75" customHeight="1" x14ac:dyDescent="0.2">
      <c r="D243" s="245"/>
    </row>
    <row r="244" spans="4:4" ht="12.75" customHeight="1" x14ac:dyDescent="0.2">
      <c r="D244" s="245"/>
    </row>
    <row r="245" spans="4:4" ht="12.75" customHeight="1" x14ac:dyDescent="0.2">
      <c r="D245" s="245"/>
    </row>
    <row r="246" spans="4:4" ht="12.75" customHeight="1" x14ac:dyDescent="0.2">
      <c r="D246" s="245"/>
    </row>
    <row r="247" spans="4:4" ht="12.75" customHeight="1" x14ac:dyDescent="0.2">
      <c r="D247" s="245"/>
    </row>
    <row r="248" spans="4:4" ht="12.75" customHeight="1" x14ac:dyDescent="0.2">
      <c r="D248" s="245"/>
    </row>
    <row r="249" spans="4:4" ht="12.75" customHeight="1" x14ac:dyDescent="0.2">
      <c r="D249" s="245"/>
    </row>
    <row r="250" spans="4:4" ht="12.75" customHeight="1" x14ac:dyDescent="0.2">
      <c r="D250" s="245"/>
    </row>
    <row r="251" spans="4:4" ht="12.75" customHeight="1" x14ac:dyDescent="0.2">
      <c r="D251" s="245"/>
    </row>
    <row r="252" spans="4:4" ht="12.75" customHeight="1" x14ac:dyDescent="0.2">
      <c r="D252" s="245"/>
    </row>
    <row r="253" spans="4:4" ht="12.75" customHeight="1" x14ac:dyDescent="0.2">
      <c r="D253" s="245"/>
    </row>
    <row r="254" spans="4:4" ht="12.75" customHeight="1" x14ac:dyDescent="0.2">
      <c r="D254" s="245"/>
    </row>
    <row r="255" spans="4:4" ht="12.75" customHeight="1" x14ac:dyDescent="0.2">
      <c r="D255" s="245"/>
    </row>
    <row r="256" spans="4:4" ht="12.75" customHeight="1" x14ac:dyDescent="0.2">
      <c r="D256" s="245"/>
    </row>
    <row r="257" spans="4:4" ht="12.75" customHeight="1" x14ac:dyDescent="0.2">
      <c r="D257" s="245"/>
    </row>
    <row r="258" spans="4:4" ht="12.75" customHeight="1" x14ac:dyDescent="0.2">
      <c r="D258" s="245"/>
    </row>
    <row r="259" spans="4:4" ht="12.75" customHeight="1" x14ac:dyDescent="0.2">
      <c r="D259" s="245"/>
    </row>
    <row r="260" spans="4:4" ht="12.75" customHeight="1" x14ac:dyDescent="0.2">
      <c r="D260" s="245"/>
    </row>
    <row r="261" spans="4:4" ht="12.75" customHeight="1" x14ac:dyDescent="0.2">
      <c r="D261" s="245"/>
    </row>
    <row r="262" spans="4:4" ht="12.75" customHeight="1" x14ac:dyDescent="0.2">
      <c r="D262" s="245"/>
    </row>
    <row r="263" spans="4:4" ht="12.75" customHeight="1" x14ac:dyDescent="0.2">
      <c r="D263" s="245"/>
    </row>
    <row r="264" spans="4:4" ht="12.75" customHeight="1" x14ac:dyDescent="0.2">
      <c r="D264" s="245"/>
    </row>
    <row r="265" spans="4:4" ht="12.75" customHeight="1" x14ac:dyDescent="0.2">
      <c r="D265" s="245"/>
    </row>
    <row r="266" spans="4:4" ht="12.75" customHeight="1" x14ac:dyDescent="0.2">
      <c r="D266" s="245"/>
    </row>
    <row r="267" spans="4:4" ht="12.75" customHeight="1" x14ac:dyDescent="0.2">
      <c r="D267" s="245"/>
    </row>
    <row r="268" spans="4:4" ht="12.75" customHeight="1" x14ac:dyDescent="0.2">
      <c r="D268" s="245"/>
    </row>
    <row r="269" spans="4:4" ht="12.75" customHeight="1" x14ac:dyDescent="0.2">
      <c r="D269" s="245"/>
    </row>
    <row r="270" spans="4:4" ht="12.75" customHeight="1" x14ac:dyDescent="0.2">
      <c r="D270" s="245"/>
    </row>
    <row r="271" spans="4:4" ht="12.75" customHeight="1" x14ac:dyDescent="0.2">
      <c r="D271" s="245"/>
    </row>
    <row r="272" spans="4:4" ht="12.75" customHeight="1" x14ac:dyDescent="0.2">
      <c r="D272" s="245"/>
    </row>
    <row r="273" spans="4:4" ht="12.75" customHeight="1" x14ac:dyDescent="0.2">
      <c r="D273" s="245"/>
    </row>
    <row r="274" spans="4:4" ht="12.75" customHeight="1" x14ac:dyDescent="0.2">
      <c r="D274" s="245"/>
    </row>
    <row r="275" spans="4:4" ht="12.75" customHeight="1" x14ac:dyDescent="0.2">
      <c r="D275" s="245"/>
    </row>
    <row r="276" spans="4:4" ht="12.75" customHeight="1" x14ac:dyDescent="0.2">
      <c r="D276" s="245"/>
    </row>
    <row r="277" spans="4:4" ht="12.75" customHeight="1" x14ac:dyDescent="0.2">
      <c r="D277" s="245"/>
    </row>
    <row r="278" spans="4:4" ht="12.75" customHeight="1" x14ac:dyDescent="0.2">
      <c r="D278" s="245"/>
    </row>
    <row r="279" spans="4:4" ht="12.75" customHeight="1" x14ac:dyDescent="0.2">
      <c r="D279" s="245"/>
    </row>
    <row r="280" spans="4:4" ht="12.75" customHeight="1" x14ac:dyDescent="0.2">
      <c r="D280" s="245"/>
    </row>
    <row r="281" spans="4:4" ht="12.75" customHeight="1" x14ac:dyDescent="0.2">
      <c r="D281" s="245"/>
    </row>
    <row r="282" spans="4:4" ht="12.75" customHeight="1" x14ac:dyDescent="0.2">
      <c r="D282" s="245"/>
    </row>
    <row r="283" spans="4:4" ht="12.75" customHeight="1" x14ac:dyDescent="0.2">
      <c r="D283" s="245"/>
    </row>
    <row r="284" spans="4:4" ht="12.75" customHeight="1" x14ac:dyDescent="0.2">
      <c r="D284" s="245"/>
    </row>
    <row r="285" spans="4:4" ht="12.75" customHeight="1" x14ac:dyDescent="0.2">
      <c r="D285" s="245"/>
    </row>
    <row r="286" spans="4:4" ht="12.75" customHeight="1" x14ac:dyDescent="0.2">
      <c r="D286" s="245"/>
    </row>
    <row r="287" spans="4:4" ht="12.75" customHeight="1" x14ac:dyDescent="0.2">
      <c r="D287" s="245"/>
    </row>
    <row r="288" spans="4:4" ht="12.75" customHeight="1" x14ac:dyDescent="0.2">
      <c r="D288" s="245"/>
    </row>
    <row r="289" spans="4:4" ht="12.75" customHeight="1" x14ac:dyDescent="0.2">
      <c r="D289" s="245"/>
    </row>
    <row r="290" spans="4:4" ht="12.75" customHeight="1" x14ac:dyDescent="0.2">
      <c r="D290" s="245"/>
    </row>
    <row r="291" spans="4:4" ht="12.75" customHeight="1" x14ac:dyDescent="0.2">
      <c r="D291" s="245"/>
    </row>
    <row r="292" spans="4:4" ht="12.75" customHeight="1" x14ac:dyDescent="0.2">
      <c r="D292" s="245"/>
    </row>
    <row r="293" spans="4:4" ht="12.75" customHeight="1" x14ac:dyDescent="0.2">
      <c r="D293" s="245"/>
    </row>
    <row r="294" spans="4:4" ht="12.75" customHeight="1" x14ac:dyDescent="0.2">
      <c r="D294" s="245"/>
    </row>
    <row r="295" spans="4:4" ht="12.75" customHeight="1" x14ac:dyDescent="0.2">
      <c r="D295" s="245"/>
    </row>
    <row r="296" spans="4:4" ht="12.75" customHeight="1" x14ac:dyDescent="0.2">
      <c r="D296" s="245"/>
    </row>
    <row r="297" spans="4:4" ht="12.75" customHeight="1" x14ac:dyDescent="0.2">
      <c r="D297" s="245"/>
    </row>
    <row r="298" spans="4:4" ht="12.75" customHeight="1" x14ac:dyDescent="0.2">
      <c r="D298" s="245"/>
    </row>
    <row r="299" spans="4:4" ht="12.75" customHeight="1" x14ac:dyDescent="0.2">
      <c r="D299" s="245"/>
    </row>
    <row r="300" spans="4:4" ht="12.75" customHeight="1" x14ac:dyDescent="0.2">
      <c r="D300" s="245"/>
    </row>
    <row r="301" spans="4:4" ht="12.75" customHeight="1" x14ac:dyDescent="0.2">
      <c r="D301" s="245"/>
    </row>
    <row r="302" spans="4:4" ht="12.75" customHeight="1" x14ac:dyDescent="0.2">
      <c r="D302" s="245"/>
    </row>
    <row r="303" spans="4:4" ht="12.75" customHeight="1" x14ac:dyDescent="0.2">
      <c r="D303" s="245"/>
    </row>
    <row r="304" spans="4:4" ht="12.75" customHeight="1" x14ac:dyDescent="0.2">
      <c r="D304" s="245"/>
    </row>
    <row r="305" spans="4:4" ht="12.75" customHeight="1" x14ac:dyDescent="0.2">
      <c r="D305" s="245"/>
    </row>
    <row r="306" spans="4:4" ht="12.75" customHeight="1" x14ac:dyDescent="0.2">
      <c r="D306" s="245"/>
    </row>
    <row r="307" spans="4:4" ht="12.75" customHeight="1" x14ac:dyDescent="0.2">
      <c r="D307" s="245"/>
    </row>
    <row r="308" spans="4:4" ht="12.75" customHeight="1" x14ac:dyDescent="0.2">
      <c r="D308" s="245"/>
    </row>
    <row r="309" spans="4:4" ht="12.75" customHeight="1" x14ac:dyDescent="0.2">
      <c r="D309" s="245"/>
    </row>
    <row r="310" spans="4:4" ht="12.75" customHeight="1" x14ac:dyDescent="0.2">
      <c r="D310" s="245"/>
    </row>
    <row r="311" spans="4:4" ht="12.75" customHeight="1" x14ac:dyDescent="0.2">
      <c r="D311" s="245"/>
    </row>
    <row r="312" spans="4:4" ht="12.75" customHeight="1" x14ac:dyDescent="0.2">
      <c r="D312" s="245"/>
    </row>
    <row r="313" spans="4:4" ht="12.75" customHeight="1" x14ac:dyDescent="0.2">
      <c r="D313" s="245"/>
    </row>
    <row r="314" spans="4:4" ht="12.75" customHeight="1" x14ac:dyDescent="0.2">
      <c r="D314" s="245"/>
    </row>
    <row r="315" spans="4:4" ht="12.75" customHeight="1" x14ac:dyDescent="0.2">
      <c r="D315" s="245"/>
    </row>
    <row r="316" spans="4:4" ht="12.75" customHeight="1" x14ac:dyDescent="0.2">
      <c r="D316" s="245"/>
    </row>
    <row r="317" spans="4:4" ht="12.75" customHeight="1" x14ac:dyDescent="0.2">
      <c r="D317" s="245"/>
    </row>
    <row r="318" spans="4:4" ht="12.75" customHeight="1" x14ac:dyDescent="0.2">
      <c r="D318" s="245"/>
    </row>
    <row r="319" spans="4:4" ht="12.75" customHeight="1" x14ac:dyDescent="0.2">
      <c r="D319" s="245"/>
    </row>
    <row r="320" spans="4:4" ht="12.75" customHeight="1" x14ac:dyDescent="0.2">
      <c r="D320" s="245"/>
    </row>
    <row r="321" spans="4:4" ht="12.75" customHeight="1" x14ac:dyDescent="0.2">
      <c r="D321" s="245"/>
    </row>
    <row r="322" spans="4:4" ht="12.75" customHeight="1" x14ac:dyDescent="0.2">
      <c r="D322" s="245"/>
    </row>
    <row r="323" spans="4:4" ht="12.75" customHeight="1" x14ac:dyDescent="0.2">
      <c r="D323" s="245"/>
    </row>
    <row r="324" spans="4:4" ht="12.75" customHeight="1" x14ac:dyDescent="0.2">
      <c r="D324" s="245"/>
    </row>
    <row r="325" spans="4:4" ht="12.75" customHeight="1" x14ac:dyDescent="0.2">
      <c r="D325" s="245"/>
    </row>
    <row r="326" spans="4:4" ht="12.75" customHeight="1" x14ac:dyDescent="0.2">
      <c r="D326" s="245"/>
    </row>
    <row r="327" spans="4:4" ht="12.75" customHeight="1" x14ac:dyDescent="0.2">
      <c r="D327" s="245"/>
    </row>
    <row r="328" spans="4:4" ht="12.75" customHeight="1" x14ac:dyDescent="0.2">
      <c r="D328" s="245"/>
    </row>
    <row r="329" spans="4:4" ht="12.75" customHeight="1" x14ac:dyDescent="0.2">
      <c r="D329" s="245"/>
    </row>
    <row r="330" spans="4:4" ht="12.75" customHeight="1" x14ac:dyDescent="0.2">
      <c r="D330" s="245"/>
    </row>
    <row r="331" spans="4:4" ht="12.75" customHeight="1" x14ac:dyDescent="0.2">
      <c r="D331" s="245"/>
    </row>
    <row r="332" spans="4:4" ht="12.75" customHeight="1" x14ac:dyDescent="0.2">
      <c r="D332" s="245"/>
    </row>
    <row r="333" spans="4:4" ht="12.75" customHeight="1" x14ac:dyDescent="0.2">
      <c r="D333" s="245"/>
    </row>
    <row r="334" spans="4:4" ht="12.75" customHeight="1" x14ac:dyDescent="0.2">
      <c r="D334" s="245"/>
    </row>
    <row r="335" spans="4:4" ht="12.75" customHeight="1" x14ac:dyDescent="0.2">
      <c r="D335" s="245"/>
    </row>
    <row r="336" spans="4:4" ht="12.75" customHeight="1" x14ac:dyDescent="0.2">
      <c r="D336" s="245"/>
    </row>
    <row r="337" spans="4:4" ht="12.75" customHeight="1" x14ac:dyDescent="0.2">
      <c r="D337" s="245"/>
    </row>
    <row r="338" spans="4:4" ht="12.75" customHeight="1" x14ac:dyDescent="0.2">
      <c r="D338" s="245"/>
    </row>
    <row r="339" spans="4:4" ht="12.75" customHeight="1" x14ac:dyDescent="0.2">
      <c r="D339" s="245"/>
    </row>
    <row r="340" spans="4:4" ht="12.75" customHeight="1" x14ac:dyDescent="0.2">
      <c r="D340" s="245"/>
    </row>
    <row r="341" spans="4:4" ht="12.75" customHeight="1" x14ac:dyDescent="0.2">
      <c r="D341" s="245"/>
    </row>
    <row r="342" spans="4:4" ht="12.75" customHeight="1" x14ac:dyDescent="0.2">
      <c r="D342" s="245"/>
    </row>
    <row r="343" spans="4:4" ht="12.75" customHeight="1" x14ac:dyDescent="0.2">
      <c r="D343" s="245"/>
    </row>
    <row r="344" spans="4:4" ht="12.75" customHeight="1" x14ac:dyDescent="0.2">
      <c r="D344" s="245"/>
    </row>
    <row r="345" spans="4:4" ht="12.75" customHeight="1" x14ac:dyDescent="0.2">
      <c r="D345" s="245"/>
    </row>
    <row r="346" spans="4:4" ht="12.75" customHeight="1" x14ac:dyDescent="0.2">
      <c r="D346" s="245"/>
    </row>
    <row r="347" spans="4:4" ht="12.75" customHeight="1" x14ac:dyDescent="0.2">
      <c r="D347" s="245"/>
    </row>
    <row r="348" spans="4:4" ht="12.75" customHeight="1" x14ac:dyDescent="0.2">
      <c r="D348" s="245"/>
    </row>
    <row r="349" spans="4:4" ht="12.75" customHeight="1" x14ac:dyDescent="0.2">
      <c r="D349" s="245"/>
    </row>
    <row r="350" spans="4:4" ht="12.75" customHeight="1" x14ac:dyDescent="0.2">
      <c r="D350" s="245"/>
    </row>
    <row r="351" spans="4:4" ht="12.75" customHeight="1" x14ac:dyDescent="0.2">
      <c r="D351" s="245"/>
    </row>
    <row r="352" spans="4:4" ht="12.75" customHeight="1" x14ac:dyDescent="0.2">
      <c r="D352" s="245"/>
    </row>
    <row r="353" spans="4:4" ht="12.75" customHeight="1" x14ac:dyDescent="0.2">
      <c r="D353" s="245"/>
    </row>
    <row r="354" spans="4:4" ht="12.75" customHeight="1" x14ac:dyDescent="0.2">
      <c r="D354" s="245"/>
    </row>
    <row r="355" spans="4:4" ht="12.75" customHeight="1" x14ac:dyDescent="0.2">
      <c r="D355" s="245"/>
    </row>
    <row r="356" spans="4:4" ht="12.75" customHeight="1" x14ac:dyDescent="0.2">
      <c r="D356" s="245"/>
    </row>
    <row r="357" spans="4:4" ht="12.75" customHeight="1" x14ac:dyDescent="0.2">
      <c r="D357" s="245"/>
    </row>
    <row r="358" spans="4:4" ht="12.75" customHeight="1" x14ac:dyDescent="0.2">
      <c r="D358" s="245"/>
    </row>
    <row r="359" spans="4:4" ht="12.75" customHeight="1" x14ac:dyDescent="0.2">
      <c r="D359" s="245"/>
    </row>
    <row r="360" spans="4:4" ht="12.75" customHeight="1" x14ac:dyDescent="0.2">
      <c r="D360" s="245"/>
    </row>
    <row r="361" spans="4:4" ht="12.75" customHeight="1" x14ac:dyDescent="0.2">
      <c r="D361" s="245"/>
    </row>
    <row r="362" spans="4:4" ht="12.75" customHeight="1" x14ac:dyDescent="0.2">
      <c r="D362" s="245"/>
    </row>
    <row r="363" spans="4:4" ht="12.75" customHeight="1" x14ac:dyDescent="0.2">
      <c r="D363" s="245"/>
    </row>
    <row r="364" spans="4:4" ht="12.75" customHeight="1" x14ac:dyDescent="0.2">
      <c r="D364" s="245"/>
    </row>
    <row r="365" spans="4:4" ht="12.75" customHeight="1" x14ac:dyDescent="0.2">
      <c r="D365" s="245"/>
    </row>
    <row r="366" spans="4:4" ht="12.75" customHeight="1" x14ac:dyDescent="0.2">
      <c r="D366" s="245"/>
    </row>
    <row r="367" spans="4:4" ht="12.75" customHeight="1" x14ac:dyDescent="0.2">
      <c r="D367" s="245"/>
    </row>
    <row r="368" spans="4:4" ht="12.75" customHeight="1" x14ac:dyDescent="0.2">
      <c r="D368" s="245"/>
    </row>
    <row r="369" spans="4:4" ht="12.75" customHeight="1" x14ac:dyDescent="0.2">
      <c r="D369" s="245"/>
    </row>
    <row r="370" spans="4:4" ht="12.75" customHeight="1" x14ac:dyDescent="0.2">
      <c r="D370" s="245"/>
    </row>
    <row r="371" spans="4:4" ht="12.75" customHeight="1" x14ac:dyDescent="0.2">
      <c r="D371" s="245"/>
    </row>
    <row r="372" spans="4:4" ht="12.75" customHeight="1" x14ac:dyDescent="0.2">
      <c r="D372" s="245"/>
    </row>
    <row r="373" spans="4:4" ht="12.75" customHeight="1" x14ac:dyDescent="0.2">
      <c r="D373" s="245"/>
    </row>
    <row r="374" spans="4:4" ht="12.75" customHeight="1" x14ac:dyDescent="0.2">
      <c r="D374" s="245"/>
    </row>
    <row r="375" spans="4:4" ht="12.75" customHeight="1" x14ac:dyDescent="0.2">
      <c r="D375" s="245"/>
    </row>
    <row r="376" spans="4:4" ht="12.75" customHeight="1" x14ac:dyDescent="0.2">
      <c r="D376" s="245"/>
    </row>
    <row r="377" spans="4:4" ht="12.75" customHeight="1" x14ac:dyDescent="0.2">
      <c r="D377" s="245"/>
    </row>
    <row r="378" spans="4:4" ht="12.75" customHeight="1" x14ac:dyDescent="0.2">
      <c r="D378" s="245"/>
    </row>
    <row r="379" spans="4:4" ht="12.75" customHeight="1" x14ac:dyDescent="0.2">
      <c r="D379" s="245"/>
    </row>
    <row r="380" spans="4:4" ht="12.75" customHeight="1" x14ac:dyDescent="0.2">
      <c r="D380" s="245"/>
    </row>
    <row r="381" spans="4:4" ht="12.75" customHeight="1" x14ac:dyDescent="0.2">
      <c r="D381" s="245"/>
    </row>
    <row r="382" spans="4:4" ht="12.75" customHeight="1" x14ac:dyDescent="0.2">
      <c r="D382" s="245"/>
    </row>
    <row r="383" spans="4:4" ht="12.75" customHeight="1" x14ac:dyDescent="0.2">
      <c r="D383" s="245"/>
    </row>
    <row r="384" spans="4:4" ht="12.75" customHeight="1" x14ac:dyDescent="0.2">
      <c r="D384" s="245"/>
    </row>
    <row r="385" spans="4:4" ht="12.75" customHeight="1" x14ac:dyDescent="0.2">
      <c r="D385" s="245"/>
    </row>
    <row r="386" spans="4:4" ht="12.75" customHeight="1" x14ac:dyDescent="0.2">
      <c r="D386" s="245"/>
    </row>
    <row r="387" spans="4:4" ht="12.75" customHeight="1" x14ac:dyDescent="0.2">
      <c r="D387" s="245"/>
    </row>
    <row r="388" spans="4:4" ht="12.75" customHeight="1" x14ac:dyDescent="0.2">
      <c r="D388" s="245"/>
    </row>
    <row r="389" spans="4:4" ht="12.75" customHeight="1" x14ac:dyDescent="0.2">
      <c r="D389" s="245"/>
    </row>
    <row r="390" spans="4:4" ht="12.75" customHeight="1" x14ac:dyDescent="0.2">
      <c r="D390" s="245"/>
    </row>
    <row r="391" spans="4:4" ht="12.75" customHeight="1" x14ac:dyDescent="0.2">
      <c r="D391" s="245"/>
    </row>
    <row r="392" spans="4:4" ht="12.75" customHeight="1" x14ac:dyDescent="0.2">
      <c r="D392" s="245"/>
    </row>
    <row r="393" spans="4:4" ht="12.75" customHeight="1" x14ac:dyDescent="0.2">
      <c r="D393" s="245"/>
    </row>
    <row r="394" spans="4:4" ht="12.75" customHeight="1" x14ac:dyDescent="0.2">
      <c r="D394" s="245"/>
    </row>
    <row r="395" spans="4:4" ht="12.75" customHeight="1" x14ac:dyDescent="0.2">
      <c r="D395" s="245"/>
    </row>
    <row r="396" spans="4:4" ht="12.75" customHeight="1" x14ac:dyDescent="0.2">
      <c r="D396" s="245"/>
    </row>
    <row r="397" spans="4:4" ht="12.75" customHeight="1" x14ac:dyDescent="0.2">
      <c r="D397" s="245"/>
    </row>
    <row r="398" spans="4:4" ht="12.75" customHeight="1" x14ac:dyDescent="0.2">
      <c r="D398" s="245"/>
    </row>
    <row r="399" spans="4:4" ht="12.75" customHeight="1" x14ac:dyDescent="0.2">
      <c r="D399" s="245"/>
    </row>
    <row r="400" spans="4:4" ht="12.75" customHeight="1" x14ac:dyDescent="0.2">
      <c r="D400" s="245"/>
    </row>
    <row r="401" spans="4:4" ht="12.75" customHeight="1" x14ac:dyDescent="0.2">
      <c r="D401" s="245"/>
    </row>
    <row r="402" spans="4:4" ht="12.75" customHeight="1" x14ac:dyDescent="0.2">
      <c r="D402" s="245"/>
    </row>
    <row r="403" spans="4:4" ht="12.75" customHeight="1" x14ac:dyDescent="0.2">
      <c r="D403" s="245"/>
    </row>
    <row r="404" spans="4:4" ht="12.75" customHeight="1" x14ac:dyDescent="0.2">
      <c r="D404" s="245"/>
    </row>
    <row r="405" spans="4:4" ht="12.75" customHeight="1" x14ac:dyDescent="0.2">
      <c r="D405" s="245"/>
    </row>
    <row r="406" spans="4:4" ht="12.75" customHeight="1" x14ac:dyDescent="0.2">
      <c r="D406" s="245"/>
    </row>
    <row r="407" spans="4:4" ht="12.75" customHeight="1" x14ac:dyDescent="0.2">
      <c r="D407" s="245"/>
    </row>
    <row r="408" spans="4:4" ht="12.75" customHeight="1" x14ac:dyDescent="0.2">
      <c r="D408" s="245"/>
    </row>
    <row r="409" spans="4:4" ht="12.75" customHeight="1" x14ac:dyDescent="0.2">
      <c r="D409" s="245"/>
    </row>
    <row r="410" spans="4:4" ht="12.75" customHeight="1" x14ac:dyDescent="0.2">
      <c r="D410" s="245"/>
    </row>
    <row r="411" spans="4:4" ht="12.75" customHeight="1" x14ac:dyDescent="0.2">
      <c r="D411" s="245"/>
    </row>
    <row r="412" spans="4:4" ht="12.75" customHeight="1" x14ac:dyDescent="0.2">
      <c r="D412" s="245"/>
    </row>
    <row r="413" spans="4:4" ht="12.75" customHeight="1" x14ac:dyDescent="0.2">
      <c r="D413" s="245"/>
    </row>
    <row r="414" spans="4:4" ht="12.75" customHeight="1" x14ac:dyDescent="0.2">
      <c r="D414" s="245"/>
    </row>
    <row r="415" spans="4:4" ht="12.75" customHeight="1" x14ac:dyDescent="0.2">
      <c r="D415" s="245"/>
    </row>
    <row r="416" spans="4:4" ht="12.75" customHeight="1" x14ac:dyDescent="0.2">
      <c r="D416" s="245"/>
    </row>
    <row r="417" spans="4:4" ht="12.75" customHeight="1" x14ac:dyDescent="0.2">
      <c r="D417" s="245"/>
    </row>
    <row r="418" spans="4:4" ht="12.75" customHeight="1" x14ac:dyDescent="0.2">
      <c r="D418" s="245"/>
    </row>
    <row r="419" spans="4:4" ht="12.75" customHeight="1" x14ac:dyDescent="0.2">
      <c r="D419" s="245"/>
    </row>
    <row r="420" spans="4:4" ht="12.75" customHeight="1" x14ac:dyDescent="0.2">
      <c r="D420" s="245"/>
    </row>
    <row r="421" spans="4:4" ht="12.75" customHeight="1" x14ac:dyDescent="0.2">
      <c r="D421" s="245"/>
    </row>
    <row r="422" spans="4:4" ht="12.75" customHeight="1" x14ac:dyDescent="0.2">
      <c r="D422" s="245"/>
    </row>
    <row r="423" spans="4:4" ht="12.75" customHeight="1" x14ac:dyDescent="0.2">
      <c r="D423" s="245"/>
    </row>
    <row r="424" spans="4:4" ht="12.75" customHeight="1" x14ac:dyDescent="0.2">
      <c r="D424" s="245"/>
    </row>
    <row r="425" spans="4:4" ht="12.75" customHeight="1" x14ac:dyDescent="0.2">
      <c r="D425" s="245"/>
    </row>
    <row r="426" spans="4:4" ht="12.75" customHeight="1" x14ac:dyDescent="0.2">
      <c r="D426" s="245"/>
    </row>
    <row r="427" spans="4:4" ht="12.75" customHeight="1" x14ac:dyDescent="0.2">
      <c r="D427" s="245"/>
    </row>
    <row r="428" spans="4:4" ht="12.75" customHeight="1" x14ac:dyDescent="0.2">
      <c r="D428" s="245"/>
    </row>
    <row r="429" spans="4:4" ht="12.75" customHeight="1" x14ac:dyDescent="0.2">
      <c r="D429" s="245"/>
    </row>
    <row r="430" spans="4:4" ht="12.75" customHeight="1" x14ac:dyDescent="0.2">
      <c r="D430" s="245"/>
    </row>
    <row r="431" spans="4:4" ht="12.75" customHeight="1" x14ac:dyDescent="0.2">
      <c r="D431" s="245"/>
    </row>
    <row r="432" spans="4:4" ht="12.75" customHeight="1" x14ac:dyDescent="0.2">
      <c r="D432" s="245"/>
    </row>
    <row r="433" spans="4:4" ht="12.75" customHeight="1" x14ac:dyDescent="0.2">
      <c r="D433" s="245"/>
    </row>
    <row r="434" spans="4:4" ht="12.75" customHeight="1" x14ac:dyDescent="0.2">
      <c r="D434" s="245"/>
    </row>
    <row r="435" spans="4:4" ht="12.75" customHeight="1" x14ac:dyDescent="0.2">
      <c r="D435" s="245"/>
    </row>
    <row r="436" spans="4:4" ht="12.75" customHeight="1" x14ac:dyDescent="0.2">
      <c r="D436" s="245"/>
    </row>
    <row r="437" spans="4:4" ht="12.75" customHeight="1" x14ac:dyDescent="0.2">
      <c r="D437" s="245"/>
    </row>
    <row r="438" spans="4:4" ht="12.75" customHeight="1" x14ac:dyDescent="0.2">
      <c r="D438" s="245"/>
    </row>
    <row r="439" spans="4:4" ht="12.75" customHeight="1" x14ac:dyDescent="0.2">
      <c r="D439" s="245"/>
    </row>
    <row r="440" spans="4:4" ht="12.75" customHeight="1" x14ac:dyDescent="0.2">
      <c r="D440" s="245"/>
    </row>
    <row r="441" spans="4:4" ht="12.75" customHeight="1" x14ac:dyDescent="0.2">
      <c r="D441" s="245"/>
    </row>
    <row r="442" spans="4:4" ht="12.75" customHeight="1" x14ac:dyDescent="0.2">
      <c r="D442" s="245"/>
    </row>
    <row r="443" spans="4:4" ht="12.75" customHeight="1" x14ac:dyDescent="0.2">
      <c r="D443" s="245"/>
    </row>
    <row r="444" spans="4:4" ht="12.75" customHeight="1" x14ac:dyDescent="0.2">
      <c r="D444" s="245"/>
    </row>
    <row r="445" spans="4:4" ht="12.75" customHeight="1" x14ac:dyDescent="0.2">
      <c r="D445" s="245"/>
    </row>
    <row r="446" spans="4:4" ht="12.75" customHeight="1" x14ac:dyDescent="0.2">
      <c r="D446" s="245"/>
    </row>
    <row r="447" spans="4:4" ht="12.75" customHeight="1" x14ac:dyDescent="0.2">
      <c r="D447" s="245"/>
    </row>
    <row r="448" spans="4:4" ht="12.75" customHeight="1" x14ac:dyDescent="0.2">
      <c r="D448" s="245"/>
    </row>
    <row r="449" spans="4:4" ht="12.75" customHeight="1" x14ac:dyDescent="0.2">
      <c r="D449" s="245"/>
    </row>
    <row r="450" spans="4:4" ht="12.75" customHeight="1" x14ac:dyDescent="0.2">
      <c r="D450" s="245"/>
    </row>
    <row r="451" spans="4:4" ht="12.75" customHeight="1" x14ac:dyDescent="0.2">
      <c r="D451" s="245"/>
    </row>
    <row r="452" spans="4:4" ht="12.75" customHeight="1" x14ac:dyDescent="0.2">
      <c r="D452" s="245"/>
    </row>
    <row r="453" spans="4:4" ht="12.75" customHeight="1" x14ac:dyDescent="0.2">
      <c r="D453" s="245"/>
    </row>
    <row r="454" spans="4:4" ht="12.75" customHeight="1" x14ac:dyDescent="0.2">
      <c r="D454" s="245"/>
    </row>
    <row r="455" spans="4:4" ht="12.75" customHeight="1" x14ac:dyDescent="0.2">
      <c r="D455" s="245"/>
    </row>
    <row r="456" spans="4:4" ht="12.75" customHeight="1" x14ac:dyDescent="0.2">
      <c r="D456" s="245"/>
    </row>
    <row r="457" spans="4:4" ht="12.75" customHeight="1" x14ac:dyDescent="0.2">
      <c r="D457" s="245"/>
    </row>
    <row r="458" spans="4:4" ht="12.75" customHeight="1" x14ac:dyDescent="0.2">
      <c r="D458" s="245"/>
    </row>
    <row r="459" spans="4:4" ht="12.75" customHeight="1" x14ac:dyDescent="0.2">
      <c r="D459" s="245"/>
    </row>
    <row r="460" spans="4:4" ht="12.75" customHeight="1" x14ac:dyDescent="0.2">
      <c r="D460" s="245"/>
    </row>
    <row r="461" spans="4:4" ht="12.75" customHeight="1" x14ac:dyDescent="0.2">
      <c r="D461" s="245"/>
    </row>
    <row r="462" spans="4:4" ht="12.75" customHeight="1" x14ac:dyDescent="0.2">
      <c r="D462" s="245"/>
    </row>
    <row r="463" spans="4:4" ht="12.75" customHeight="1" x14ac:dyDescent="0.2">
      <c r="D463" s="245"/>
    </row>
    <row r="464" spans="4:4" ht="12.75" customHeight="1" x14ac:dyDescent="0.2">
      <c r="D464" s="245"/>
    </row>
    <row r="465" spans="4:4" ht="12.75" customHeight="1" x14ac:dyDescent="0.2">
      <c r="D465" s="245"/>
    </row>
    <row r="466" spans="4:4" ht="12.75" customHeight="1" x14ac:dyDescent="0.2">
      <c r="D466" s="245"/>
    </row>
    <row r="467" spans="4:4" ht="12.75" customHeight="1" x14ac:dyDescent="0.2">
      <c r="D467" s="245"/>
    </row>
    <row r="468" spans="4:4" ht="12.75" customHeight="1" x14ac:dyDescent="0.2">
      <c r="D468" s="245"/>
    </row>
    <row r="469" spans="4:4" ht="12.75" customHeight="1" x14ac:dyDescent="0.2">
      <c r="D469" s="245"/>
    </row>
    <row r="470" spans="4:4" ht="12.75" customHeight="1" x14ac:dyDescent="0.2">
      <c r="D470" s="245"/>
    </row>
    <row r="471" spans="4:4" ht="12.75" customHeight="1" x14ac:dyDescent="0.2">
      <c r="D471" s="245"/>
    </row>
    <row r="472" spans="4:4" ht="12.75" customHeight="1" x14ac:dyDescent="0.2">
      <c r="D472" s="245"/>
    </row>
    <row r="473" spans="4:4" ht="12.75" customHeight="1" x14ac:dyDescent="0.2">
      <c r="D473" s="245"/>
    </row>
    <row r="474" spans="4:4" ht="12.75" customHeight="1" x14ac:dyDescent="0.2">
      <c r="D474" s="245"/>
    </row>
    <row r="475" spans="4:4" ht="12.75" customHeight="1" x14ac:dyDescent="0.2">
      <c r="D475" s="245"/>
    </row>
    <row r="476" spans="4:4" ht="12.75" customHeight="1" x14ac:dyDescent="0.2">
      <c r="D476" s="245"/>
    </row>
    <row r="477" spans="4:4" ht="12.75" customHeight="1" x14ac:dyDescent="0.2">
      <c r="D477" s="245"/>
    </row>
    <row r="478" spans="4:4" ht="12.75" customHeight="1" x14ac:dyDescent="0.2">
      <c r="D478" s="245"/>
    </row>
    <row r="479" spans="4:4" ht="12.75" customHeight="1" x14ac:dyDescent="0.2">
      <c r="D479" s="245"/>
    </row>
    <row r="480" spans="4:4" ht="12.75" customHeight="1" x14ac:dyDescent="0.2">
      <c r="D480" s="245"/>
    </row>
    <row r="481" spans="4:4" ht="12.75" customHeight="1" x14ac:dyDescent="0.2">
      <c r="D481" s="245"/>
    </row>
    <row r="482" spans="4:4" ht="12.75" customHeight="1" x14ac:dyDescent="0.2">
      <c r="D482" s="245"/>
    </row>
    <row r="483" spans="4:4" ht="12.75" customHeight="1" x14ac:dyDescent="0.2">
      <c r="D483" s="245"/>
    </row>
    <row r="484" spans="4:4" ht="12.75" customHeight="1" x14ac:dyDescent="0.2">
      <c r="D484" s="245"/>
    </row>
    <row r="485" spans="4:4" ht="12.75" customHeight="1" x14ac:dyDescent="0.2">
      <c r="D485" s="245"/>
    </row>
    <row r="486" spans="4:4" ht="12.75" customHeight="1" x14ac:dyDescent="0.2">
      <c r="D486" s="245"/>
    </row>
    <row r="487" spans="4:4" ht="12.75" customHeight="1" x14ac:dyDescent="0.2">
      <c r="D487" s="245"/>
    </row>
    <row r="488" spans="4:4" ht="12.75" customHeight="1" x14ac:dyDescent="0.2">
      <c r="D488" s="245"/>
    </row>
    <row r="489" spans="4:4" ht="12.75" customHeight="1" x14ac:dyDescent="0.2">
      <c r="D489" s="245"/>
    </row>
    <row r="490" spans="4:4" ht="12.75" customHeight="1" x14ac:dyDescent="0.2">
      <c r="D490" s="245"/>
    </row>
    <row r="491" spans="4:4" ht="12.75" customHeight="1" x14ac:dyDescent="0.2">
      <c r="D491" s="245"/>
    </row>
    <row r="492" spans="4:4" ht="12.75" customHeight="1" x14ac:dyDescent="0.2">
      <c r="D492" s="245"/>
    </row>
    <row r="493" spans="4:4" ht="12.75" customHeight="1" x14ac:dyDescent="0.2">
      <c r="D493" s="245"/>
    </row>
    <row r="494" spans="4:4" ht="12.75" customHeight="1" x14ac:dyDescent="0.2">
      <c r="D494" s="245"/>
    </row>
    <row r="495" spans="4:4" ht="12.75" customHeight="1" x14ac:dyDescent="0.2">
      <c r="D495" s="245"/>
    </row>
    <row r="496" spans="4:4" ht="12.75" customHeight="1" x14ac:dyDescent="0.2">
      <c r="D496" s="245"/>
    </row>
    <row r="497" spans="4:4" ht="12.75" customHeight="1" x14ac:dyDescent="0.2">
      <c r="D497" s="245"/>
    </row>
    <row r="498" spans="4:4" ht="12.75" customHeight="1" x14ac:dyDescent="0.2">
      <c r="D498" s="245"/>
    </row>
    <row r="499" spans="4:4" ht="12.75" customHeight="1" x14ac:dyDescent="0.2">
      <c r="D499" s="245"/>
    </row>
    <row r="500" spans="4:4" ht="12.75" customHeight="1" x14ac:dyDescent="0.2">
      <c r="D500" s="245"/>
    </row>
    <row r="501" spans="4:4" ht="12.75" customHeight="1" x14ac:dyDescent="0.2">
      <c r="D501" s="245"/>
    </row>
    <row r="502" spans="4:4" ht="12.75" customHeight="1" x14ac:dyDescent="0.2">
      <c r="D502" s="245"/>
    </row>
    <row r="503" spans="4:4" ht="12.75" customHeight="1" x14ac:dyDescent="0.2">
      <c r="D503" s="245"/>
    </row>
    <row r="504" spans="4:4" ht="12.75" customHeight="1" x14ac:dyDescent="0.2">
      <c r="D504" s="245"/>
    </row>
    <row r="505" spans="4:4" ht="12.75" customHeight="1" x14ac:dyDescent="0.2">
      <c r="D505" s="245"/>
    </row>
    <row r="506" spans="4:4" ht="12.75" customHeight="1" x14ac:dyDescent="0.2">
      <c r="D506" s="245"/>
    </row>
    <row r="507" spans="4:4" ht="12.75" customHeight="1" x14ac:dyDescent="0.2">
      <c r="D507" s="245"/>
    </row>
    <row r="508" spans="4:4" ht="12.75" customHeight="1" x14ac:dyDescent="0.2">
      <c r="D508" s="245"/>
    </row>
    <row r="509" spans="4:4" ht="12.75" customHeight="1" x14ac:dyDescent="0.2">
      <c r="D509" s="245"/>
    </row>
    <row r="510" spans="4:4" ht="12.75" customHeight="1" x14ac:dyDescent="0.2">
      <c r="D510" s="245"/>
    </row>
    <row r="511" spans="4:4" ht="12.75" customHeight="1" x14ac:dyDescent="0.2">
      <c r="D511" s="245"/>
    </row>
    <row r="512" spans="4:4" ht="12.75" customHeight="1" x14ac:dyDescent="0.2">
      <c r="D512" s="245"/>
    </row>
    <row r="513" spans="4:4" ht="12.75" customHeight="1" x14ac:dyDescent="0.2">
      <c r="D513" s="245"/>
    </row>
    <row r="514" spans="4:4" ht="12.75" customHeight="1" x14ac:dyDescent="0.2">
      <c r="D514" s="245"/>
    </row>
    <row r="515" spans="4:4" ht="12.75" customHeight="1" x14ac:dyDescent="0.2">
      <c r="D515" s="245"/>
    </row>
    <row r="516" spans="4:4" ht="12.75" customHeight="1" x14ac:dyDescent="0.2">
      <c r="D516" s="245"/>
    </row>
    <row r="517" spans="4:4" ht="12.75" customHeight="1" x14ac:dyDescent="0.2">
      <c r="D517" s="245"/>
    </row>
    <row r="518" spans="4:4" ht="12.75" customHeight="1" x14ac:dyDescent="0.2">
      <c r="D518" s="245"/>
    </row>
    <row r="519" spans="4:4" ht="12.75" customHeight="1" x14ac:dyDescent="0.2">
      <c r="D519" s="245"/>
    </row>
    <row r="520" spans="4:4" ht="12.75" customHeight="1" x14ac:dyDescent="0.2">
      <c r="D520" s="245"/>
    </row>
    <row r="521" spans="4:4" ht="12.75" customHeight="1" x14ac:dyDescent="0.2">
      <c r="D521" s="245"/>
    </row>
    <row r="522" spans="4:4" ht="12.75" customHeight="1" x14ac:dyDescent="0.2">
      <c r="D522" s="245"/>
    </row>
    <row r="523" spans="4:4" ht="12.75" customHeight="1" x14ac:dyDescent="0.2">
      <c r="D523" s="245"/>
    </row>
    <row r="524" spans="4:4" ht="12.75" customHeight="1" x14ac:dyDescent="0.2">
      <c r="D524" s="245"/>
    </row>
    <row r="525" spans="4:4" ht="12.75" customHeight="1" x14ac:dyDescent="0.2">
      <c r="D525" s="245"/>
    </row>
    <row r="526" spans="4:4" ht="12.75" customHeight="1" x14ac:dyDescent="0.2">
      <c r="D526" s="245"/>
    </row>
    <row r="527" spans="4:4" ht="12.75" customHeight="1" x14ac:dyDescent="0.2">
      <c r="D527" s="245"/>
    </row>
    <row r="528" spans="4:4" ht="12.75" customHeight="1" x14ac:dyDescent="0.2">
      <c r="D528" s="245"/>
    </row>
    <row r="529" spans="4:4" ht="12.75" customHeight="1" x14ac:dyDescent="0.2">
      <c r="D529" s="245"/>
    </row>
    <row r="530" spans="4:4" ht="12.75" customHeight="1" x14ac:dyDescent="0.2">
      <c r="D530" s="245"/>
    </row>
    <row r="531" spans="4:4" ht="12.75" customHeight="1" x14ac:dyDescent="0.2">
      <c r="D531" s="245"/>
    </row>
    <row r="532" spans="4:4" ht="12.75" customHeight="1" x14ac:dyDescent="0.2">
      <c r="D532" s="245"/>
    </row>
    <row r="533" spans="4:4" ht="12.75" customHeight="1" x14ac:dyDescent="0.2">
      <c r="D533" s="245"/>
    </row>
    <row r="534" spans="4:4" ht="12.75" customHeight="1" x14ac:dyDescent="0.2">
      <c r="D534" s="245"/>
    </row>
    <row r="535" spans="4:4" ht="12.75" customHeight="1" x14ac:dyDescent="0.2">
      <c r="D535" s="245"/>
    </row>
    <row r="536" spans="4:4" ht="12.75" customHeight="1" x14ac:dyDescent="0.2">
      <c r="D536" s="245"/>
    </row>
    <row r="537" spans="4:4" ht="12.75" customHeight="1" x14ac:dyDescent="0.2">
      <c r="D537" s="245"/>
    </row>
    <row r="538" spans="4:4" ht="12.75" customHeight="1" x14ac:dyDescent="0.2">
      <c r="D538" s="245"/>
    </row>
    <row r="539" spans="4:4" ht="12.75" customHeight="1" x14ac:dyDescent="0.2">
      <c r="D539" s="245"/>
    </row>
    <row r="540" spans="4:4" ht="12.75" customHeight="1" x14ac:dyDescent="0.2">
      <c r="D540" s="245"/>
    </row>
    <row r="541" spans="4:4" ht="12.75" customHeight="1" x14ac:dyDescent="0.2">
      <c r="D541" s="245"/>
    </row>
    <row r="542" spans="4:4" ht="12.75" customHeight="1" x14ac:dyDescent="0.2">
      <c r="D542" s="245"/>
    </row>
    <row r="543" spans="4:4" ht="12.75" customHeight="1" x14ac:dyDescent="0.2">
      <c r="D543" s="245"/>
    </row>
    <row r="544" spans="4:4" ht="12.75" customHeight="1" x14ac:dyDescent="0.2">
      <c r="D544" s="245"/>
    </row>
    <row r="545" spans="4:4" ht="12.75" customHeight="1" x14ac:dyDescent="0.2">
      <c r="D545" s="245"/>
    </row>
    <row r="546" spans="4:4" ht="12.75" customHeight="1" x14ac:dyDescent="0.2">
      <c r="D546" s="245"/>
    </row>
    <row r="547" spans="4:4" ht="12.75" customHeight="1" x14ac:dyDescent="0.2">
      <c r="D547" s="245"/>
    </row>
    <row r="548" spans="4:4" ht="12.75" customHeight="1" x14ac:dyDescent="0.2">
      <c r="D548" s="245"/>
    </row>
    <row r="549" spans="4:4" ht="12.75" customHeight="1" x14ac:dyDescent="0.2">
      <c r="D549" s="245"/>
    </row>
    <row r="550" spans="4:4" ht="12.75" customHeight="1" x14ac:dyDescent="0.2">
      <c r="D550" s="245"/>
    </row>
    <row r="551" spans="4:4" ht="12.75" customHeight="1" x14ac:dyDescent="0.2">
      <c r="D551" s="245"/>
    </row>
    <row r="552" spans="4:4" ht="12.75" customHeight="1" x14ac:dyDescent="0.2">
      <c r="D552" s="245"/>
    </row>
    <row r="553" spans="4:4" ht="12.75" customHeight="1" x14ac:dyDescent="0.2">
      <c r="D553" s="245"/>
    </row>
    <row r="554" spans="4:4" ht="12.75" customHeight="1" x14ac:dyDescent="0.2">
      <c r="D554" s="245"/>
    </row>
    <row r="555" spans="4:4" ht="12.75" customHeight="1" x14ac:dyDescent="0.2">
      <c r="D555" s="245"/>
    </row>
    <row r="556" spans="4:4" ht="12.75" customHeight="1" x14ac:dyDescent="0.2">
      <c r="D556" s="245"/>
    </row>
    <row r="557" spans="4:4" ht="12.75" customHeight="1" x14ac:dyDescent="0.2">
      <c r="D557" s="245"/>
    </row>
    <row r="558" spans="4:4" ht="12.75" customHeight="1" x14ac:dyDescent="0.2">
      <c r="D558" s="245"/>
    </row>
    <row r="559" spans="4:4" ht="12.75" customHeight="1" x14ac:dyDescent="0.2">
      <c r="D559" s="245"/>
    </row>
    <row r="560" spans="4:4" ht="12.75" customHeight="1" x14ac:dyDescent="0.2">
      <c r="D560" s="245"/>
    </row>
    <row r="561" spans="4:4" ht="12.75" customHeight="1" x14ac:dyDescent="0.2">
      <c r="D561" s="245"/>
    </row>
    <row r="562" spans="4:4" ht="12.75" customHeight="1" x14ac:dyDescent="0.2">
      <c r="D562" s="245"/>
    </row>
    <row r="563" spans="4:4" ht="12.75" customHeight="1" x14ac:dyDescent="0.2">
      <c r="D563" s="245"/>
    </row>
    <row r="564" spans="4:4" ht="12.75" customHeight="1" x14ac:dyDescent="0.2">
      <c r="D564" s="245"/>
    </row>
    <row r="565" spans="4:4" ht="12.75" customHeight="1" x14ac:dyDescent="0.2">
      <c r="D565" s="245"/>
    </row>
    <row r="566" spans="4:4" ht="12.75" customHeight="1" x14ac:dyDescent="0.2">
      <c r="D566" s="245"/>
    </row>
    <row r="567" spans="4:4" ht="12.75" customHeight="1" x14ac:dyDescent="0.2">
      <c r="D567" s="245"/>
    </row>
    <row r="568" spans="4:4" ht="12.75" customHeight="1" x14ac:dyDescent="0.2">
      <c r="D568" s="245"/>
    </row>
    <row r="569" spans="4:4" ht="12.75" customHeight="1" x14ac:dyDescent="0.2">
      <c r="D569" s="245"/>
    </row>
    <row r="570" spans="4:4" ht="12.75" customHeight="1" x14ac:dyDescent="0.2">
      <c r="D570" s="245"/>
    </row>
    <row r="571" spans="4:4" ht="12.75" customHeight="1" x14ac:dyDescent="0.2">
      <c r="D571" s="245"/>
    </row>
    <row r="572" spans="4:4" ht="12.75" customHeight="1" x14ac:dyDescent="0.2">
      <c r="D572" s="245"/>
    </row>
    <row r="573" spans="4:4" ht="12.75" customHeight="1" x14ac:dyDescent="0.2">
      <c r="D573" s="245"/>
    </row>
    <row r="574" spans="4:4" ht="12.75" customHeight="1" x14ac:dyDescent="0.2">
      <c r="D574" s="245"/>
    </row>
    <row r="575" spans="4:4" ht="12.75" customHeight="1" x14ac:dyDescent="0.2">
      <c r="D575" s="245"/>
    </row>
    <row r="576" spans="4:4" ht="12.75" customHeight="1" x14ac:dyDescent="0.2">
      <c r="D576" s="245"/>
    </row>
    <row r="577" spans="4:4" ht="12.75" customHeight="1" x14ac:dyDescent="0.2">
      <c r="D577" s="245"/>
    </row>
    <row r="578" spans="4:4" ht="12.75" customHeight="1" x14ac:dyDescent="0.2">
      <c r="D578" s="245"/>
    </row>
    <row r="579" spans="4:4" ht="12.75" customHeight="1" x14ac:dyDescent="0.2">
      <c r="D579" s="245"/>
    </row>
    <row r="580" spans="4:4" ht="12.75" customHeight="1" x14ac:dyDescent="0.2">
      <c r="D580" s="245"/>
    </row>
    <row r="581" spans="4:4" ht="12.75" customHeight="1" x14ac:dyDescent="0.2">
      <c r="D581" s="245"/>
    </row>
    <row r="582" spans="4:4" ht="12.75" customHeight="1" x14ac:dyDescent="0.2">
      <c r="D582" s="245"/>
    </row>
    <row r="583" spans="4:4" ht="12.75" customHeight="1" x14ac:dyDescent="0.2">
      <c r="D583" s="245"/>
    </row>
    <row r="584" spans="4:4" ht="12.75" customHeight="1" x14ac:dyDescent="0.2">
      <c r="D584" s="245"/>
    </row>
    <row r="585" spans="4:4" ht="12.75" customHeight="1" x14ac:dyDescent="0.2">
      <c r="D585" s="245"/>
    </row>
    <row r="586" spans="4:4" ht="12.75" customHeight="1" x14ac:dyDescent="0.2">
      <c r="D586" s="245"/>
    </row>
    <row r="587" spans="4:4" ht="12.75" customHeight="1" x14ac:dyDescent="0.2">
      <c r="D587" s="245"/>
    </row>
    <row r="588" spans="4:4" ht="12.75" customHeight="1" x14ac:dyDescent="0.2">
      <c r="D588" s="245"/>
    </row>
    <row r="589" spans="4:4" ht="12.75" customHeight="1" x14ac:dyDescent="0.2">
      <c r="D589" s="245"/>
    </row>
    <row r="590" spans="4:4" ht="12.75" customHeight="1" x14ac:dyDescent="0.2">
      <c r="D590" s="245"/>
    </row>
    <row r="591" spans="4:4" ht="12.75" customHeight="1" x14ac:dyDescent="0.2">
      <c r="D591" s="245"/>
    </row>
    <row r="592" spans="4:4" ht="12.75" customHeight="1" x14ac:dyDescent="0.2">
      <c r="D592" s="245"/>
    </row>
    <row r="593" spans="4:4" ht="12.75" customHeight="1" x14ac:dyDescent="0.2">
      <c r="D593" s="245"/>
    </row>
    <row r="594" spans="4:4" ht="12.75" customHeight="1" x14ac:dyDescent="0.2">
      <c r="D594" s="245"/>
    </row>
    <row r="595" spans="4:4" ht="12.75" customHeight="1" x14ac:dyDescent="0.2">
      <c r="D595" s="245"/>
    </row>
    <row r="596" spans="4:4" ht="12.75" customHeight="1" x14ac:dyDescent="0.2">
      <c r="D596" s="245"/>
    </row>
    <row r="597" spans="4:4" ht="12.75" customHeight="1" x14ac:dyDescent="0.2">
      <c r="D597" s="245"/>
    </row>
    <row r="598" spans="4:4" ht="12.75" customHeight="1" x14ac:dyDescent="0.2">
      <c r="D598" s="245"/>
    </row>
    <row r="599" spans="4:4" ht="12.75" customHeight="1" x14ac:dyDescent="0.2">
      <c r="D599" s="245"/>
    </row>
    <row r="600" spans="4:4" ht="12.75" customHeight="1" x14ac:dyDescent="0.2">
      <c r="D600" s="245"/>
    </row>
    <row r="601" spans="4:4" ht="12.75" customHeight="1" x14ac:dyDescent="0.2">
      <c r="D601" s="245"/>
    </row>
    <row r="602" spans="4:4" ht="12.75" customHeight="1" x14ac:dyDescent="0.2">
      <c r="D602" s="245"/>
    </row>
    <row r="603" spans="4:4" ht="12.75" customHeight="1" x14ac:dyDescent="0.2">
      <c r="D603" s="245"/>
    </row>
    <row r="604" spans="4:4" ht="12.75" customHeight="1" x14ac:dyDescent="0.2">
      <c r="D604" s="245"/>
    </row>
    <row r="605" spans="4:4" ht="12.75" customHeight="1" x14ac:dyDescent="0.2">
      <c r="D605" s="245"/>
    </row>
    <row r="606" spans="4:4" ht="12.75" customHeight="1" x14ac:dyDescent="0.2">
      <c r="D606" s="245"/>
    </row>
    <row r="607" spans="4:4" ht="12.75" customHeight="1" x14ac:dyDescent="0.2">
      <c r="D607" s="245"/>
    </row>
    <row r="608" spans="4:4" ht="12.75" customHeight="1" x14ac:dyDescent="0.2">
      <c r="D608" s="245"/>
    </row>
    <row r="609" spans="4:4" ht="12.75" customHeight="1" x14ac:dyDescent="0.2">
      <c r="D609" s="245"/>
    </row>
    <row r="610" spans="4:4" ht="12.75" customHeight="1" x14ac:dyDescent="0.2">
      <c r="D610" s="245"/>
    </row>
    <row r="611" spans="4:4" ht="12.75" customHeight="1" x14ac:dyDescent="0.2">
      <c r="D611" s="245"/>
    </row>
    <row r="612" spans="4:4" ht="12.75" customHeight="1" x14ac:dyDescent="0.2">
      <c r="D612" s="245"/>
    </row>
    <row r="613" spans="4:4" ht="12.75" customHeight="1" x14ac:dyDescent="0.2">
      <c r="D613" s="245"/>
    </row>
    <row r="614" spans="4:4" ht="12.75" customHeight="1" x14ac:dyDescent="0.2">
      <c r="D614" s="245"/>
    </row>
    <row r="615" spans="4:4" ht="12.75" customHeight="1" x14ac:dyDescent="0.2">
      <c r="D615" s="245"/>
    </row>
    <row r="616" spans="4:4" ht="12.75" customHeight="1" x14ac:dyDescent="0.2">
      <c r="D616" s="245"/>
    </row>
    <row r="617" spans="4:4" ht="12.75" customHeight="1" x14ac:dyDescent="0.2">
      <c r="D617" s="245"/>
    </row>
    <row r="618" spans="4:4" ht="12.75" customHeight="1" x14ac:dyDescent="0.2">
      <c r="D618" s="245"/>
    </row>
    <row r="619" spans="4:4" ht="12.75" customHeight="1" x14ac:dyDescent="0.2">
      <c r="D619" s="245"/>
    </row>
    <row r="620" spans="4:4" ht="12.75" customHeight="1" x14ac:dyDescent="0.2">
      <c r="D620" s="245"/>
    </row>
    <row r="621" spans="4:4" ht="12.75" customHeight="1" x14ac:dyDescent="0.2">
      <c r="D621" s="245"/>
    </row>
    <row r="622" spans="4:4" ht="12.75" customHeight="1" x14ac:dyDescent="0.2">
      <c r="D622" s="245"/>
    </row>
    <row r="623" spans="4:4" ht="12.75" customHeight="1" x14ac:dyDescent="0.2">
      <c r="D623" s="245"/>
    </row>
    <row r="624" spans="4:4" ht="12.75" customHeight="1" x14ac:dyDescent="0.2">
      <c r="D624" s="245"/>
    </row>
    <row r="625" spans="4:4" ht="12.75" customHeight="1" x14ac:dyDescent="0.2">
      <c r="D625" s="245"/>
    </row>
    <row r="626" spans="4:4" ht="12.75" customHeight="1" x14ac:dyDescent="0.2">
      <c r="D626" s="245"/>
    </row>
    <row r="627" spans="4:4" ht="12.75" customHeight="1" x14ac:dyDescent="0.2">
      <c r="D627" s="245"/>
    </row>
    <row r="628" spans="4:4" ht="12.75" customHeight="1" x14ac:dyDescent="0.2">
      <c r="D628" s="245"/>
    </row>
    <row r="629" spans="4:4" ht="12.75" customHeight="1" x14ac:dyDescent="0.2">
      <c r="D629" s="245"/>
    </row>
    <row r="630" spans="4:4" ht="12.75" customHeight="1" x14ac:dyDescent="0.2">
      <c r="D630" s="245"/>
    </row>
    <row r="631" spans="4:4" ht="12.75" customHeight="1" x14ac:dyDescent="0.2">
      <c r="D631" s="245"/>
    </row>
    <row r="632" spans="4:4" ht="12.75" customHeight="1" x14ac:dyDescent="0.2">
      <c r="D632" s="245"/>
    </row>
    <row r="633" spans="4:4" ht="12.75" customHeight="1" x14ac:dyDescent="0.2">
      <c r="D633" s="245"/>
    </row>
    <row r="634" spans="4:4" ht="12.75" customHeight="1" x14ac:dyDescent="0.2">
      <c r="D634" s="245"/>
    </row>
    <row r="635" spans="4:4" ht="12.75" customHeight="1" x14ac:dyDescent="0.2">
      <c r="D635" s="245"/>
    </row>
    <row r="636" spans="4:4" ht="12.75" customHeight="1" x14ac:dyDescent="0.2">
      <c r="D636" s="245"/>
    </row>
    <row r="637" spans="4:4" ht="12.75" customHeight="1" x14ac:dyDescent="0.2">
      <c r="D637" s="245"/>
    </row>
    <row r="638" spans="4:4" ht="12.75" customHeight="1" x14ac:dyDescent="0.2">
      <c r="D638" s="245"/>
    </row>
    <row r="639" spans="4:4" ht="12.75" customHeight="1" x14ac:dyDescent="0.2">
      <c r="D639" s="245"/>
    </row>
    <row r="640" spans="4:4" ht="12.75" customHeight="1" x14ac:dyDescent="0.2">
      <c r="D640" s="245"/>
    </row>
    <row r="641" spans="4:4" ht="12.75" customHeight="1" x14ac:dyDescent="0.2">
      <c r="D641" s="245"/>
    </row>
    <row r="642" spans="4:4" ht="12.75" customHeight="1" x14ac:dyDescent="0.2">
      <c r="D642" s="245"/>
    </row>
    <row r="643" spans="4:4" ht="12.75" customHeight="1" x14ac:dyDescent="0.2">
      <c r="D643" s="245"/>
    </row>
    <row r="644" spans="4:4" ht="12.75" customHeight="1" x14ac:dyDescent="0.2">
      <c r="D644" s="245"/>
    </row>
    <row r="645" spans="4:4" ht="12.75" customHeight="1" x14ac:dyDescent="0.2">
      <c r="D645" s="245"/>
    </row>
    <row r="646" spans="4:4" ht="12.75" customHeight="1" x14ac:dyDescent="0.2">
      <c r="D646" s="245"/>
    </row>
    <row r="647" spans="4:4" ht="12.75" customHeight="1" x14ac:dyDescent="0.2">
      <c r="D647" s="245"/>
    </row>
    <row r="648" spans="4:4" ht="12.75" customHeight="1" x14ac:dyDescent="0.2">
      <c r="D648" s="245"/>
    </row>
    <row r="649" spans="4:4" ht="12.75" customHeight="1" x14ac:dyDescent="0.2">
      <c r="D649" s="245"/>
    </row>
    <row r="650" spans="4:4" ht="12.75" customHeight="1" x14ac:dyDescent="0.2">
      <c r="D650" s="245"/>
    </row>
    <row r="651" spans="4:4" ht="12.75" customHeight="1" x14ac:dyDescent="0.2">
      <c r="D651" s="245"/>
    </row>
    <row r="652" spans="4:4" ht="12.75" customHeight="1" x14ac:dyDescent="0.2">
      <c r="D652" s="245"/>
    </row>
    <row r="653" spans="4:4" ht="12.75" customHeight="1" x14ac:dyDescent="0.2">
      <c r="D653" s="245"/>
    </row>
    <row r="654" spans="4:4" ht="12.75" customHeight="1" x14ac:dyDescent="0.2">
      <c r="D654" s="245"/>
    </row>
    <row r="655" spans="4:4" ht="12.75" customHeight="1" x14ac:dyDescent="0.2">
      <c r="D655" s="245"/>
    </row>
    <row r="656" spans="4:4" ht="12.75" customHeight="1" x14ac:dyDescent="0.2">
      <c r="D656" s="245"/>
    </row>
    <row r="657" spans="4:4" ht="12.75" customHeight="1" x14ac:dyDescent="0.2">
      <c r="D657" s="245"/>
    </row>
    <row r="658" spans="4:4" ht="12.75" customHeight="1" x14ac:dyDescent="0.2">
      <c r="D658" s="245"/>
    </row>
    <row r="659" spans="4:4" ht="12.75" customHeight="1" x14ac:dyDescent="0.2">
      <c r="D659" s="245"/>
    </row>
    <row r="660" spans="4:4" ht="12.75" customHeight="1" x14ac:dyDescent="0.2">
      <c r="D660" s="245"/>
    </row>
    <row r="661" spans="4:4" ht="12.75" customHeight="1" x14ac:dyDescent="0.2">
      <c r="D661" s="245"/>
    </row>
    <row r="662" spans="4:4" ht="12.75" customHeight="1" x14ac:dyDescent="0.2">
      <c r="D662" s="245"/>
    </row>
    <row r="663" spans="4:4" ht="12.75" customHeight="1" x14ac:dyDescent="0.2">
      <c r="D663" s="245"/>
    </row>
    <row r="664" spans="4:4" ht="12.75" customHeight="1" x14ac:dyDescent="0.2">
      <c r="D664" s="245"/>
    </row>
    <row r="665" spans="4:4" ht="12.75" customHeight="1" x14ac:dyDescent="0.2">
      <c r="D665" s="245"/>
    </row>
    <row r="666" spans="4:4" ht="12.75" customHeight="1" x14ac:dyDescent="0.2">
      <c r="D666" s="245"/>
    </row>
    <row r="667" spans="4:4" ht="12.75" customHeight="1" x14ac:dyDescent="0.2">
      <c r="D667" s="245"/>
    </row>
    <row r="668" spans="4:4" ht="12.75" customHeight="1" x14ac:dyDescent="0.2">
      <c r="D668" s="245"/>
    </row>
    <row r="669" spans="4:4" ht="12.75" customHeight="1" x14ac:dyDescent="0.2">
      <c r="D669" s="245"/>
    </row>
    <row r="670" spans="4:4" ht="12.75" customHeight="1" x14ac:dyDescent="0.2">
      <c r="D670" s="245"/>
    </row>
    <row r="671" spans="4:4" ht="12.75" customHeight="1" x14ac:dyDescent="0.2">
      <c r="D671" s="245"/>
    </row>
    <row r="672" spans="4:4" ht="12.75" customHeight="1" x14ac:dyDescent="0.2">
      <c r="D672" s="245"/>
    </row>
    <row r="673" spans="4:4" ht="12.75" customHeight="1" x14ac:dyDescent="0.2">
      <c r="D673" s="245"/>
    </row>
    <row r="674" spans="4:4" ht="12.75" customHeight="1" x14ac:dyDescent="0.2">
      <c r="D674" s="245"/>
    </row>
    <row r="675" spans="4:4" ht="12.75" customHeight="1" x14ac:dyDescent="0.2">
      <c r="D675" s="245"/>
    </row>
    <row r="676" spans="4:4" ht="12.75" customHeight="1" x14ac:dyDescent="0.2">
      <c r="D676" s="245"/>
    </row>
    <row r="677" spans="4:4" ht="12.75" customHeight="1" x14ac:dyDescent="0.2">
      <c r="D677" s="245"/>
    </row>
    <row r="678" spans="4:4" ht="12.75" customHeight="1" x14ac:dyDescent="0.2">
      <c r="D678" s="245"/>
    </row>
    <row r="679" spans="4:4" ht="12.75" customHeight="1" x14ac:dyDescent="0.2">
      <c r="D679" s="245"/>
    </row>
    <row r="680" spans="4:4" ht="12.75" customHeight="1" x14ac:dyDescent="0.2">
      <c r="D680" s="245"/>
    </row>
    <row r="681" spans="4:4" ht="12.75" customHeight="1" x14ac:dyDescent="0.2">
      <c r="D681" s="245"/>
    </row>
    <row r="682" spans="4:4" ht="12.75" customHeight="1" x14ac:dyDescent="0.2">
      <c r="D682" s="245"/>
    </row>
    <row r="683" spans="4:4" ht="12.75" customHeight="1" x14ac:dyDescent="0.2">
      <c r="D683" s="245"/>
    </row>
    <row r="684" spans="4:4" ht="12.75" customHeight="1" x14ac:dyDescent="0.2">
      <c r="D684" s="245"/>
    </row>
    <row r="685" spans="4:4" ht="12.75" customHeight="1" x14ac:dyDescent="0.2">
      <c r="D685" s="245"/>
    </row>
    <row r="686" spans="4:4" ht="12.75" customHeight="1" x14ac:dyDescent="0.2">
      <c r="D686" s="245"/>
    </row>
    <row r="687" spans="4:4" ht="12.75" customHeight="1" x14ac:dyDescent="0.2">
      <c r="D687" s="245"/>
    </row>
    <row r="688" spans="4:4" ht="12.75" customHeight="1" x14ac:dyDescent="0.2">
      <c r="D688" s="245"/>
    </row>
    <row r="689" spans="4:4" ht="12.75" customHeight="1" x14ac:dyDescent="0.2">
      <c r="D689" s="245"/>
    </row>
    <row r="690" spans="4:4" ht="12.75" customHeight="1" x14ac:dyDescent="0.2">
      <c r="D690" s="245"/>
    </row>
    <row r="691" spans="4:4" ht="12.75" customHeight="1" x14ac:dyDescent="0.2">
      <c r="D691" s="245"/>
    </row>
    <row r="692" spans="4:4" ht="12.75" customHeight="1" x14ac:dyDescent="0.2">
      <c r="D692" s="245"/>
    </row>
    <row r="693" spans="4:4" ht="12.75" customHeight="1" x14ac:dyDescent="0.2">
      <c r="D693" s="245"/>
    </row>
    <row r="694" spans="4:4" ht="12.75" customHeight="1" x14ac:dyDescent="0.2">
      <c r="D694" s="245"/>
    </row>
    <row r="695" spans="4:4" ht="12.75" customHeight="1" x14ac:dyDescent="0.2">
      <c r="D695" s="245"/>
    </row>
    <row r="696" spans="4:4" ht="12.75" customHeight="1" x14ac:dyDescent="0.2">
      <c r="D696" s="245"/>
    </row>
    <row r="697" spans="4:4" ht="12.75" customHeight="1" x14ac:dyDescent="0.2">
      <c r="D697" s="245"/>
    </row>
    <row r="698" spans="4:4" ht="12.75" customHeight="1" x14ac:dyDescent="0.2">
      <c r="D698" s="245"/>
    </row>
    <row r="699" spans="4:4" ht="12.75" customHeight="1" x14ac:dyDescent="0.2">
      <c r="D699" s="245"/>
    </row>
    <row r="700" spans="4:4" ht="12.75" customHeight="1" x14ac:dyDescent="0.2">
      <c r="D700" s="245"/>
    </row>
    <row r="701" spans="4:4" ht="12.75" customHeight="1" x14ac:dyDescent="0.2">
      <c r="D701" s="245"/>
    </row>
    <row r="702" spans="4:4" ht="12.75" customHeight="1" x14ac:dyDescent="0.2">
      <c r="D702" s="245"/>
    </row>
    <row r="703" spans="4:4" ht="12.75" customHeight="1" x14ac:dyDescent="0.2">
      <c r="D703" s="245"/>
    </row>
    <row r="704" spans="4:4" ht="12.75" customHeight="1" x14ac:dyDescent="0.2">
      <c r="D704" s="245"/>
    </row>
    <row r="705" spans="4:4" ht="12.75" customHeight="1" x14ac:dyDescent="0.2">
      <c r="D705" s="245"/>
    </row>
    <row r="706" spans="4:4" ht="12.75" customHeight="1" x14ac:dyDescent="0.2">
      <c r="D706" s="245"/>
    </row>
    <row r="707" spans="4:4" ht="12.75" customHeight="1" x14ac:dyDescent="0.2">
      <c r="D707" s="245"/>
    </row>
    <row r="708" spans="4:4" ht="12.75" customHeight="1" x14ac:dyDescent="0.2">
      <c r="D708" s="245"/>
    </row>
    <row r="709" spans="4:4" ht="12.75" customHeight="1" x14ac:dyDescent="0.2">
      <c r="D709" s="245"/>
    </row>
    <row r="710" spans="4:4" ht="12.75" customHeight="1" x14ac:dyDescent="0.2">
      <c r="D710" s="245"/>
    </row>
    <row r="711" spans="4:4" ht="12.75" customHeight="1" x14ac:dyDescent="0.2">
      <c r="D711" s="245"/>
    </row>
    <row r="712" spans="4:4" ht="12.75" customHeight="1" x14ac:dyDescent="0.2">
      <c r="D712" s="245"/>
    </row>
    <row r="713" spans="4:4" ht="12.75" customHeight="1" x14ac:dyDescent="0.2">
      <c r="D713" s="245"/>
    </row>
    <row r="714" spans="4:4" ht="12.75" customHeight="1" x14ac:dyDescent="0.2">
      <c r="D714" s="245"/>
    </row>
    <row r="715" spans="4:4" ht="12.75" customHeight="1" x14ac:dyDescent="0.2">
      <c r="D715" s="245"/>
    </row>
    <row r="716" spans="4:4" ht="12.75" customHeight="1" x14ac:dyDescent="0.2">
      <c r="D716" s="245"/>
    </row>
    <row r="717" spans="4:4" ht="12.75" customHeight="1" x14ac:dyDescent="0.2">
      <c r="D717" s="245"/>
    </row>
    <row r="718" spans="4:4" ht="12.75" customHeight="1" x14ac:dyDescent="0.2">
      <c r="D718" s="245"/>
    </row>
    <row r="719" spans="4:4" ht="12.75" customHeight="1" x14ac:dyDescent="0.2">
      <c r="D719" s="245"/>
    </row>
    <row r="720" spans="4:4" ht="12.75" customHeight="1" x14ac:dyDescent="0.2">
      <c r="D720" s="245"/>
    </row>
    <row r="721" spans="4:4" ht="12.75" customHeight="1" x14ac:dyDescent="0.2">
      <c r="D721" s="245"/>
    </row>
    <row r="722" spans="4:4" ht="12.75" customHeight="1" x14ac:dyDescent="0.2">
      <c r="D722" s="245"/>
    </row>
    <row r="723" spans="4:4" ht="12.75" customHeight="1" x14ac:dyDescent="0.2">
      <c r="D723" s="245"/>
    </row>
    <row r="724" spans="4:4" ht="12.75" customHeight="1" x14ac:dyDescent="0.2">
      <c r="D724" s="245"/>
    </row>
    <row r="725" spans="4:4" ht="12.75" customHeight="1" x14ac:dyDescent="0.2">
      <c r="D725" s="245"/>
    </row>
    <row r="726" spans="4:4" ht="12.75" customHeight="1" x14ac:dyDescent="0.2">
      <c r="D726" s="245"/>
    </row>
    <row r="727" spans="4:4" ht="12.75" customHeight="1" x14ac:dyDescent="0.2">
      <c r="D727" s="245"/>
    </row>
    <row r="728" spans="4:4" ht="12.75" customHeight="1" x14ac:dyDescent="0.2">
      <c r="D728" s="245"/>
    </row>
    <row r="729" spans="4:4" ht="12.75" customHeight="1" x14ac:dyDescent="0.2">
      <c r="D729" s="245"/>
    </row>
    <row r="730" spans="4:4" ht="12.75" customHeight="1" x14ac:dyDescent="0.2">
      <c r="D730" s="245"/>
    </row>
    <row r="731" spans="4:4" ht="12.75" customHeight="1" x14ac:dyDescent="0.2">
      <c r="D731" s="245"/>
    </row>
    <row r="732" spans="4:4" ht="12.75" customHeight="1" x14ac:dyDescent="0.2">
      <c r="D732" s="245"/>
    </row>
    <row r="733" spans="4:4" ht="12.75" customHeight="1" x14ac:dyDescent="0.2">
      <c r="D733" s="245"/>
    </row>
    <row r="734" spans="4:4" ht="12.75" customHeight="1" x14ac:dyDescent="0.2">
      <c r="D734" s="245"/>
    </row>
    <row r="735" spans="4:4" ht="12.75" customHeight="1" x14ac:dyDescent="0.2">
      <c r="D735" s="245"/>
    </row>
    <row r="736" spans="4:4" ht="12.75" customHeight="1" x14ac:dyDescent="0.2">
      <c r="D736" s="245"/>
    </row>
    <row r="737" spans="4:4" ht="12.75" customHeight="1" x14ac:dyDescent="0.2">
      <c r="D737" s="245"/>
    </row>
    <row r="738" spans="4:4" ht="12.75" customHeight="1" x14ac:dyDescent="0.2">
      <c r="D738" s="245"/>
    </row>
    <row r="739" spans="4:4" ht="12.75" customHeight="1" x14ac:dyDescent="0.2">
      <c r="D739" s="245"/>
    </row>
    <row r="740" spans="4:4" ht="12.75" customHeight="1" x14ac:dyDescent="0.2">
      <c r="D740" s="245"/>
    </row>
    <row r="741" spans="4:4" ht="12.75" customHeight="1" x14ac:dyDescent="0.2">
      <c r="D741" s="245"/>
    </row>
    <row r="742" spans="4:4" ht="12.75" customHeight="1" x14ac:dyDescent="0.2">
      <c r="D742" s="245"/>
    </row>
    <row r="743" spans="4:4" ht="12.75" customHeight="1" x14ac:dyDescent="0.2">
      <c r="D743" s="245"/>
    </row>
    <row r="744" spans="4:4" ht="12.75" customHeight="1" x14ac:dyDescent="0.2">
      <c r="D744" s="245"/>
    </row>
    <row r="745" spans="4:4" ht="12.75" customHeight="1" x14ac:dyDescent="0.2">
      <c r="D745" s="245"/>
    </row>
    <row r="746" spans="4:4" ht="12.75" customHeight="1" x14ac:dyDescent="0.2">
      <c r="D746" s="245"/>
    </row>
    <row r="747" spans="4:4" ht="12.75" customHeight="1" x14ac:dyDescent="0.2">
      <c r="D747" s="245"/>
    </row>
    <row r="748" spans="4:4" ht="12.75" customHeight="1" x14ac:dyDescent="0.2">
      <c r="D748" s="245"/>
    </row>
    <row r="749" spans="4:4" ht="12.75" customHeight="1" x14ac:dyDescent="0.2">
      <c r="D749" s="245"/>
    </row>
    <row r="750" spans="4:4" ht="12.75" customHeight="1" x14ac:dyDescent="0.2">
      <c r="D750" s="245"/>
    </row>
    <row r="751" spans="4:4" ht="12.75" customHeight="1" x14ac:dyDescent="0.2">
      <c r="D751" s="245"/>
    </row>
    <row r="752" spans="4:4" ht="12.75" customHeight="1" x14ac:dyDescent="0.2">
      <c r="D752" s="245"/>
    </row>
    <row r="753" spans="4:4" ht="12.75" customHeight="1" x14ac:dyDescent="0.2">
      <c r="D753" s="245"/>
    </row>
    <row r="754" spans="4:4" ht="12.75" customHeight="1" x14ac:dyDescent="0.2">
      <c r="D754" s="245"/>
    </row>
    <row r="755" spans="4:4" ht="12.75" customHeight="1" x14ac:dyDescent="0.2">
      <c r="D755" s="245"/>
    </row>
    <row r="756" spans="4:4" ht="12.75" customHeight="1" x14ac:dyDescent="0.2">
      <c r="D756" s="245"/>
    </row>
    <row r="757" spans="4:4" ht="12.75" customHeight="1" x14ac:dyDescent="0.2">
      <c r="D757" s="245"/>
    </row>
    <row r="758" spans="4:4" ht="12.75" customHeight="1" x14ac:dyDescent="0.2">
      <c r="D758" s="245"/>
    </row>
    <row r="759" spans="4:4" ht="12.75" customHeight="1" x14ac:dyDescent="0.2">
      <c r="D759" s="245"/>
    </row>
    <row r="760" spans="4:4" ht="12.75" customHeight="1" x14ac:dyDescent="0.2">
      <c r="D760" s="245"/>
    </row>
    <row r="761" spans="4:4" ht="12.75" customHeight="1" x14ac:dyDescent="0.2">
      <c r="D761" s="245"/>
    </row>
    <row r="762" spans="4:4" ht="12.75" customHeight="1" x14ac:dyDescent="0.2">
      <c r="D762" s="245"/>
    </row>
    <row r="763" spans="4:4" ht="12.75" customHeight="1" x14ac:dyDescent="0.2">
      <c r="D763" s="245"/>
    </row>
    <row r="764" spans="4:4" ht="12.75" customHeight="1" x14ac:dyDescent="0.2">
      <c r="D764" s="245"/>
    </row>
    <row r="765" spans="4:4" ht="12.75" customHeight="1" x14ac:dyDescent="0.2">
      <c r="D765" s="245"/>
    </row>
    <row r="766" spans="4:4" ht="12.75" customHeight="1" x14ac:dyDescent="0.2">
      <c r="D766" s="245"/>
    </row>
    <row r="767" spans="4:4" ht="12.75" customHeight="1" x14ac:dyDescent="0.2">
      <c r="D767" s="245"/>
    </row>
    <row r="768" spans="4:4" ht="12.75" customHeight="1" x14ac:dyDescent="0.2">
      <c r="D768" s="245"/>
    </row>
    <row r="769" spans="4:4" ht="12.75" customHeight="1" x14ac:dyDescent="0.2">
      <c r="D769" s="245"/>
    </row>
    <row r="770" spans="4:4" ht="12.75" customHeight="1" x14ac:dyDescent="0.2">
      <c r="D770" s="245"/>
    </row>
    <row r="771" spans="4:4" ht="12.75" customHeight="1" x14ac:dyDescent="0.2">
      <c r="D771" s="245"/>
    </row>
    <row r="772" spans="4:4" ht="12.75" customHeight="1" x14ac:dyDescent="0.2">
      <c r="D772" s="245"/>
    </row>
    <row r="773" spans="4:4" ht="12.75" customHeight="1" x14ac:dyDescent="0.2">
      <c r="D773" s="245"/>
    </row>
    <row r="774" spans="4:4" ht="12.75" customHeight="1" x14ac:dyDescent="0.2">
      <c r="D774" s="245"/>
    </row>
    <row r="775" spans="4:4" ht="12.75" customHeight="1" x14ac:dyDescent="0.2">
      <c r="D775" s="245"/>
    </row>
    <row r="776" spans="4:4" ht="12.75" customHeight="1" x14ac:dyDescent="0.2">
      <c r="D776" s="245"/>
    </row>
    <row r="777" spans="4:4" ht="12.75" customHeight="1" x14ac:dyDescent="0.2">
      <c r="D777" s="245"/>
    </row>
    <row r="778" spans="4:4" ht="12.75" customHeight="1" x14ac:dyDescent="0.2">
      <c r="D778" s="245"/>
    </row>
    <row r="779" spans="4:4" ht="12.75" customHeight="1" x14ac:dyDescent="0.2">
      <c r="D779" s="245"/>
    </row>
    <row r="780" spans="4:4" ht="12.75" customHeight="1" x14ac:dyDescent="0.2">
      <c r="D780" s="245"/>
    </row>
    <row r="781" spans="4:4" ht="12.75" customHeight="1" x14ac:dyDescent="0.2">
      <c r="D781" s="245"/>
    </row>
    <row r="782" spans="4:4" ht="12.75" customHeight="1" x14ac:dyDescent="0.2">
      <c r="D782" s="245"/>
    </row>
    <row r="783" spans="4:4" ht="12.75" customHeight="1" x14ac:dyDescent="0.2">
      <c r="D783" s="245"/>
    </row>
    <row r="784" spans="4:4" ht="12.75" customHeight="1" x14ac:dyDescent="0.2">
      <c r="D784" s="245"/>
    </row>
    <row r="785" spans="4:4" ht="12.75" customHeight="1" x14ac:dyDescent="0.2">
      <c r="D785" s="245"/>
    </row>
    <row r="786" spans="4:4" ht="12.75" customHeight="1" x14ac:dyDescent="0.2">
      <c r="D786" s="245"/>
    </row>
    <row r="787" spans="4:4" ht="12.75" customHeight="1" x14ac:dyDescent="0.2">
      <c r="D787" s="245"/>
    </row>
    <row r="788" spans="4:4" ht="12.75" customHeight="1" x14ac:dyDescent="0.2">
      <c r="D788" s="245"/>
    </row>
    <row r="789" spans="4:4" ht="12.75" customHeight="1" x14ac:dyDescent="0.2">
      <c r="D789" s="245"/>
    </row>
    <row r="790" spans="4:4" ht="12.75" customHeight="1" x14ac:dyDescent="0.2">
      <c r="D790" s="245"/>
    </row>
    <row r="791" spans="4:4" ht="12.75" customHeight="1" x14ac:dyDescent="0.2">
      <c r="D791" s="245"/>
    </row>
    <row r="792" spans="4:4" ht="12.75" customHeight="1" x14ac:dyDescent="0.2">
      <c r="D792" s="245"/>
    </row>
    <row r="793" spans="4:4" ht="12.75" customHeight="1" x14ac:dyDescent="0.2">
      <c r="D793" s="245"/>
    </row>
    <row r="794" spans="4:4" ht="12.75" customHeight="1" x14ac:dyDescent="0.2">
      <c r="D794" s="245"/>
    </row>
    <row r="795" spans="4:4" ht="12.75" customHeight="1" x14ac:dyDescent="0.2">
      <c r="D795" s="245"/>
    </row>
    <row r="796" spans="4:4" ht="12.75" customHeight="1" x14ac:dyDescent="0.2">
      <c r="D796" s="245"/>
    </row>
    <row r="797" spans="4:4" ht="12.75" customHeight="1" x14ac:dyDescent="0.2">
      <c r="D797" s="245"/>
    </row>
    <row r="798" spans="4:4" ht="12.75" customHeight="1" x14ac:dyDescent="0.2">
      <c r="D798" s="245"/>
    </row>
    <row r="799" spans="4:4" ht="12.75" customHeight="1" x14ac:dyDescent="0.2">
      <c r="D799" s="245"/>
    </row>
    <row r="800" spans="4:4" ht="12.75" customHeight="1" x14ac:dyDescent="0.2">
      <c r="D800" s="245"/>
    </row>
    <row r="801" spans="4:4" ht="12.75" customHeight="1" x14ac:dyDescent="0.2">
      <c r="D801" s="245"/>
    </row>
    <row r="802" spans="4:4" ht="12.75" customHeight="1" x14ac:dyDescent="0.2">
      <c r="D802" s="245"/>
    </row>
    <row r="803" spans="4:4" ht="12.75" customHeight="1" x14ac:dyDescent="0.2">
      <c r="D803" s="245"/>
    </row>
    <row r="804" spans="4:4" ht="12.75" customHeight="1" x14ac:dyDescent="0.2">
      <c r="D804" s="245"/>
    </row>
    <row r="805" spans="4:4" ht="12.75" customHeight="1" x14ac:dyDescent="0.2">
      <c r="D805" s="245"/>
    </row>
    <row r="806" spans="4:4" ht="12.75" customHeight="1" x14ac:dyDescent="0.2">
      <c r="D806" s="245"/>
    </row>
    <row r="807" spans="4:4" ht="12.75" customHeight="1" x14ac:dyDescent="0.2">
      <c r="D807" s="245"/>
    </row>
    <row r="808" spans="4:4" ht="12.75" customHeight="1" x14ac:dyDescent="0.2">
      <c r="D808" s="245"/>
    </row>
    <row r="809" spans="4:4" ht="12.75" customHeight="1" x14ac:dyDescent="0.2">
      <c r="D809" s="245"/>
    </row>
    <row r="810" spans="4:4" ht="12.75" customHeight="1" x14ac:dyDescent="0.2">
      <c r="D810" s="245"/>
    </row>
    <row r="811" spans="4:4" ht="12.75" customHeight="1" x14ac:dyDescent="0.2">
      <c r="D811" s="245"/>
    </row>
    <row r="812" spans="4:4" ht="12.75" customHeight="1" x14ac:dyDescent="0.2">
      <c r="D812" s="245"/>
    </row>
    <row r="813" spans="4:4" ht="12.75" customHeight="1" x14ac:dyDescent="0.2">
      <c r="D813" s="245"/>
    </row>
    <row r="814" spans="4:4" ht="12.75" customHeight="1" x14ac:dyDescent="0.2">
      <c r="D814" s="245"/>
    </row>
    <row r="815" spans="4:4" ht="12.75" customHeight="1" x14ac:dyDescent="0.2">
      <c r="D815" s="245"/>
    </row>
    <row r="816" spans="4:4" ht="12.75" customHeight="1" x14ac:dyDescent="0.2">
      <c r="D816" s="245"/>
    </row>
    <row r="817" spans="4:4" ht="12.75" customHeight="1" x14ac:dyDescent="0.2">
      <c r="D817" s="245"/>
    </row>
    <row r="818" spans="4:4" ht="12.75" customHeight="1" x14ac:dyDescent="0.2">
      <c r="D818" s="245"/>
    </row>
    <row r="819" spans="4:4" ht="12.75" customHeight="1" x14ac:dyDescent="0.2">
      <c r="D819" s="245"/>
    </row>
    <row r="820" spans="4:4" ht="12.75" customHeight="1" x14ac:dyDescent="0.2">
      <c r="D820" s="245"/>
    </row>
    <row r="821" spans="4:4" ht="12.75" customHeight="1" x14ac:dyDescent="0.2">
      <c r="D821" s="245"/>
    </row>
    <row r="822" spans="4:4" ht="12.75" customHeight="1" x14ac:dyDescent="0.2">
      <c r="D822" s="245"/>
    </row>
    <row r="823" spans="4:4" ht="12.75" customHeight="1" x14ac:dyDescent="0.2">
      <c r="D823" s="245"/>
    </row>
    <row r="824" spans="4:4" ht="12.75" customHeight="1" x14ac:dyDescent="0.2">
      <c r="D824" s="245"/>
    </row>
    <row r="825" spans="4:4" ht="12.75" customHeight="1" x14ac:dyDescent="0.2">
      <c r="D825" s="245"/>
    </row>
    <row r="826" spans="4:4" ht="12.75" customHeight="1" x14ac:dyDescent="0.2">
      <c r="D826" s="245"/>
    </row>
    <row r="827" spans="4:4" ht="12.75" customHeight="1" x14ac:dyDescent="0.2">
      <c r="D827" s="245"/>
    </row>
    <row r="828" spans="4:4" ht="12.75" customHeight="1" x14ac:dyDescent="0.2">
      <c r="D828" s="245"/>
    </row>
    <row r="829" spans="4:4" ht="12.75" customHeight="1" x14ac:dyDescent="0.2">
      <c r="D829" s="245"/>
    </row>
    <row r="830" spans="4:4" ht="12.75" customHeight="1" x14ac:dyDescent="0.2">
      <c r="D830" s="245"/>
    </row>
    <row r="831" spans="4:4" ht="12.75" customHeight="1" x14ac:dyDescent="0.2">
      <c r="D831" s="245"/>
    </row>
    <row r="832" spans="4:4" ht="12.75" customHeight="1" x14ac:dyDescent="0.2">
      <c r="D832" s="245"/>
    </row>
    <row r="833" spans="4:4" ht="12.75" customHeight="1" x14ac:dyDescent="0.2">
      <c r="D833" s="245"/>
    </row>
    <row r="834" spans="4:4" ht="12.75" customHeight="1" x14ac:dyDescent="0.2">
      <c r="D834" s="245"/>
    </row>
    <row r="835" spans="4:4" ht="12.75" customHeight="1" x14ac:dyDescent="0.2">
      <c r="D835" s="245"/>
    </row>
    <row r="836" spans="4:4" ht="12.75" customHeight="1" x14ac:dyDescent="0.2">
      <c r="D836" s="245"/>
    </row>
    <row r="837" spans="4:4" ht="12.75" customHeight="1" x14ac:dyDescent="0.2">
      <c r="D837" s="245"/>
    </row>
    <row r="838" spans="4:4" ht="12.75" customHeight="1" x14ac:dyDescent="0.2">
      <c r="D838" s="245"/>
    </row>
    <row r="839" spans="4:4" ht="12.75" customHeight="1" x14ac:dyDescent="0.2">
      <c r="D839" s="245"/>
    </row>
    <row r="840" spans="4:4" ht="12.75" customHeight="1" x14ac:dyDescent="0.2">
      <c r="D840" s="245"/>
    </row>
    <row r="841" spans="4:4" ht="12.75" customHeight="1" x14ac:dyDescent="0.2">
      <c r="D841" s="245"/>
    </row>
    <row r="842" spans="4:4" ht="12.75" customHeight="1" x14ac:dyDescent="0.2">
      <c r="D842" s="245"/>
    </row>
    <row r="843" spans="4:4" ht="12.75" customHeight="1" x14ac:dyDescent="0.2">
      <c r="D843" s="245"/>
    </row>
    <row r="844" spans="4:4" ht="12.75" customHeight="1" x14ac:dyDescent="0.2">
      <c r="D844" s="245"/>
    </row>
    <row r="845" spans="4:4" ht="12.75" customHeight="1" x14ac:dyDescent="0.2">
      <c r="D845" s="245"/>
    </row>
    <row r="846" spans="4:4" ht="12.75" customHeight="1" x14ac:dyDescent="0.2">
      <c r="D846" s="245"/>
    </row>
    <row r="847" spans="4:4" ht="12.75" customHeight="1" x14ac:dyDescent="0.2">
      <c r="D847" s="245"/>
    </row>
    <row r="848" spans="4:4" ht="12.75" customHeight="1" x14ac:dyDescent="0.2">
      <c r="D848" s="245"/>
    </row>
    <row r="849" spans="4:4" ht="12.75" customHeight="1" x14ac:dyDescent="0.2">
      <c r="D849" s="245"/>
    </row>
    <row r="850" spans="4:4" ht="12.75" customHeight="1" x14ac:dyDescent="0.2">
      <c r="D850" s="245"/>
    </row>
    <row r="851" spans="4:4" ht="12.75" customHeight="1" x14ac:dyDescent="0.2">
      <c r="D851" s="245"/>
    </row>
    <row r="852" spans="4:4" ht="12.75" customHeight="1" x14ac:dyDescent="0.2">
      <c r="D852" s="245"/>
    </row>
    <row r="853" spans="4:4" ht="12.75" customHeight="1" x14ac:dyDescent="0.2">
      <c r="D853" s="245"/>
    </row>
    <row r="854" spans="4:4" ht="12.75" customHeight="1" x14ac:dyDescent="0.2">
      <c r="D854" s="245"/>
    </row>
    <row r="855" spans="4:4" ht="12.75" customHeight="1" x14ac:dyDescent="0.2">
      <c r="D855" s="245"/>
    </row>
    <row r="856" spans="4:4" ht="12.75" customHeight="1" x14ac:dyDescent="0.2">
      <c r="D856" s="245"/>
    </row>
    <row r="857" spans="4:4" ht="12.75" customHeight="1" x14ac:dyDescent="0.2">
      <c r="D857" s="245"/>
    </row>
    <row r="858" spans="4:4" ht="12.75" customHeight="1" x14ac:dyDescent="0.2">
      <c r="D858" s="245"/>
    </row>
    <row r="859" spans="4:4" ht="12.75" customHeight="1" x14ac:dyDescent="0.2">
      <c r="D859" s="245"/>
    </row>
    <row r="860" spans="4:4" ht="12.75" customHeight="1" x14ac:dyDescent="0.2">
      <c r="D860" s="245"/>
    </row>
    <row r="861" spans="4:4" ht="12.75" customHeight="1" x14ac:dyDescent="0.2">
      <c r="D861" s="245"/>
    </row>
    <row r="862" spans="4:4" ht="12.75" customHeight="1" x14ac:dyDescent="0.2">
      <c r="D862" s="245"/>
    </row>
    <row r="863" spans="4:4" ht="12.75" customHeight="1" x14ac:dyDescent="0.2">
      <c r="D863" s="245"/>
    </row>
    <row r="864" spans="4:4" ht="12.75" customHeight="1" x14ac:dyDescent="0.2">
      <c r="D864" s="245"/>
    </row>
    <row r="865" spans="4:4" ht="12.75" customHeight="1" x14ac:dyDescent="0.2">
      <c r="D865" s="245"/>
    </row>
    <row r="866" spans="4:4" ht="12.75" customHeight="1" x14ac:dyDescent="0.2">
      <c r="D866" s="245"/>
    </row>
    <row r="867" spans="4:4" ht="12.75" customHeight="1" x14ac:dyDescent="0.2">
      <c r="D867" s="245"/>
    </row>
    <row r="868" spans="4:4" ht="12.75" customHeight="1" x14ac:dyDescent="0.2">
      <c r="D868" s="245"/>
    </row>
    <row r="869" spans="4:4" ht="12.75" customHeight="1" x14ac:dyDescent="0.2">
      <c r="D869" s="245"/>
    </row>
    <row r="870" spans="4:4" ht="12.75" customHeight="1" x14ac:dyDescent="0.2">
      <c r="D870" s="245"/>
    </row>
    <row r="871" spans="4:4" ht="12.75" customHeight="1" x14ac:dyDescent="0.2">
      <c r="D871" s="245"/>
    </row>
    <row r="872" spans="4:4" ht="12.75" customHeight="1" x14ac:dyDescent="0.2">
      <c r="D872" s="245"/>
    </row>
    <row r="873" spans="4:4" ht="12.75" customHeight="1" x14ac:dyDescent="0.2">
      <c r="D873" s="245"/>
    </row>
    <row r="874" spans="4:4" ht="12.75" customHeight="1" x14ac:dyDescent="0.2">
      <c r="D874" s="245"/>
    </row>
    <row r="875" spans="4:4" ht="12.75" customHeight="1" x14ac:dyDescent="0.2">
      <c r="D875" s="245"/>
    </row>
    <row r="876" spans="4:4" ht="12.75" customHeight="1" x14ac:dyDescent="0.2">
      <c r="D876" s="245"/>
    </row>
    <row r="877" spans="4:4" ht="12.75" customHeight="1" x14ac:dyDescent="0.2">
      <c r="D877" s="245"/>
    </row>
    <row r="878" spans="4:4" ht="12.75" customHeight="1" x14ac:dyDescent="0.2">
      <c r="D878" s="245"/>
    </row>
    <row r="879" spans="4:4" ht="12.75" customHeight="1" x14ac:dyDescent="0.2">
      <c r="D879" s="245"/>
    </row>
    <row r="880" spans="4:4" ht="12.75" customHeight="1" x14ac:dyDescent="0.2">
      <c r="D880" s="245"/>
    </row>
    <row r="881" spans="4:4" ht="12.75" customHeight="1" x14ac:dyDescent="0.2">
      <c r="D881" s="245"/>
    </row>
    <row r="882" spans="4:4" ht="12.75" customHeight="1" x14ac:dyDescent="0.2">
      <c r="D882" s="245"/>
    </row>
    <row r="883" spans="4:4" ht="12.75" customHeight="1" x14ac:dyDescent="0.2">
      <c r="D883" s="245"/>
    </row>
    <row r="884" spans="4:4" ht="12.75" customHeight="1" x14ac:dyDescent="0.2">
      <c r="D884" s="245"/>
    </row>
    <row r="885" spans="4:4" ht="12.75" customHeight="1" x14ac:dyDescent="0.2">
      <c r="D885" s="245"/>
    </row>
    <row r="886" spans="4:4" ht="12.75" customHeight="1" x14ac:dyDescent="0.2">
      <c r="D886" s="245"/>
    </row>
    <row r="887" spans="4:4" ht="12.75" customHeight="1" x14ac:dyDescent="0.2">
      <c r="D887" s="245"/>
    </row>
    <row r="888" spans="4:4" ht="12.75" customHeight="1" x14ac:dyDescent="0.2">
      <c r="D888" s="245"/>
    </row>
    <row r="889" spans="4:4" ht="12.75" customHeight="1" x14ac:dyDescent="0.2">
      <c r="D889" s="245"/>
    </row>
    <row r="890" spans="4:4" ht="12.75" customHeight="1" x14ac:dyDescent="0.2">
      <c r="D890" s="245"/>
    </row>
    <row r="891" spans="4:4" ht="12.75" customHeight="1" x14ac:dyDescent="0.2">
      <c r="D891" s="245"/>
    </row>
    <row r="892" spans="4:4" ht="12.75" customHeight="1" x14ac:dyDescent="0.2">
      <c r="D892" s="245"/>
    </row>
    <row r="893" spans="4:4" ht="12.75" customHeight="1" x14ac:dyDescent="0.2">
      <c r="D893" s="245"/>
    </row>
    <row r="894" spans="4:4" ht="12.75" customHeight="1" x14ac:dyDescent="0.2">
      <c r="D894" s="245"/>
    </row>
    <row r="895" spans="4:4" ht="12.75" customHeight="1" x14ac:dyDescent="0.2">
      <c r="D895" s="245"/>
    </row>
    <row r="896" spans="4:4" ht="12.75" customHeight="1" x14ac:dyDescent="0.2">
      <c r="D896" s="245"/>
    </row>
    <row r="897" spans="4:4" ht="12.75" customHeight="1" x14ac:dyDescent="0.2">
      <c r="D897" s="245"/>
    </row>
    <row r="898" spans="4:4" ht="12.75" customHeight="1" x14ac:dyDescent="0.2">
      <c r="D898" s="245"/>
    </row>
    <row r="899" spans="4:4" ht="12.75" customHeight="1" x14ac:dyDescent="0.2">
      <c r="D899" s="245"/>
    </row>
    <row r="900" spans="4:4" ht="12.75" customHeight="1" x14ac:dyDescent="0.2">
      <c r="D900" s="245"/>
    </row>
    <row r="901" spans="4:4" ht="12.75" customHeight="1" x14ac:dyDescent="0.2">
      <c r="D901" s="245"/>
    </row>
    <row r="902" spans="4:4" ht="12.75" customHeight="1" x14ac:dyDescent="0.2">
      <c r="D902" s="245"/>
    </row>
    <row r="903" spans="4:4" ht="12.75" customHeight="1" x14ac:dyDescent="0.2">
      <c r="D903" s="245"/>
    </row>
    <row r="904" spans="4:4" ht="12.75" customHeight="1" x14ac:dyDescent="0.2">
      <c r="D904" s="245"/>
    </row>
    <row r="905" spans="4:4" ht="12.75" customHeight="1" x14ac:dyDescent="0.2">
      <c r="D905" s="245"/>
    </row>
    <row r="906" spans="4:4" ht="12.75" customHeight="1" x14ac:dyDescent="0.2">
      <c r="D906" s="245"/>
    </row>
    <row r="907" spans="4:4" ht="12.75" customHeight="1" x14ac:dyDescent="0.2">
      <c r="D907" s="245"/>
    </row>
    <row r="908" spans="4:4" ht="12.75" customHeight="1" x14ac:dyDescent="0.2">
      <c r="D908" s="245"/>
    </row>
    <row r="909" spans="4:4" ht="12.75" customHeight="1" x14ac:dyDescent="0.2">
      <c r="D909" s="245"/>
    </row>
    <row r="910" spans="4:4" ht="12.75" customHeight="1" x14ac:dyDescent="0.2">
      <c r="D910" s="245"/>
    </row>
    <row r="911" spans="4:4" ht="12.75" customHeight="1" x14ac:dyDescent="0.2">
      <c r="D911" s="245"/>
    </row>
    <row r="912" spans="4:4" ht="12.75" customHeight="1" x14ac:dyDescent="0.2">
      <c r="D912" s="245"/>
    </row>
    <row r="913" spans="4:4" ht="12.75" customHeight="1" x14ac:dyDescent="0.2">
      <c r="D913" s="245"/>
    </row>
    <row r="914" spans="4:4" ht="12.75" customHeight="1" x14ac:dyDescent="0.2">
      <c r="D914" s="245"/>
    </row>
    <row r="915" spans="4:4" ht="12.75" customHeight="1" x14ac:dyDescent="0.2">
      <c r="D915" s="245"/>
    </row>
    <row r="916" spans="4:4" ht="12.75" customHeight="1" x14ac:dyDescent="0.2">
      <c r="D916" s="245"/>
    </row>
    <row r="917" spans="4:4" ht="12.75" customHeight="1" x14ac:dyDescent="0.2">
      <c r="D917" s="245"/>
    </row>
    <row r="918" spans="4:4" ht="12.75" customHeight="1" x14ac:dyDescent="0.2">
      <c r="D918" s="245"/>
    </row>
    <row r="919" spans="4:4" ht="12.75" customHeight="1" x14ac:dyDescent="0.2">
      <c r="D919" s="245"/>
    </row>
    <row r="920" spans="4:4" ht="12.75" customHeight="1" x14ac:dyDescent="0.2">
      <c r="D920" s="245"/>
    </row>
    <row r="921" spans="4:4" ht="12.75" customHeight="1" x14ac:dyDescent="0.2">
      <c r="D921" s="245"/>
    </row>
    <row r="922" spans="4:4" ht="12.75" customHeight="1" x14ac:dyDescent="0.2">
      <c r="D922" s="245"/>
    </row>
    <row r="923" spans="4:4" ht="12.75" customHeight="1" x14ac:dyDescent="0.2">
      <c r="D923" s="245"/>
    </row>
    <row r="924" spans="4:4" ht="12.75" customHeight="1" x14ac:dyDescent="0.2">
      <c r="D924" s="245"/>
    </row>
    <row r="925" spans="4:4" ht="12.75" customHeight="1" x14ac:dyDescent="0.2">
      <c r="D925" s="245"/>
    </row>
    <row r="926" spans="4:4" ht="12.75" customHeight="1" x14ac:dyDescent="0.2">
      <c r="D926" s="245"/>
    </row>
    <row r="927" spans="4:4" ht="12.75" customHeight="1" x14ac:dyDescent="0.2">
      <c r="D927" s="245"/>
    </row>
    <row r="928" spans="4:4" ht="12.75" customHeight="1" x14ac:dyDescent="0.2">
      <c r="D928" s="245"/>
    </row>
    <row r="929" spans="4:4" ht="12.75" customHeight="1" x14ac:dyDescent="0.2">
      <c r="D929" s="245"/>
    </row>
    <row r="930" spans="4:4" ht="12.75" customHeight="1" x14ac:dyDescent="0.2">
      <c r="D930" s="245"/>
    </row>
    <row r="931" spans="4:4" ht="12.75" customHeight="1" x14ac:dyDescent="0.2">
      <c r="D931" s="245"/>
    </row>
    <row r="932" spans="4:4" ht="12.75" customHeight="1" x14ac:dyDescent="0.2">
      <c r="D932" s="245"/>
    </row>
    <row r="933" spans="4:4" ht="12.75" customHeight="1" x14ac:dyDescent="0.2">
      <c r="D933" s="245"/>
    </row>
    <row r="934" spans="4:4" ht="12.75" customHeight="1" x14ac:dyDescent="0.2">
      <c r="D934" s="245"/>
    </row>
    <row r="935" spans="4:4" ht="12.75" customHeight="1" x14ac:dyDescent="0.2">
      <c r="D935" s="245"/>
    </row>
    <row r="936" spans="4:4" ht="12.75" customHeight="1" x14ac:dyDescent="0.2">
      <c r="D936" s="245"/>
    </row>
    <row r="937" spans="4:4" ht="12.75" customHeight="1" x14ac:dyDescent="0.2">
      <c r="D937" s="245"/>
    </row>
    <row r="938" spans="4:4" ht="12.75" customHeight="1" x14ac:dyDescent="0.2">
      <c r="D938" s="245"/>
    </row>
    <row r="939" spans="4:4" ht="12.75" customHeight="1" x14ac:dyDescent="0.2">
      <c r="D939" s="245"/>
    </row>
    <row r="940" spans="4:4" ht="12.75" customHeight="1" x14ac:dyDescent="0.2">
      <c r="D940" s="245"/>
    </row>
    <row r="941" spans="4:4" ht="12.75" customHeight="1" x14ac:dyDescent="0.2">
      <c r="D941" s="245"/>
    </row>
    <row r="942" spans="4:4" ht="12.75" customHeight="1" x14ac:dyDescent="0.2">
      <c r="D942" s="245"/>
    </row>
    <row r="943" spans="4:4" ht="12.75" customHeight="1" x14ac:dyDescent="0.2">
      <c r="D943" s="245"/>
    </row>
    <row r="944" spans="4:4" ht="12.75" customHeight="1" x14ac:dyDescent="0.2">
      <c r="D944" s="245"/>
    </row>
    <row r="945" spans="4:4" ht="12.75" customHeight="1" x14ac:dyDescent="0.2">
      <c r="D945" s="245"/>
    </row>
    <row r="946" spans="4:4" ht="12.75" customHeight="1" x14ac:dyDescent="0.2">
      <c r="D946" s="245"/>
    </row>
    <row r="947" spans="4:4" ht="12.75" customHeight="1" x14ac:dyDescent="0.2">
      <c r="D947" s="245"/>
    </row>
    <row r="948" spans="4:4" ht="12.75" customHeight="1" x14ac:dyDescent="0.2">
      <c r="D948" s="245"/>
    </row>
    <row r="949" spans="4:4" ht="12.75" customHeight="1" x14ac:dyDescent="0.2">
      <c r="D949" s="245"/>
    </row>
    <row r="950" spans="4:4" ht="12.75" customHeight="1" x14ac:dyDescent="0.2">
      <c r="D950" s="245"/>
    </row>
    <row r="951" spans="4:4" ht="12.75" customHeight="1" x14ac:dyDescent="0.2">
      <c r="D951" s="245"/>
    </row>
    <row r="952" spans="4:4" ht="12.75" customHeight="1" x14ac:dyDescent="0.2">
      <c r="D952" s="245"/>
    </row>
    <row r="953" spans="4:4" ht="12.75" customHeight="1" x14ac:dyDescent="0.2">
      <c r="D953" s="245"/>
    </row>
    <row r="954" spans="4:4" ht="12.75" customHeight="1" x14ac:dyDescent="0.2">
      <c r="D954" s="245"/>
    </row>
    <row r="955" spans="4:4" ht="12.75" customHeight="1" x14ac:dyDescent="0.2">
      <c r="D955" s="245"/>
    </row>
    <row r="956" spans="4:4" ht="12.75" customHeight="1" x14ac:dyDescent="0.2">
      <c r="D956" s="245"/>
    </row>
    <row r="957" spans="4:4" ht="12.75" customHeight="1" x14ac:dyDescent="0.2">
      <c r="D957" s="245"/>
    </row>
    <row r="958" spans="4:4" ht="12.75" customHeight="1" x14ac:dyDescent="0.2">
      <c r="D958" s="245"/>
    </row>
    <row r="959" spans="4:4" ht="12.75" customHeight="1" x14ac:dyDescent="0.2">
      <c r="D959" s="245"/>
    </row>
    <row r="960" spans="4:4" ht="12.75" customHeight="1" x14ac:dyDescent="0.2">
      <c r="D960" s="245"/>
    </row>
    <row r="961" spans="4:4" ht="12.75" customHeight="1" x14ac:dyDescent="0.2">
      <c r="D961" s="245"/>
    </row>
    <row r="962" spans="4:4" ht="12.75" customHeight="1" x14ac:dyDescent="0.2">
      <c r="D962" s="245"/>
    </row>
    <row r="963" spans="4:4" ht="12.75" customHeight="1" x14ac:dyDescent="0.2">
      <c r="D963" s="245"/>
    </row>
    <row r="964" spans="4:4" ht="12.75" customHeight="1" x14ac:dyDescent="0.2">
      <c r="D964" s="245"/>
    </row>
    <row r="965" spans="4:4" ht="12.75" customHeight="1" x14ac:dyDescent="0.2">
      <c r="D965" s="245"/>
    </row>
    <row r="966" spans="4:4" ht="12.75" customHeight="1" x14ac:dyDescent="0.2">
      <c r="D966" s="245"/>
    </row>
    <row r="967" spans="4:4" ht="12.75" customHeight="1" x14ac:dyDescent="0.2">
      <c r="D967" s="245"/>
    </row>
    <row r="968" spans="4:4" ht="12.75" customHeight="1" x14ac:dyDescent="0.2">
      <c r="D968" s="245"/>
    </row>
    <row r="969" spans="4:4" ht="12.75" customHeight="1" x14ac:dyDescent="0.2">
      <c r="D969" s="245"/>
    </row>
    <row r="970" spans="4:4" ht="12.75" customHeight="1" x14ac:dyDescent="0.2">
      <c r="D970" s="245"/>
    </row>
    <row r="971" spans="4:4" ht="12.75" customHeight="1" x14ac:dyDescent="0.2">
      <c r="D971" s="245"/>
    </row>
    <row r="972" spans="4:4" ht="12.75" customHeight="1" x14ac:dyDescent="0.2">
      <c r="D972" s="245"/>
    </row>
    <row r="973" spans="4:4" ht="12.75" customHeight="1" x14ac:dyDescent="0.2">
      <c r="D973" s="245"/>
    </row>
    <row r="974" spans="4:4" ht="12.75" customHeight="1" x14ac:dyDescent="0.2">
      <c r="D974" s="245"/>
    </row>
    <row r="975" spans="4:4" ht="12.75" customHeight="1" x14ac:dyDescent="0.2">
      <c r="D975" s="245"/>
    </row>
    <row r="976" spans="4:4" ht="12.75" customHeight="1" x14ac:dyDescent="0.2">
      <c r="D976" s="245"/>
    </row>
    <row r="977" spans="4:4" ht="12.75" customHeight="1" x14ac:dyDescent="0.2">
      <c r="D977" s="245"/>
    </row>
    <row r="978" spans="4:4" ht="12.75" customHeight="1" x14ac:dyDescent="0.2">
      <c r="D978" s="245"/>
    </row>
    <row r="979" spans="4:4" ht="12.75" customHeight="1" x14ac:dyDescent="0.2">
      <c r="D979" s="245"/>
    </row>
    <row r="980" spans="4:4" ht="12.75" customHeight="1" x14ac:dyDescent="0.2">
      <c r="D980" s="245"/>
    </row>
    <row r="981" spans="4:4" ht="12.75" customHeight="1" x14ac:dyDescent="0.2">
      <c r="D981" s="245"/>
    </row>
    <row r="982" spans="4:4" ht="12.75" customHeight="1" x14ac:dyDescent="0.2">
      <c r="D982" s="245"/>
    </row>
    <row r="983" spans="4:4" ht="12.75" customHeight="1" x14ac:dyDescent="0.2">
      <c r="D983" s="245"/>
    </row>
    <row r="984" spans="4:4" ht="12.75" customHeight="1" x14ac:dyDescent="0.2">
      <c r="D984" s="245"/>
    </row>
    <row r="985" spans="4:4" ht="12.75" customHeight="1" x14ac:dyDescent="0.2">
      <c r="D985" s="245"/>
    </row>
    <row r="986" spans="4:4" ht="12.75" customHeight="1" x14ac:dyDescent="0.2">
      <c r="D986" s="245"/>
    </row>
    <row r="987" spans="4:4" ht="12.75" customHeight="1" x14ac:dyDescent="0.2">
      <c r="D987" s="245"/>
    </row>
    <row r="988" spans="4:4" ht="12.75" customHeight="1" x14ac:dyDescent="0.2">
      <c r="D988" s="245"/>
    </row>
    <row r="989" spans="4:4" ht="12.75" customHeight="1" x14ac:dyDescent="0.2">
      <c r="D989" s="245"/>
    </row>
    <row r="990" spans="4:4" ht="12.75" customHeight="1" x14ac:dyDescent="0.2">
      <c r="D990" s="245"/>
    </row>
    <row r="991" spans="4:4" ht="12.75" customHeight="1" x14ac:dyDescent="0.2">
      <c r="D991" s="245"/>
    </row>
    <row r="992" spans="4:4" ht="12.75" customHeight="1" x14ac:dyDescent="0.2">
      <c r="D992" s="245"/>
    </row>
    <row r="993" spans="4:4" ht="12.75" customHeight="1" x14ac:dyDescent="0.2">
      <c r="D993" s="245"/>
    </row>
    <row r="994" spans="4:4" ht="12.75" customHeight="1" x14ac:dyDescent="0.2">
      <c r="D994" s="245"/>
    </row>
    <row r="995" spans="4:4" ht="12.75" customHeight="1" x14ac:dyDescent="0.2">
      <c r="D995" s="245"/>
    </row>
    <row r="996" spans="4:4" ht="12.75" customHeight="1" x14ac:dyDescent="0.2">
      <c r="D996" s="245"/>
    </row>
    <row r="997" spans="4:4" ht="12.75" customHeight="1" x14ac:dyDescent="0.2">
      <c r="D997" s="245"/>
    </row>
    <row r="998" spans="4:4" ht="12.75" customHeight="1" x14ac:dyDescent="0.2">
      <c r="D998" s="245"/>
    </row>
    <row r="999" spans="4:4" ht="12.75" customHeight="1" x14ac:dyDescent="0.2">
      <c r="D999" s="245"/>
    </row>
    <row r="1000" spans="4:4" ht="12.75" customHeight="1" x14ac:dyDescent="0.2">
      <c r="D1000" s="245"/>
    </row>
  </sheetData>
  <pageMargins left="0.25" right="0.25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6"/>
  <sheetViews>
    <sheetView workbookViewId="0">
      <selection activeCell="G2" sqref="G2"/>
    </sheetView>
  </sheetViews>
  <sheetFormatPr defaultColWidth="12.5703125" defaultRowHeight="15" customHeight="1" x14ac:dyDescent="0.2"/>
  <cols>
    <col min="1" max="1" width="4.85546875" customWidth="1"/>
    <col min="2" max="2" width="7.5703125" customWidth="1"/>
    <col min="3" max="3" width="19.28515625" customWidth="1"/>
    <col min="4" max="4" width="15.140625" customWidth="1"/>
    <col min="5" max="5" width="8.28515625" customWidth="1"/>
    <col min="6" max="6" width="5.7109375" customWidth="1"/>
    <col min="7" max="7" width="6.7109375" customWidth="1"/>
    <col min="8" max="8" width="2.140625" customWidth="1"/>
    <col min="9" max="9" width="7.5703125" customWidth="1"/>
    <col min="10" max="10" width="6.140625" customWidth="1"/>
    <col min="11" max="11" width="3.5703125" customWidth="1"/>
    <col min="12" max="12" width="7.7109375" customWidth="1"/>
    <col min="13" max="13" width="3" customWidth="1"/>
    <col min="14" max="14" width="7.5703125" customWidth="1"/>
    <col min="15" max="15" width="7.28515625" customWidth="1"/>
    <col min="16" max="16" width="23.140625" customWidth="1"/>
    <col min="17" max="17" width="17.140625" customWidth="1"/>
    <col min="18" max="18" width="7.5703125" customWidth="1"/>
    <col min="19" max="19" width="7.28515625" customWidth="1"/>
    <col min="20" max="26" width="8.5703125" customWidth="1"/>
  </cols>
  <sheetData>
    <row r="1" spans="1:22" ht="15.75" customHeight="1" x14ac:dyDescent="0.25">
      <c r="A1" s="157"/>
      <c r="B1" s="158"/>
      <c r="C1" s="267" t="s">
        <v>301</v>
      </c>
      <c r="D1" s="159"/>
      <c r="E1" s="160"/>
      <c r="F1" s="161"/>
      <c r="G1" s="162"/>
      <c r="H1" s="162"/>
      <c r="I1" s="162"/>
      <c r="J1" s="163"/>
      <c r="K1" s="164"/>
      <c r="L1" s="165"/>
    </row>
    <row r="2" spans="1:22" ht="15.75" customHeight="1" x14ac:dyDescent="0.25">
      <c r="A2" s="166"/>
      <c r="B2" s="167"/>
      <c r="C2" s="168"/>
      <c r="E2" s="169"/>
      <c r="F2" s="77"/>
      <c r="G2" s="22"/>
      <c r="H2" s="22"/>
      <c r="I2" s="22"/>
      <c r="J2" s="170"/>
      <c r="K2" s="45"/>
      <c r="L2" s="165"/>
    </row>
    <row r="3" spans="1:22" ht="15.75" customHeight="1" x14ac:dyDescent="0.25">
      <c r="A3" s="166"/>
      <c r="B3" s="663" t="s">
        <v>112</v>
      </c>
      <c r="C3" s="664"/>
      <c r="D3" s="665"/>
      <c r="E3" s="169"/>
      <c r="F3" s="77"/>
      <c r="G3" s="22"/>
      <c r="H3" s="22"/>
      <c r="I3" s="22"/>
      <c r="J3" s="170"/>
      <c r="K3" s="45"/>
      <c r="L3" s="165"/>
    </row>
    <row r="4" spans="1:22" ht="15.75" customHeight="1" x14ac:dyDescent="0.25">
      <c r="A4" s="166"/>
      <c r="B4" s="666"/>
      <c r="C4" s="667"/>
      <c r="D4" s="668"/>
      <c r="E4" s="169"/>
      <c r="F4" s="77"/>
      <c r="G4" s="22"/>
      <c r="H4" s="22"/>
      <c r="I4" s="22"/>
      <c r="J4" s="170"/>
      <c r="K4" s="45"/>
      <c r="L4" s="165"/>
    </row>
    <row r="5" spans="1:22" ht="15.75" customHeight="1" x14ac:dyDescent="0.25">
      <c r="A5" s="166"/>
      <c r="B5" s="669" t="s">
        <v>95</v>
      </c>
      <c r="C5" s="670"/>
      <c r="D5" s="656"/>
      <c r="E5" s="169"/>
      <c r="F5" s="77"/>
      <c r="G5" s="22"/>
      <c r="H5" s="22"/>
      <c r="I5" s="22"/>
      <c r="J5" s="170"/>
      <c r="K5" s="45"/>
      <c r="L5" s="165"/>
    </row>
    <row r="6" spans="1:22" ht="15.75" customHeight="1" x14ac:dyDescent="0.25">
      <c r="A6" s="22"/>
      <c r="B6" s="171"/>
      <c r="C6" s="172"/>
      <c r="D6" s="172"/>
      <c r="E6" s="169"/>
      <c r="F6" s="77"/>
      <c r="G6" s="22"/>
      <c r="H6" s="22"/>
      <c r="I6" s="22"/>
      <c r="J6" s="170"/>
      <c r="K6" s="45"/>
      <c r="L6" s="165"/>
    </row>
    <row r="7" spans="1:22" ht="15.75" customHeight="1" x14ac:dyDescent="0.25">
      <c r="A7" s="22"/>
      <c r="B7" s="173" t="s">
        <v>291</v>
      </c>
      <c r="C7" s="168"/>
      <c r="E7" s="169"/>
      <c r="F7" s="77"/>
      <c r="G7" s="22"/>
      <c r="H7" s="22"/>
      <c r="I7" s="22"/>
      <c r="J7" s="170"/>
      <c r="K7" s="45"/>
      <c r="L7" s="165"/>
    </row>
    <row r="8" spans="1:22" ht="15.75" customHeight="1" x14ac:dyDescent="0.25">
      <c r="A8" s="22"/>
      <c r="B8" s="167"/>
      <c r="C8" s="168"/>
      <c r="E8" s="142"/>
      <c r="F8" s="77"/>
      <c r="G8" s="22"/>
      <c r="H8" s="22"/>
      <c r="I8" s="22"/>
      <c r="J8" s="170"/>
      <c r="K8" s="45"/>
      <c r="L8" s="165"/>
    </row>
    <row r="9" spans="1:22" ht="15.75" customHeight="1" thickBot="1" x14ac:dyDescent="0.3">
      <c r="A9" s="166"/>
      <c r="B9" s="302" t="s">
        <v>96</v>
      </c>
      <c r="C9" s="303"/>
      <c r="D9" s="271"/>
      <c r="E9" s="270"/>
      <c r="F9" s="270"/>
      <c r="G9" s="272"/>
      <c r="H9" s="272"/>
      <c r="I9" s="304"/>
      <c r="J9" s="268"/>
      <c r="K9" s="251"/>
      <c r="L9" s="252"/>
    </row>
    <row r="10" spans="1:22" ht="15.75" customHeight="1" x14ac:dyDescent="0.25">
      <c r="A10" s="359" t="s">
        <v>97</v>
      </c>
      <c r="B10" s="360" t="s">
        <v>30</v>
      </c>
      <c r="C10" s="361" t="s">
        <v>55</v>
      </c>
      <c r="D10" s="361" t="s">
        <v>3</v>
      </c>
      <c r="E10" s="362" t="s">
        <v>98</v>
      </c>
      <c r="F10" s="363"/>
      <c r="G10" s="364"/>
      <c r="H10" s="364"/>
      <c r="I10" s="365"/>
      <c r="J10" s="366" t="s">
        <v>99</v>
      </c>
      <c r="K10" s="257"/>
      <c r="L10" s="261"/>
      <c r="O10" s="175" t="s">
        <v>100</v>
      </c>
      <c r="P10" s="176"/>
      <c r="Q10" s="177"/>
      <c r="R10" s="178"/>
      <c r="S10" s="178"/>
    </row>
    <row r="11" spans="1:22" ht="15.75" customHeight="1" x14ac:dyDescent="0.25">
      <c r="A11" s="367">
        <v>1</v>
      </c>
      <c r="B11" s="305" t="s">
        <v>101</v>
      </c>
      <c r="C11" s="409"/>
      <c r="D11" s="306" t="s">
        <v>194</v>
      </c>
      <c r="E11" s="307"/>
      <c r="F11" s="308" t="s">
        <v>102</v>
      </c>
      <c r="G11" s="308" t="s">
        <v>103</v>
      </c>
      <c r="H11" s="259"/>
      <c r="I11" s="259" t="s">
        <v>104</v>
      </c>
      <c r="J11" s="259" t="s">
        <v>105</v>
      </c>
      <c r="K11" s="253" t="s">
        <v>24</v>
      </c>
      <c r="L11" s="255"/>
      <c r="N11" s="181"/>
      <c r="O11" s="189" t="s">
        <v>73</v>
      </c>
      <c r="P11" s="190" t="s">
        <v>55</v>
      </c>
      <c r="Q11" s="190" t="s">
        <v>3</v>
      </c>
      <c r="R11" s="191"/>
      <c r="S11" s="192"/>
      <c r="U11" s="13"/>
      <c r="V11" s="14" t="s">
        <v>7</v>
      </c>
    </row>
    <row r="12" spans="1:22" ht="15.75" customHeight="1" x14ac:dyDescent="0.25">
      <c r="A12" s="368"/>
      <c r="B12" s="309" t="s">
        <v>211</v>
      </c>
      <c r="C12" s="310" t="s">
        <v>217</v>
      </c>
      <c r="D12" s="311" t="s">
        <v>194</v>
      </c>
      <c r="E12" s="312"/>
      <c r="F12" s="313"/>
      <c r="G12" s="313"/>
      <c r="H12" s="314"/>
      <c r="I12" s="314">
        <f t="shared" ref="I12:I17" si="0">SUM(F12:H12)</f>
        <v>0</v>
      </c>
      <c r="J12" s="264"/>
      <c r="K12" s="253"/>
      <c r="L12" s="255">
        <f>SUM(J12:J17)</f>
        <v>0</v>
      </c>
      <c r="N12" s="85"/>
      <c r="O12" s="193"/>
      <c r="P12" s="194" t="s">
        <v>106</v>
      </c>
      <c r="Q12" s="195"/>
      <c r="R12" s="196" t="s">
        <v>104</v>
      </c>
      <c r="S12" s="197" t="s">
        <v>5</v>
      </c>
      <c r="U12" s="198"/>
      <c r="V12" s="14" t="s">
        <v>107</v>
      </c>
    </row>
    <row r="13" spans="1:22" ht="12.75" customHeight="1" x14ac:dyDescent="0.25">
      <c r="A13" s="368"/>
      <c r="B13" s="309" t="s">
        <v>211</v>
      </c>
      <c r="C13" s="310" t="s">
        <v>218</v>
      </c>
      <c r="D13" s="311" t="s">
        <v>194</v>
      </c>
      <c r="E13" s="315"/>
      <c r="F13" s="313"/>
      <c r="G13" s="313"/>
      <c r="H13" s="316"/>
      <c r="I13" s="316">
        <f t="shared" si="0"/>
        <v>0</v>
      </c>
      <c r="J13" s="266"/>
      <c r="K13" s="253"/>
      <c r="L13" s="255"/>
      <c r="N13" s="110"/>
      <c r="O13" s="128">
        <v>1</v>
      </c>
      <c r="P13" s="89"/>
      <c r="Q13" s="90"/>
      <c r="R13" s="91"/>
      <c r="S13" s="92">
        <v>30</v>
      </c>
    </row>
    <row r="14" spans="1:22" ht="15.75" customHeight="1" x14ac:dyDescent="0.25">
      <c r="A14" s="368"/>
      <c r="B14" s="309" t="s">
        <v>211</v>
      </c>
      <c r="C14" s="310" t="s">
        <v>38</v>
      </c>
      <c r="D14" s="311" t="s">
        <v>194</v>
      </c>
      <c r="E14" s="315"/>
      <c r="F14" s="313"/>
      <c r="G14" s="313"/>
      <c r="H14" s="316"/>
      <c r="I14" s="316">
        <f t="shared" si="0"/>
        <v>0</v>
      </c>
      <c r="J14" s="266"/>
      <c r="K14" s="253"/>
      <c r="L14" s="255"/>
      <c r="N14" s="110"/>
      <c r="O14" s="129">
        <v>2</v>
      </c>
      <c r="P14" s="89"/>
      <c r="Q14" s="90"/>
      <c r="R14" s="91"/>
      <c r="S14" s="92">
        <v>26</v>
      </c>
    </row>
    <row r="15" spans="1:22" ht="15.75" customHeight="1" x14ac:dyDescent="0.25">
      <c r="A15" s="368"/>
      <c r="B15" s="309" t="s">
        <v>211</v>
      </c>
      <c r="C15" s="310" t="s">
        <v>219</v>
      </c>
      <c r="D15" s="311" t="s">
        <v>194</v>
      </c>
      <c r="E15" s="315"/>
      <c r="F15" s="313"/>
      <c r="G15" s="313"/>
      <c r="H15" s="316"/>
      <c r="I15" s="316">
        <f t="shared" si="0"/>
        <v>0</v>
      </c>
      <c r="J15" s="266"/>
      <c r="K15" s="253"/>
      <c r="L15" s="255"/>
      <c r="N15" s="110"/>
      <c r="O15" s="130">
        <v>3</v>
      </c>
      <c r="P15" s="99"/>
      <c r="Q15" s="100"/>
      <c r="R15" s="101"/>
      <c r="S15" s="92">
        <v>23</v>
      </c>
    </row>
    <row r="16" spans="1:22" ht="15.75" customHeight="1" x14ac:dyDescent="0.25">
      <c r="A16" s="368"/>
      <c r="B16" s="309" t="s">
        <v>211</v>
      </c>
      <c r="C16" s="310" t="s">
        <v>220</v>
      </c>
      <c r="D16" s="311" t="s">
        <v>194</v>
      </c>
      <c r="E16" s="312"/>
      <c r="F16" s="313"/>
      <c r="G16" s="313"/>
      <c r="H16" s="314"/>
      <c r="I16" s="314">
        <f t="shared" si="0"/>
        <v>0</v>
      </c>
      <c r="J16" s="264"/>
      <c r="K16" s="253"/>
      <c r="L16" s="255"/>
      <c r="N16" s="110"/>
      <c r="O16" s="131">
        <v>4</v>
      </c>
      <c r="P16" s="89"/>
      <c r="Q16" s="90"/>
      <c r="R16" s="91"/>
      <c r="S16" s="92">
        <v>21</v>
      </c>
    </row>
    <row r="17" spans="1:19" ht="15.75" customHeight="1" thickBot="1" x14ac:dyDescent="0.3">
      <c r="A17" s="369"/>
      <c r="B17" s="370"/>
      <c r="C17" s="410"/>
      <c r="D17" s="371"/>
      <c r="E17" s="372"/>
      <c r="F17" s="373"/>
      <c r="G17" s="373"/>
      <c r="H17" s="374"/>
      <c r="I17" s="375">
        <f t="shared" si="0"/>
        <v>0</v>
      </c>
      <c r="J17" s="376"/>
      <c r="K17" s="258"/>
      <c r="L17" s="256"/>
      <c r="N17" s="110"/>
      <c r="O17" s="131">
        <v>5</v>
      </c>
      <c r="P17" s="89"/>
      <c r="Q17" s="90"/>
      <c r="R17" s="91"/>
      <c r="S17" s="92">
        <v>20</v>
      </c>
    </row>
    <row r="18" spans="1:19" ht="15.75" customHeight="1" x14ac:dyDescent="0.25">
      <c r="A18" s="377">
        <v>2</v>
      </c>
      <c r="B18" s="378" t="s">
        <v>101</v>
      </c>
      <c r="C18" s="411"/>
      <c r="D18" s="379" t="s">
        <v>195</v>
      </c>
      <c r="E18" s="380"/>
      <c r="F18" s="381" t="s">
        <v>102</v>
      </c>
      <c r="G18" s="381" t="s">
        <v>103</v>
      </c>
      <c r="H18" s="382"/>
      <c r="I18" s="382" t="s">
        <v>104</v>
      </c>
      <c r="J18" s="382" t="s">
        <v>105</v>
      </c>
      <c r="K18" s="257"/>
      <c r="L18" s="261"/>
      <c r="N18" s="110"/>
      <c r="O18" s="131">
        <v>6</v>
      </c>
      <c r="P18" s="89"/>
      <c r="Q18" s="90"/>
      <c r="R18" s="91"/>
      <c r="S18" s="92">
        <v>19</v>
      </c>
    </row>
    <row r="19" spans="1:19" ht="15.75" customHeight="1" x14ac:dyDescent="0.25">
      <c r="A19" s="368"/>
      <c r="B19" s="319" t="s">
        <v>211</v>
      </c>
      <c r="C19" s="310" t="s">
        <v>221</v>
      </c>
      <c r="D19" s="311" t="s">
        <v>195</v>
      </c>
      <c r="E19" s="315"/>
      <c r="F19" s="313"/>
      <c r="G19" s="313"/>
      <c r="H19" s="316"/>
      <c r="I19" s="316">
        <f t="shared" ref="I19:I24" si="1">SUM(F19:H19)</f>
        <v>0</v>
      </c>
      <c r="J19" s="266"/>
      <c r="K19" s="253"/>
      <c r="L19" s="255">
        <f>SUM(J19:J24)</f>
        <v>0</v>
      </c>
      <c r="N19" s="110"/>
      <c r="O19" s="131">
        <v>7</v>
      </c>
      <c r="P19" s="89"/>
      <c r="Q19" s="90"/>
      <c r="R19" s="101"/>
      <c r="S19" s="92">
        <v>18</v>
      </c>
    </row>
    <row r="20" spans="1:19" ht="15.75" customHeight="1" x14ac:dyDescent="0.25">
      <c r="A20" s="368"/>
      <c r="B20" s="319" t="s">
        <v>211</v>
      </c>
      <c r="C20" s="310" t="s">
        <v>222</v>
      </c>
      <c r="D20" s="311" t="s">
        <v>195</v>
      </c>
      <c r="E20" s="315"/>
      <c r="F20" s="313"/>
      <c r="G20" s="313"/>
      <c r="H20" s="316"/>
      <c r="I20" s="316">
        <f t="shared" si="1"/>
        <v>0</v>
      </c>
      <c r="J20" s="266"/>
      <c r="K20" s="253"/>
      <c r="L20" s="255"/>
      <c r="N20" s="110"/>
      <c r="O20" s="131">
        <v>8</v>
      </c>
      <c r="P20" s="89"/>
      <c r="Q20" s="90"/>
      <c r="R20" s="91"/>
      <c r="S20" s="92">
        <v>17</v>
      </c>
    </row>
    <row r="21" spans="1:19" ht="15.75" customHeight="1" x14ac:dyDescent="0.25">
      <c r="A21" s="368"/>
      <c r="B21" s="319" t="s">
        <v>211</v>
      </c>
      <c r="C21" s="310" t="s">
        <v>223</v>
      </c>
      <c r="D21" s="311" t="s">
        <v>195</v>
      </c>
      <c r="E21" s="315"/>
      <c r="F21" s="313"/>
      <c r="G21" s="313"/>
      <c r="H21" s="316"/>
      <c r="I21" s="316">
        <f t="shared" si="1"/>
        <v>0</v>
      </c>
      <c r="J21" s="266"/>
      <c r="K21" s="253"/>
      <c r="L21" s="255"/>
      <c r="N21" s="110"/>
      <c r="O21" s="131">
        <v>9</v>
      </c>
      <c r="P21" s="89"/>
      <c r="Q21" s="90"/>
      <c r="R21" s="101"/>
      <c r="S21" s="92">
        <v>16</v>
      </c>
    </row>
    <row r="22" spans="1:19" ht="15.75" customHeight="1" x14ac:dyDescent="0.25">
      <c r="A22" s="368"/>
      <c r="B22" s="309" t="s">
        <v>211</v>
      </c>
      <c r="C22" s="310" t="s">
        <v>224</v>
      </c>
      <c r="D22" s="311" t="s">
        <v>195</v>
      </c>
      <c r="E22" s="312"/>
      <c r="F22" s="320"/>
      <c r="G22" s="320"/>
      <c r="H22" s="314"/>
      <c r="I22" s="314">
        <f t="shared" si="1"/>
        <v>0</v>
      </c>
      <c r="J22" s="321"/>
      <c r="K22" s="253"/>
      <c r="L22" s="255"/>
      <c r="N22" s="110"/>
      <c r="O22" s="131">
        <v>10</v>
      </c>
      <c r="P22" s="89"/>
      <c r="Q22" s="90"/>
      <c r="R22" s="101"/>
      <c r="S22" s="92">
        <v>15</v>
      </c>
    </row>
    <row r="23" spans="1:19" ht="15.75" customHeight="1" x14ac:dyDescent="0.25">
      <c r="A23" s="368"/>
      <c r="B23" s="319" t="s">
        <v>211</v>
      </c>
      <c r="C23" s="310" t="s">
        <v>225</v>
      </c>
      <c r="D23" s="311" t="s">
        <v>195</v>
      </c>
      <c r="E23" s="318"/>
      <c r="F23" s="313"/>
      <c r="G23" s="313"/>
      <c r="H23" s="322"/>
      <c r="I23" s="322">
        <f t="shared" si="1"/>
        <v>0</v>
      </c>
      <c r="J23" s="260"/>
      <c r="K23" s="253"/>
      <c r="L23" s="255"/>
      <c r="N23" s="110"/>
      <c r="O23" s="131">
        <v>11</v>
      </c>
      <c r="P23" s="89"/>
      <c r="Q23" s="90"/>
      <c r="R23" s="91"/>
      <c r="S23" s="92">
        <v>14</v>
      </c>
    </row>
    <row r="24" spans="1:19" ht="15.75" customHeight="1" thickBot="1" x14ac:dyDescent="0.3">
      <c r="A24" s="369"/>
      <c r="B24" s="374"/>
      <c r="C24" s="412"/>
      <c r="D24" s="371"/>
      <c r="E24" s="372"/>
      <c r="F24" s="384"/>
      <c r="G24" s="384"/>
      <c r="H24" s="385"/>
      <c r="I24" s="385">
        <f t="shared" si="1"/>
        <v>0</v>
      </c>
      <c r="J24" s="376"/>
      <c r="K24" s="258" t="s">
        <v>24</v>
      </c>
      <c r="L24" s="256"/>
      <c r="N24" s="110"/>
      <c r="O24" s="131">
        <v>12</v>
      </c>
      <c r="P24" s="89"/>
      <c r="Q24" s="90"/>
      <c r="R24" s="91"/>
      <c r="S24" s="92">
        <v>13</v>
      </c>
    </row>
    <row r="25" spans="1:19" ht="15.75" customHeight="1" x14ac:dyDescent="0.25">
      <c r="A25" s="377">
        <v>3</v>
      </c>
      <c r="B25" s="378" t="s">
        <v>101</v>
      </c>
      <c r="C25" s="411"/>
      <c r="D25" s="386" t="s">
        <v>196</v>
      </c>
      <c r="E25" s="380"/>
      <c r="F25" s="381" t="s">
        <v>102</v>
      </c>
      <c r="G25" s="381" t="s">
        <v>103</v>
      </c>
      <c r="H25" s="382"/>
      <c r="I25" s="382" t="s">
        <v>104</v>
      </c>
      <c r="J25" s="382" t="s">
        <v>105</v>
      </c>
      <c r="K25" s="257" t="s">
        <v>24</v>
      </c>
      <c r="L25" s="261"/>
      <c r="N25" s="110"/>
      <c r="O25" s="131">
        <v>13</v>
      </c>
      <c r="P25" s="89"/>
      <c r="Q25" s="90"/>
      <c r="R25" s="91"/>
      <c r="S25" s="92">
        <v>12</v>
      </c>
    </row>
    <row r="26" spans="1:19" ht="15.75" customHeight="1" x14ac:dyDescent="0.25">
      <c r="A26" s="368"/>
      <c r="B26" s="309" t="s">
        <v>211</v>
      </c>
      <c r="C26" s="310" t="s">
        <v>226</v>
      </c>
      <c r="D26" s="325" t="s">
        <v>196</v>
      </c>
      <c r="E26" s="315"/>
      <c r="F26" s="320"/>
      <c r="G26" s="320"/>
      <c r="H26" s="316"/>
      <c r="I26" s="316">
        <f t="shared" ref="I26:I29" si="2">SUM(F26:H26)</f>
        <v>0</v>
      </c>
      <c r="J26" s="266"/>
      <c r="K26" s="253"/>
      <c r="L26" s="255">
        <f>SUM(J26:J31)</f>
        <v>0</v>
      </c>
      <c r="N26" s="110"/>
      <c r="O26" s="131">
        <v>14</v>
      </c>
      <c r="P26" s="89"/>
      <c r="Q26" s="90"/>
      <c r="R26" s="91"/>
      <c r="S26" s="92">
        <v>11</v>
      </c>
    </row>
    <row r="27" spans="1:19" ht="15.75" customHeight="1" x14ac:dyDescent="0.25">
      <c r="A27" s="368"/>
      <c r="B27" s="319" t="s">
        <v>211</v>
      </c>
      <c r="C27" s="310" t="s">
        <v>227</v>
      </c>
      <c r="D27" s="325" t="s">
        <v>196</v>
      </c>
      <c r="E27" s="315"/>
      <c r="F27" s="313"/>
      <c r="G27" s="313"/>
      <c r="H27" s="316"/>
      <c r="I27" s="316">
        <f t="shared" si="2"/>
        <v>0</v>
      </c>
      <c r="J27" s="266"/>
      <c r="K27" s="253"/>
      <c r="L27" s="255"/>
      <c r="N27" s="110"/>
      <c r="O27" s="131">
        <v>15</v>
      </c>
      <c r="P27" s="89"/>
      <c r="Q27" s="90"/>
      <c r="R27" s="101"/>
      <c r="S27" s="92">
        <v>10</v>
      </c>
    </row>
    <row r="28" spans="1:19" ht="15.75" customHeight="1" x14ac:dyDescent="0.25">
      <c r="A28" s="368"/>
      <c r="B28" s="319" t="s">
        <v>211</v>
      </c>
      <c r="C28" s="310" t="s">
        <v>228</v>
      </c>
      <c r="D28" s="311" t="s">
        <v>196</v>
      </c>
      <c r="E28" s="312"/>
      <c r="F28" s="313"/>
      <c r="G28" s="313"/>
      <c r="H28" s="314"/>
      <c r="I28" s="314">
        <f t="shared" si="2"/>
        <v>0</v>
      </c>
      <c r="J28" s="264"/>
      <c r="K28" s="253"/>
      <c r="L28" s="255"/>
      <c r="N28" s="110"/>
      <c r="O28" s="131">
        <v>16</v>
      </c>
      <c r="P28" s="99"/>
      <c r="Q28" s="90"/>
      <c r="R28" s="91"/>
      <c r="S28" s="92">
        <v>9</v>
      </c>
    </row>
    <row r="29" spans="1:19" ht="15.75" customHeight="1" x14ac:dyDescent="0.25">
      <c r="A29" s="368"/>
      <c r="B29" s="319" t="s">
        <v>211</v>
      </c>
      <c r="C29" s="310" t="s">
        <v>229</v>
      </c>
      <c r="D29" s="325" t="s">
        <v>196</v>
      </c>
      <c r="E29" s="315"/>
      <c r="F29" s="313"/>
      <c r="G29" s="313"/>
      <c r="H29" s="326"/>
      <c r="I29" s="316">
        <f t="shared" si="2"/>
        <v>0</v>
      </c>
      <c r="J29" s="266"/>
      <c r="K29" s="253"/>
      <c r="L29" s="255"/>
      <c r="N29" s="110"/>
      <c r="O29" s="131"/>
      <c r="P29" s="89"/>
      <c r="Q29" s="90"/>
      <c r="R29" s="91"/>
      <c r="S29" s="92"/>
    </row>
    <row r="30" spans="1:19" ht="15.75" customHeight="1" x14ac:dyDescent="0.25">
      <c r="A30" s="368"/>
      <c r="B30" s="309" t="s">
        <v>211</v>
      </c>
      <c r="C30" s="310" t="s">
        <v>230</v>
      </c>
      <c r="D30" s="311" t="s">
        <v>196</v>
      </c>
      <c r="E30" s="312"/>
      <c r="F30" s="327"/>
      <c r="G30" s="328"/>
      <c r="H30" s="314"/>
      <c r="I30" s="314"/>
      <c r="J30" s="264"/>
      <c r="K30" s="253"/>
      <c r="L30" s="255"/>
      <c r="N30" s="110"/>
      <c r="O30" s="201"/>
      <c r="P30" s="202"/>
      <c r="Q30" s="90"/>
      <c r="R30" s="118"/>
      <c r="S30" s="92"/>
    </row>
    <row r="31" spans="1:19" ht="15.75" customHeight="1" thickBot="1" x14ac:dyDescent="0.3">
      <c r="A31" s="369"/>
      <c r="B31" s="374"/>
      <c r="C31" s="412"/>
      <c r="D31" s="371"/>
      <c r="E31" s="372"/>
      <c r="F31" s="384"/>
      <c r="G31" s="384"/>
      <c r="H31" s="385"/>
      <c r="I31" s="385">
        <f>SUM(F31:H31)</f>
        <v>0</v>
      </c>
      <c r="J31" s="376"/>
      <c r="K31" s="258"/>
      <c r="L31" s="256"/>
      <c r="N31" s="85"/>
      <c r="O31" s="203"/>
      <c r="P31" s="194" t="s">
        <v>45</v>
      </c>
      <c r="Q31" s="204"/>
      <c r="R31" s="196" t="s">
        <v>104</v>
      </c>
      <c r="S31" s="205" t="s">
        <v>5</v>
      </c>
    </row>
    <row r="32" spans="1:19" ht="15.75" customHeight="1" x14ac:dyDescent="0.25">
      <c r="A32" s="377">
        <v>4</v>
      </c>
      <c r="B32" s="378" t="s">
        <v>101</v>
      </c>
      <c r="C32" s="411"/>
      <c r="D32" s="386" t="s">
        <v>197</v>
      </c>
      <c r="E32" s="380"/>
      <c r="F32" s="381" t="s">
        <v>102</v>
      </c>
      <c r="G32" s="381" t="s">
        <v>103</v>
      </c>
      <c r="H32" s="382"/>
      <c r="I32" s="382" t="s">
        <v>104</v>
      </c>
      <c r="J32" s="382" t="s">
        <v>105</v>
      </c>
      <c r="K32" s="257" t="s">
        <v>24</v>
      </c>
      <c r="L32" s="261"/>
      <c r="N32" s="110"/>
      <c r="O32" s="128">
        <v>1</v>
      </c>
      <c r="P32" s="89"/>
      <c r="Q32" s="90"/>
      <c r="R32" s="116"/>
      <c r="S32" s="92">
        <v>30</v>
      </c>
    </row>
    <row r="33" spans="1:19" ht="15.75" customHeight="1" x14ac:dyDescent="0.25">
      <c r="A33" s="368"/>
      <c r="B33" s="309" t="s">
        <v>211</v>
      </c>
      <c r="C33" s="310" t="s">
        <v>231</v>
      </c>
      <c r="D33" s="325" t="s">
        <v>197</v>
      </c>
      <c r="E33" s="315"/>
      <c r="F33" s="313"/>
      <c r="G33" s="313"/>
      <c r="H33" s="316"/>
      <c r="I33" s="316">
        <f t="shared" ref="I33:I36" si="3">SUM(F33:H33)</f>
        <v>0</v>
      </c>
      <c r="J33" s="266"/>
      <c r="K33" s="253"/>
      <c r="L33" s="255">
        <f>SUM(J33:J36)</f>
        <v>0</v>
      </c>
      <c r="N33" s="110"/>
      <c r="O33" s="129">
        <v>2</v>
      </c>
      <c r="P33" s="89"/>
      <c r="Q33" s="90"/>
      <c r="R33" s="116"/>
      <c r="S33" s="92">
        <v>26</v>
      </c>
    </row>
    <row r="34" spans="1:19" ht="15.75" customHeight="1" x14ac:dyDescent="0.25">
      <c r="A34" s="368"/>
      <c r="B34" s="309" t="s">
        <v>211</v>
      </c>
      <c r="C34" s="310" t="s">
        <v>232</v>
      </c>
      <c r="D34" s="325" t="s">
        <v>197</v>
      </c>
      <c r="E34" s="315"/>
      <c r="F34" s="313"/>
      <c r="G34" s="313"/>
      <c r="H34" s="316"/>
      <c r="I34" s="316">
        <f t="shared" si="3"/>
        <v>0</v>
      </c>
      <c r="J34" s="266"/>
      <c r="K34" s="253"/>
      <c r="L34" s="255"/>
      <c r="N34" s="110"/>
      <c r="O34" s="130">
        <v>3</v>
      </c>
      <c r="P34" s="89"/>
      <c r="Q34" s="90"/>
      <c r="R34" s="91"/>
      <c r="S34" s="92">
        <v>23</v>
      </c>
    </row>
    <row r="35" spans="1:19" ht="15.75" customHeight="1" x14ac:dyDescent="0.2">
      <c r="A35" s="368"/>
      <c r="B35" s="309" t="s">
        <v>211</v>
      </c>
      <c r="C35" s="310" t="s">
        <v>233</v>
      </c>
      <c r="D35" s="325" t="s">
        <v>197</v>
      </c>
      <c r="E35" s="315"/>
      <c r="F35" s="313"/>
      <c r="G35" s="313"/>
      <c r="H35" s="316"/>
      <c r="I35" s="316">
        <f t="shared" si="3"/>
        <v>0</v>
      </c>
      <c r="J35" s="266"/>
      <c r="K35" s="253"/>
      <c r="L35" s="263"/>
      <c r="N35" s="110"/>
      <c r="O35" s="131">
        <v>4</v>
      </c>
      <c r="P35" s="89"/>
      <c r="Q35" s="90"/>
      <c r="R35" s="91"/>
      <c r="S35" s="92">
        <v>21</v>
      </c>
    </row>
    <row r="36" spans="1:19" ht="15.75" customHeight="1" x14ac:dyDescent="0.2">
      <c r="A36" s="368"/>
      <c r="B36" s="309" t="s">
        <v>211</v>
      </c>
      <c r="C36" s="310" t="s">
        <v>234</v>
      </c>
      <c r="D36" s="311" t="s">
        <v>197</v>
      </c>
      <c r="E36" s="312"/>
      <c r="F36" s="313"/>
      <c r="G36" s="313"/>
      <c r="H36" s="314"/>
      <c r="I36" s="314">
        <f t="shared" si="3"/>
        <v>0</v>
      </c>
      <c r="J36" s="321"/>
      <c r="K36" s="253"/>
      <c r="L36" s="263"/>
      <c r="N36" s="110"/>
      <c r="O36" s="201"/>
      <c r="P36" s="202"/>
      <c r="Q36" s="90"/>
      <c r="R36" s="118"/>
      <c r="S36" s="92"/>
    </row>
    <row r="37" spans="1:19" ht="15.75" customHeight="1" x14ac:dyDescent="0.25">
      <c r="A37" s="368"/>
      <c r="B37" s="309" t="s">
        <v>211</v>
      </c>
      <c r="C37" s="344" t="s">
        <v>235</v>
      </c>
      <c r="D37" s="317" t="s">
        <v>197</v>
      </c>
      <c r="E37" s="318"/>
      <c r="F37" s="313"/>
      <c r="G37" s="313"/>
      <c r="H37" s="329"/>
      <c r="I37" s="329"/>
      <c r="J37" s="265"/>
      <c r="K37" s="254"/>
      <c r="L37" s="262"/>
      <c r="N37" s="85"/>
      <c r="O37" s="203"/>
      <c r="P37" s="194" t="s">
        <v>108</v>
      </c>
      <c r="Q37" s="204"/>
      <c r="R37" s="196" t="s">
        <v>104</v>
      </c>
      <c r="S37" s="205" t="s">
        <v>5</v>
      </c>
    </row>
    <row r="38" spans="1:19" ht="15.75" customHeight="1" thickBot="1" x14ac:dyDescent="0.3">
      <c r="A38" s="369"/>
      <c r="B38" s="374"/>
      <c r="C38" s="412"/>
      <c r="D38" s="371"/>
      <c r="E38" s="372"/>
      <c r="F38" s="384"/>
      <c r="G38" s="384"/>
      <c r="H38" s="385"/>
      <c r="I38" s="385"/>
      <c r="J38" s="387" t="s">
        <v>24</v>
      </c>
      <c r="K38" s="258"/>
      <c r="L38" s="256"/>
      <c r="N38" s="110"/>
      <c r="O38" s="196">
        <v>1</v>
      </c>
      <c r="P38" s="89"/>
      <c r="Q38" s="125"/>
      <c r="R38" s="101"/>
      <c r="S38" s="92">
        <v>30</v>
      </c>
    </row>
    <row r="39" spans="1:19" ht="15.75" customHeight="1" x14ac:dyDescent="0.25">
      <c r="A39" s="377">
        <v>5</v>
      </c>
      <c r="B39" s="378" t="s">
        <v>101</v>
      </c>
      <c r="C39" s="411"/>
      <c r="D39" s="386" t="s">
        <v>198</v>
      </c>
      <c r="E39" s="380"/>
      <c r="F39" s="381" t="s">
        <v>102</v>
      </c>
      <c r="G39" s="381" t="s">
        <v>103</v>
      </c>
      <c r="H39" s="382"/>
      <c r="I39" s="382" t="s">
        <v>104</v>
      </c>
      <c r="J39" s="382" t="s">
        <v>105</v>
      </c>
      <c r="K39" s="257" t="s">
        <v>24</v>
      </c>
      <c r="L39" s="261"/>
      <c r="N39" s="110"/>
      <c r="O39" s="206">
        <v>2</v>
      </c>
      <c r="P39" s="89"/>
      <c r="Q39" s="90"/>
      <c r="R39" s="91"/>
      <c r="S39" s="92">
        <v>26</v>
      </c>
    </row>
    <row r="40" spans="1:19" ht="15.75" customHeight="1" x14ac:dyDescent="0.25">
      <c r="A40" s="368"/>
      <c r="B40" s="309" t="s">
        <v>211</v>
      </c>
      <c r="C40" s="310" t="s">
        <v>236</v>
      </c>
      <c r="D40" s="325" t="s">
        <v>198</v>
      </c>
      <c r="E40" s="315"/>
      <c r="F40" s="313"/>
      <c r="G40" s="313"/>
      <c r="H40" s="316"/>
      <c r="I40" s="316">
        <f t="shared" ref="I40:I43" si="4">SUM(F40:H40)</f>
        <v>0</v>
      </c>
      <c r="J40" s="266"/>
      <c r="K40" s="253"/>
      <c r="L40" s="388">
        <f>SUM(J40:J45)</f>
        <v>0</v>
      </c>
      <c r="N40" s="110"/>
      <c r="O40" s="130">
        <v>3</v>
      </c>
      <c r="P40" s="89"/>
      <c r="Q40" s="125"/>
      <c r="R40" s="91"/>
      <c r="S40" s="92">
        <v>23</v>
      </c>
    </row>
    <row r="41" spans="1:19" ht="15.75" customHeight="1" x14ac:dyDescent="0.25">
      <c r="A41" s="368"/>
      <c r="B41" s="309" t="s">
        <v>211</v>
      </c>
      <c r="C41" s="310" t="s">
        <v>237</v>
      </c>
      <c r="D41" s="325" t="s">
        <v>198</v>
      </c>
      <c r="E41" s="315"/>
      <c r="F41" s="313"/>
      <c r="G41" s="313"/>
      <c r="H41" s="316"/>
      <c r="I41" s="316">
        <f t="shared" si="4"/>
        <v>0</v>
      </c>
      <c r="J41" s="266"/>
      <c r="K41" s="253"/>
      <c r="L41" s="255"/>
      <c r="N41" s="110"/>
      <c r="O41" s="131">
        <v>4</v>
      </c>
      <c r="P41" s="90"/>
      <c r="Q41" s="90"/>
      <c r="R41" s="91"/>
      <c r="S41" s="92">
        <v>21</v>
      </c>
    </row>
    <row r="42" spans="1:19" ht="15.75" customHeight="1" x14ac:dyDescent="0.25">
      <c r="A42" s="368"/>
      <c r="B42" s="309" t="s">
        <v>211</v>
      </c>
      <c r="C42" s="310" t="s">
        <v>238</v>
      </c>
      <c r="D42" s="325" t="s">
        <v>198</v>
      </c>
      <c r="E42" s="315"/>
      <c r="F42" s="313"/>
      <c r="G42" s="313"/>
      <c r="H42" s="316"/>
      <c r="I42" s="316">
        <f t="shared" si="4"/>
        <v>0</v>
      </c>
      <c r="J42" s="266"/>
      <c r="K42" s="253"/>
      <c r="L42" s="255"/>
      <c r="N42" s="110"/>
      <c r="O42" s="131">
        <v>5</v>
      </c>
      <c r="P42" s="89"/>
      <c r="Q42" s="125"/>
      <c r="R42" s="288"/>
      <c r="S42" s="92">
        <v>20</v>
      </c>
    </row>
    <row r="43" spans="1:19" ht="15.75" customHeight="1" x14ac:dyDescent="0.2">
      <c r="A43" s="368"/>
      <c r="B43" s="319" t="s">
        <v>211</v>
      </c>
      <c r="C43" s="310" t="s">
        <v>239</v>
      </c>
      <c r="D43" s="311" t="s">
        <v>198</v>
      </c>
      <c r="E43" s="312"/>
      <c r="F43" s="313"/>
      <c r="G43" s="313"/>
      <c r="H43" s="314"/>
      <c r="I43" s="314">
        <f t="shared" si="4"/>
        <v>0</v>
      </c>
      <c r="J43" s="264"/>
      <c r="K43" s="253"/>
      <c r="L43" s="263"/>
      <c r="N43" s="110"/>
      <c r="O43" s="131">
        <v>6</v>
      </c>
      <c r="P43" s="89"/>
      <c r="Q43" s="125"/>
      <c r="R43" s="290"/>
      <c r="S43" s="92">
        <v>19</v>
      </c>
    </row>
    <row r="44" spans="1:19" ht="15.75" customHeight="1" x14ac:dyDescent="0.25">
      <c r="A44" s="368"/>
      <c r="B44" s="309"/>
      <c r="C44" s="413"/>
      <c r="D44" s="311"/>
      <c r="E44" s="312"/>
      <c r="F44" s="327"/>
      <c r="G44" s="330"/>
      <c r="H44" s="331"/>
      <c r="I44" s="331"/>
      <c r="J44" s="332"/>
      <c r="K44" s="300"/>
      <c r="L44" s="389"/>
      <c r="N44" s="110"/>
      <c r="O44" s="131">
        <v>7</v>
      </c>
      <c r="P44" s="89"/>
      <c r="Q44" s="125"/>
      <c r="R44" s="290"/>
      <c r="S44" s="92">
        <v>18</v>
      </c>
    </row>
    <row r="45" spans="1:19" ht="15.75" customHeight="1" thickBot="1" x14ac:dyDescent="0.3">
      <c r="A45" s="369"/>
      <c r="B45" s="374"/>
      <c r="C45" s="412"/>
      <c r="D45" s="371"/>
      <c r="E45" s="372"/>
      <c r="F45" s="384"/>
      <c r="G45" s="384"/>
      <c r="H45" s="385"/>
      <c r="I45" s="385">
        <f>SUM(F45:H45)</f>
        <v>0</v>
      </c>
      <c r="J45" s="387" t="s">
        <v>24</v>
      </c>
      <c r="K45" s="258"/>
      <c r="L45" s="256"/>
      <c r="N45" s="110"/>
      <c r="O45" s="131">
        <v>8</v>
      </c>
      <c r="P45" s="89"/>
      <c r="Q45" s="125"/>
      <c r="R45" s="288"/>
      <c r="S45" s="92">
        <v>17</v>
      </c>
    </row>
    <row r="46" spans="1:19" ht="15.75" customHeight="1" x14ac:dyDescent="0.25">
      <c r="A46" s="377">
        <v>6</v>
      </c>
      <c r="B46" s="378" t="s">
        <v>101</v>
      </c>
      <c r="C46" s="411"/>
      <c r="D46" s="386" t="s">
        <v>20</v>
      </c>
      <c r="E46" s="380"/>
      <c r="F46" s="381" t="s">
        <v>102</v>
      </c>
      <c r="G46" s="381" t="s">
        <v>103</v>
      </c>
      <c r="H46" s="382"/>
      <c r="I46" s="382" t="s">
        <v>104</v>
      </c>
      <c r="J46" s="382" t="s">
        <v>105</v>
      </c>
      <c r="K46" s="257"/>
      <c r="L46" s="261"/>
      <c r="N46" s="110"/>
      <c r="O46" s="131">
        <v>9</v>
      </c>
      <c r="P46" s="89"/>
      <c r="Q46" s="125"/>
      <c r="R46" s="91"/>
      <c r="S46" s="92">
        <v>16</v>
      </c>
    </row>
    <row r="47" spans="1:19" ht="15.75" customHeight="1" x14ac:dyDescent="0.25">
      <c r="A47" s="368"/>
      <c r="B47" s="309" t="s">
        <v>212</v>
      </c>
      <c r="C47" s="310" t="s">
        <v>240</v>
      </c>
      <c r="D47" s="325" t="s">
        <v>20</v>
      </c>
      <c r="E47" s="315"/>
      <c r="F47" s="313"/>
      <c r="G47" s="313"/>
      <c r="H47" s="316"/>
      <c r="I47" s="316">
        <f t="shared" ref="I47:I52" si="5">SUM(F47:H47)</f>
        <v>0</v>
      </c>
      <c r="J47" s="266"/>
      <c r="K47" s="253"/>
      <c r="L47" s="255">
        <f>SUM(J47:J51)</f>
        <v>0</v>
      </c>
      <c r="N47" s="110"/>
      <c r="O47" s="131">
        <v>10</v>
      </c>
      <c r="P47" s="89"/>
      <c r="Q47" s="125"/>
      <c r="R47" s="91"/>
      <c r="S47" s="92">
        <v>15</v>
      </c>
    </row>
    <row r="48" spans="1:19" ht="15.75" customHeight="1" x14ac:dyDescent="0.25">
      <c r="A48" s="368"/>
      <c r="B48" s="309" t="s">
        <v>212</v>
      </c>
      <c r="C48" s="310" t="s">
        <v>241</v>
      </c>
      <c r="D48" s="311" t="s">
        <v>20</v>
      </c>
      <c r="E48" s="312"/>
      <c r="F48" s="313"/>
      <c r="G48" s="313"/>
      <c r="H48" s="314"/>
      <c r="I48" s="314">
        <f t="shared" si="5"/>
        <v>0</v>
      </c>
      <c r="J48" s="264"/>
      <c r="K48" s="253"/>
      <c r="L48" s="255"/>
      <c r="N48" s="110"/>
      <c r="O48" s="131">
        <v>11</v>
      </c>
      <c r="P48" s="89"/>
      <c r="Q48" s="125"/>
      <c r="R48" s="91"/>
      <c r="S48" s="92">
        <v>14</v>
      </c>
    </row>
    <row r="49" spans="1:19" ht="15.75" customHeight="1" x14ac:dyDescent="0.25">
      <c r="A49" s="368"/>
      <c r="B49" s="309" t="s">
        <v>211</v>
      </c>
      <c r="C49" s="310" t="s">
        <v>242</v>
      </c>
      <c r="D49" s="325" t="s">
        <v>20</v>
      </c>
      <c r="E49" s="315"/>
      <c r="F49" s="313"/>
      <c r="G49" s="313"/>
      <c r="H49" s="316"/>
      <c r="I49" s="316">
        <f t="shared" si="5"/>
        <v>0</v>
      </c>
      <c r="J49" s="266"/>
      <c r="K49" s="253"/>
      <c r="L49" s="255" t="s">
        <v>24</v>
      </c>
      <c r="N49" s="110"/>
      <c r="O49" s="131">
        <v>12</v>
      </c>
      <c r="P49" s="100"/>
      <c r="Q49" s="90"/>
      <c r="R49" s="116"/>
      <c r="S49" s="92">
        <v>13</v>
      </c>
    </row>
    <row r="50" spans="1:19" ht="15.75" customHeight="1" x14ac:dyDescent="0.25">
      <c r="A50" s="368"/>
      <c r="B50" s="333" t="s">
        <v>215</v>
      </c>
      <c r="C50" s="414" t="s">
        <v>243</v>
      </c>
      <c r="D50" s="334" t="s">
        <v>20</v>
      </c>
      <c r="E50" s="335"/>
      <c r="F50" s="328"/>
      <c r="G50" s="328"/>
      <c r="H50" s="314"/>
      <c r="I50" s="314">
        <f t="shared" si="5"/>
        <v>0</v>
      </c>
      <c r="J50" s="264"/>
      <c r="K50" s="253"/>
      <c r="L50" s="255"/>
      <c r="N50" s="110"/>
      <c r="O50" s="131">
        <v>14</v>
      </c>
      <c r="P50" s="89"/>
      <c r="Q50" s="90"/>
      <c r="R50" s="101"/>
      <c r="S50" s="92">
        <v>12</v>
      </c>
    </row>
    <row r="51" spans="1:19" ht="15.75" customHeight="1" x14ac:dyDescent="0.25">
      <c r="A51" s="368"/>
      <c r="B51" s="309"/>
      <c r="C51" s="415"/>
      <c r="D51" s="325" t="s">
        <v>20</v>
      </c>
      <c r="E51" s="315"/>
      <c r="F51" s="336"/>
      <c r="G51" s="336"/>
      <c r="H51" s="316"/>
      <c r="I51" s="316">
        <f t="shared" si="5"/>
        <v>0</v>
      </c>
      <c r="J51" s="266"/>
      <c r="K51" s="253"/>
      <c r="L51" s="255"/>
      <c r="N51" s="110"/>
      <c r="O51" s="131">
        <v>15</v>
      </c>
      <c r="P51" s="121"/>
      <c r="Q51" s="90"/>
      <c r="R51" s="116"/>
      <c r="S51" s="92">
        <v>11</v>
      </c>
    </row>
    <row r="52" spans="1:19" ht="15.75" customHeight="1" thickBot="1" x14ac:dyDescent="0.3">
      <c r="A52" s="369"/>
      <c r="B52" s="374"/>
      <c r="C52" s="416"/>
      <c r="D52" s="390"/>
      <c r="E52" s="391"/>
      <c r="F52" s="392"/>
      <c r="G52" s="392"/>
      <c r="H52" s="393"/>
      <c r="I52" s="394">
        <f t="shared" si="5"/>
        <v>0</v>
      </c>
      <c r="J52" s="395"/>
      <c r="K52" s="258"/>
      <c r="L52" s="256"/>
      <c r="N52" s="85"/>
      <c r="O52" s="203"/>
      <c r="P52" s="194" t="s">
        <v>78</v>
      </c>
      <c r="Q52" s="204"/>
      <c r="R52" s="196" t="s">
        <v>104</v>
      </c>
      <c r="S52" s="205" t="s">
        <v>5</v>
      </c>
    </row>
    <row r="53" spans="1:19" ht="15.75" customHeight="1" x14ac:dyDescent="0.25">
      <c r="A53" s="377">
        <v>7</v>
      </c>
      <c r="B53" s="378" t="s">
        <v>101</v>
      </c>
      <c r="C53" s="411"/>
      <c r="D53" s="386" t="s">
        <v>199</v>
      </c>
      <c r="E53" s="380"/>
      <c r="F53" s="381" t="s">
        <v>102</v>
      </c>
      <c r="G53" s="381" t="s">
        <v>103</v>
      </c>
      <c r="H53" s="382"/>
      <c r="I53" s="382" t="s">
        <v>104</v>
      </c>
      <c r="J53" s="382" t="s">
        <v>105</v>
      </c>
      <c r="K53" s="257" t="s">
        <v>24</v>
      </c>
      <c r="L53" s="261"/>
      <c r="N53" s="110"/>
      <c r="O53" s="196">
        <v>1</v>
      </c>
      <c r="P53" s="121"/>
      <c r="Q53" s="90"/>
      <c r="R53" s="116"/>
      <c r="S53" s="92">
        <v>30</v>
      </c>
    </row>
    <row r="54" spans="1:19" ht="15.75" customHeight="1" x14ac:dyDescent="0.25">
      <c r="A54" s="368"/>
      <c r="B54" s="309" t="s">
        <v>211</v>
      </c>
      <c r="C54" s="310" t="s">
        <v>244</v>
      </c>
      <c r="D54" s="325" t="s">
        <v>199</v>
      </c>
      <c r="E54" s="315"/>
      <c r="F54" s="313"/>
      <c r="G54" s="313"/>
      <c r="H54" s="326"/>
      <c r="I54" s="316">
        <f t="shared" ref="I54:I59" si="6">SUM(F54:H54)</f>
        <v>0</v>
      </c>
      <c r="J54" s="266"/>
      <c r="K54" s="253"/>
      <c r="L54" s="255">
        <f>SUM(J54:J59)</f>
        <v>0</v>
      </c>
      <c r="N54" s="110"/>
      <c r="O54" s="206">
        <v>2</v>
      </c>
      <c r="P54" s="89"/>
      <c r="Q54" s="90"/>
      <c r="R54" s="116"/>
      <c r="S54" s="92">
        <v>26</v>
      </c>
    </row>
    <row r="55" spans="1:19" ht="15.75" customHeight="1" x14ac:dyDescent="0.25">
      <c r="A55" s="368"/>
      <c r="B55" s="309" t="s">
        <v>212</v>
      </c>
      <c r="C55" s="310" t="s">
        <v>245</v>
      </c>
      <c r="D55" s="325" t="s">
        <v>199</v>
      </c>
      <c r="E55" s="315"/>
      <c r="F55" s="313"/>
      <c r="G55" s="313"/>
      <c r="H55" s="326"/>
      <c r="I55" s="316">
        <f t="shared" si="6"/>
        <v>0</v>
      </c>
      <c r="J55" s="266"/>
      <c r="K55" s="253"/>
      <c r="L55" s="255"/>
      <c r="N55" s="110"/>
      <c r="O55" s="130">
        <v>3</v>
      </c>
      <c r="P55" s="99"/>
      <c r="Q55" s="90"/>
      <c r="R55" s="269"/>
      <c r="S55" s="92">
        <v>23</v>
      </c>
    </row>
    <row r="56" spans="1:19" ht="15.75" customHeight="1" x14ac:dyDescent="0.25">
      <c r="A56" s="368"/>
      <c r="B56" s="309" t="s">
        <v>211</v>
      </c>
      <c r="C56" s="310" t="s">
        <v>246</v>
      </c>
      <c r="D56" s="311" t="s">
        <v>199</v>
      </c>
      <c r="E56" s="312"/>
      <c r="F56" s="313"/>
      <c r="G56" s="313"/>
      <c r="H56" s="340"/>
      <c r="I56" s="314">
        <f t="shared" si="6"/>
        <v>0</v>
      </c>
      <c r="J56" s="321"/>
      <c r="K56" s="253"/>
      <c r="L56" s="255"/>
      <c r="N56" s="110"/>
      <c r="O56" s="131">
        <v>4</v>
      </c>
      <c r="P56" s="89"/>
      <c r="Q56" s="90"/>
      <c r="R56" s="287"/>
      <c r="S56" s="92">
        <v>21</v>
      </c>
    </row>
    <row r="57" spans="1:19" ht="15.75" customHeight="1" x14ac:dyDescent="0.25">
      <c r="A57" s="368"/>
      <c r="B57" s="309" t="s">
        <v>211</v>
      </c>
      <c r="C57" s="310" t="s">
        <v>249</v>
      </c>
      <c r="D57" s="325" t="s">
        <v>199</v>
      </c>
      <c r="E57" s="315"/>
      <c r="F57" s="313"/>
      <c r="G57" s="313"/>
      <c r="H57" s="326"/>
      <c r="I57" s="316">
        <f t="shared" si="6"/>
        <v>0</v>
      </c>
      <c r="J57" s="266"/>
      <c r="K57" s="253"/>
      <c r="L57" s="255"/>
      <c r="N57" s="110"/>
      <c r="O57" s="131">
        <v>5</v>
      </c>
      <c r="P57" s="89"/>
      <c r="Q57" s="90"/>
      <c r="R57" s="287"/>
      <c r="S57" s="92">
        <v>20</v>
      </c>
    </row>
    <row r="58" spans="1:19" ht="15.75" customHeight="1" x14ac:dyDescent="0.25">
      <c r="A58" s="368"/>
      <c r="B58" s="309"/>
      <c r="C58" s="417"/>
      <c r="D58" s="337" t="s">
        <v>199</v>
      </c>
      <c r="E58" s="338"/>
      <c r="F58" s="341"/>
      <c r="G58" s="342"/>
      <c r="H58" s="343"/>
      <c r="I58" s="339">
        <f t="shared" si="6"/>
        <v>0</v>
      </c>
      <c r="J58" s="321"/>
      <c r="K58" s="253"/>
      <c r="L58" s="255"/>
      <c r="N58" s="110"/>
      <c r="O58" s="131">
        <v>6</v>
      </c>
      <c r="P58" s="89"/>
      <c r="Q58" s="125"/>
      <c r="R58" s="126"/>
      <c r="S58" s="92">
        <v>19</v>
      </c>
    </row>
    <row r="59" spans="1:19" ht="15.75" customHeight="1" thickBot="1" x14ac:dyDescent="0.3">
      <c r="A59" s="369"/>
      <c r="B59" s="374"/>
      <c r="C59" s="418"/>
      <c r="D59" s="371"/>
      <c r="E59" s="372"/>
      <c r="F59" s="396"/>
      <c r="G59" s="396"/>
      <c r="H59" s="397"/>
      <c r="I59" s="385">
        <f t="shared" si="6"/>
        <v>0</v>
      </c>
      <c r="J59" s="376"/>
      <c r="K59" s="258"/>
      <c r="L59" s="256"/>
      <c r="N59" s="110"/>
      <c r="O59" s="131">
        <v>7</v>
      </c>
      <c r="P59" s="99"/>
      <c r="Q59" s="90"/>
      <c r="R59" s="116"/>
      <c r="S59" s="92">
        <v>18</v>
      </c>
    </row>
    <row r="60" spans="1:19" ht="15.75" customHeight="1" x14ac:dyDescent="0.25">
      <c r="A60" s="377">
        <v>8</v>
      </c>
      <c r="B60" s="378" t="s">
        <v>101</v>
      </c>
      <c r="C60" s="411"/>
      <c r="D60" s="386" t="s">
        <v>200</v>
      </c>
      <c r="E60" s="380"/>
      <c r="F60" s="381" t="s">
        <v>102</v>
      </c>
      <c r="G60" s="381" t="s">
        <v>103</v>
      </c>
      <c r="H60" s="382"/>
      <c r="I60" s="382" t="s">
        <v>104</v>
      </c>
      <c r="J60" s="382">
        <v>10.9</v>
      </c>
      <c r="K60" s="257" t="s">
        <v>24</v>
      </c>
      <c r="L60" s="261"/>
      <c r="N60" s="110"/>
      <c r="O60" s="131">
        <v>8</v>
      </c>
      <c r="P60" s="125"/>
      <c r="Q60" s="125"/>
      <c r="R60" s="116"/>
      <c r="S60" s="92">
        <v>17</v>
      </c>
    </row>
    <row r="61" spans="1:19" ht="15.75" customHeight="1" x14ac:dyDescent="0.25">
      <c r="A61" s="368"/>
      <c r="B61" s="309" t="s">
        <v>211</v>
      </c>
      <c r="C61" s="310" t="s">
        <v>247</v>
      </c>
      <c r="D61" s="325" t="s">
        <v>200</v>
      </c>
      <c r="E61" s="315">
        <v>5</v>
      </c>
      <c r="F61" s="313"/>
      <c r="G61" s="313"/>
      <c r="H61" s="316"/>
      <c r="I61" s="316">
        <f t="shared" ref="I61:I66" si="7">SUM(F61:H61)</f>
        <v>0</v>
      </c>
      <c r="J61" s="266"/>
      <c r="K61" s="253"/>
      <c r="L61" s="255">
        <f>SUM(J61:J65)</f>
        <v>0</v>
      </c>
      <c r="N61" s="110"/>
      <c r="O61" s="131">
        <v>9</v>
      </c>
      <c r="P61" s="99"/>
      <c r="Q61" s="90"/>
      <c r="R61" s="116"/>
      <c r="S61" s="92">
        <v>16</v>
      </c>
    </row>
    <row r="62" spans="1:19" ht="15.75" customHeight="1" x14ac:dyDescent="0.25">
      <c r="A62" s="368"/>
      <c r="B62" s="309" t="s">
        <v>211</v>
      </c>
      <c r="C62" s="310" t="s">
        <v>250</v>
      </c>
      <c r="D62" s="325" t="s">
        <v>200</v>
      </c>
      <c r="E62" s="315">
        <v>5</v>
      </c>
      <c r="F62" s="320"/>
      <c r="G62" s="320"/>
      <c r="H62" s="316"/>
      <c r="I62" s="316">
        <f t="shared" si="7"/>
        <v>0</v>
      </c>
      <c r="J62" s="266"/>
      <c r="K62" s="253"/>
      <c r="L62" s="255"/>
      <c r="N62" s="110"/>
      <c r="O62" s="131">
        <v>10</v>
      </c>
      <c r="P62" s="89"/>
      <c r="Q62" s="125"/>
      <c r="R62" s="126"/>
      <c r="S62" s="92">
        <v>15</v>
      </c>
    </row>
    <row r="63" spans="1:19" ht="15.75" customHeight="1" x14ac:dyDescent="0.25">
      <c r="A63" s="368"/>
      <c r="B63" s="309" t="s">
        <v>212</v>
      </c>
      <c r="C63" s="310" t="s">
        <v>41</v>
      </c>
      <c r="D63" s="311" t="s">
        <v>200</v>
      </c>
      <c r="E63" s="312">
        <v>3</v>
      </c>
      <c r="F63" s="313"/>
      <c r="G63" s="313"/>
      <c r="H63" s="314"/>
      <c r="I63" s="314">
        <f t="shared" si="7"/>
        <v>0</v>
      </c>
      <c r="J63" s="264"/>
      <c r="K63" s="253"/>
      <c r="L63" s="255"/>
      <c r="N63" s="110"/>
      <c r="O63" s="131">
        <v>11</v>
      </c>
      <c r="P63" s="89"/>
      <c r="Q63" s="90"/>
      <c r="R63" s="116"/>
      <c r="S63" s="92">
        <v>14</v>
      </c>
    </row>
    <row r="64" spans="1:19" ht="15.75" customHeight="1" x14ac:dyDescent="0.25">
      <c r="A64" s="368"/>
      <c r="B64" s="309" t="s">
        <v>211</v>
      </c>
      <c r="C64" s="310" t="s">
        <v>248</v>
      </c>
      <c r="D64" s="325" t="s">
        <v>200</v>
      </c>
      <c r="E64" s="315">
        <v>5</v>
      </c>
      <c r="F64" s="313"/>
      <c r="G64" s="313"/>
      <c r="H64" s="316"/>
      <c r="I64" s="316">
        <f t="shared" si="7"/>
        <v>0</v>
      </c>
      <c r="J64" s="266"/>
      <c r="K64" s="253"/>
      <c r="L64" s="255"/>
      <c r="N64" s="110"/>
      <c r="O64" s="131">
        <v>12</v>
      </c>
      <c r="P64" s="89"/>
      <c r="Q64" s="90"/>
      <c r="R64" s="116"/>
      <c r="S64" s="92">
        <v>13</v>
      </c>
    </row>
    <row r="65" spans="1:19" ht="15.75" customHeight="1" x14ac:dyDescent="0.25">
      <c r="A65" s="368"/>
      <c r="B65" s="309"/>
      <c r="C65" s="413"/>
      <c r="D65" s="311" t="s">
        <v>200</v>
      </c>
      <c r="E65" s="312"/>
      <c r="F65" s="327"/>
      <c r="G65" s="327"/>
      <c r="H65" s="314"/>
      <c r="I65" s="314">
        <f t="shared" si="7"/>
        <v>0</v>
      </c>
      <c r="J65" s="264"/>
      <c r="K65" s="253"/>
      <c r="L65" s="255"/>
      <c r="N65" s="110"/>
      <c r="O65" s="131">
        <v>13</v>
      </c>
      <c r="P65" s="89"/>
      <c r="Q65" s="90"/>
      <c r="R65" s="91"/>
      <c r="S65" s="92">
        <v>12</v>
      </c>
    </row>
    <row r="66" spans="1:19" ht="15.75" customHeight="1" thickBot="1" x14ac:dyDescent="0.3">
      <c r="A66" s="369"/>
      <c r="B66" s="374"/>
      <c r="C66" s="412"/>
      <c r="D66" s="371"/>
      <c r="E66" s="372"/>
      <c r="F66" s="384"/>
      <c r="G66" s="384"/>
      <c r="H66" s="385"/>
      <c r="I66" s="385">
        <f t="shared" si="7"/>
        <v>0</v>
      </c>
      <c r="J66" s="376"/>
      <c r="K66" s="258"/>
      <c r="L66" s="256"/>
      <c r="N66" s="110"/>
      <c r="O66" s="131"/>
      <c r="P66" s="121"/>
      <c r="Q66" s="90"/>
      <c r="R66" s="91"/>
      <c r="S66" s="92">
        <v>11</v>
      </c>
    </row>
    <row r="67" spans="1:19" ht="15.75" customHeight="1" x14ac:dyDescent="0.25">
      <c r="A67" s="377">
        <v>9</v>
      </c>
      <c r="B67" s="378" t="s">
        <v>101</v>
      </c>
      <c r="C67" s="411"/>
      <c r="D67" s="386" t="s">
        <v>201</v>
      </c>
      <c r="E67" s="380"/>
      <c r="F67" s="381" t="s">
        <v>102</v>
      </c>
      <c r="G67" s="381" t="s">
        <v>103</v>
      </c>
      <c r="H67" s="382"/>
      <c r="I67" s="382" t="s">
        <v>104</v>
      </c>
      <c r="J67" s="382">
        <v>10.9</v>
      </c>
      <c r="K67" s="257"/>
      <c r="L67" s="261"/>
      <c r="N67" s="110"/>
      <c r="O67" s="131"/>
      <c r="P67" s="121"/>
      <c r="Q67" s="90"/>
      <c r="R67" s="91"/>
      <c r="S67" s="92"/>
    </row>
    <row r="68" spans="1:19" ht="15.75" customHeight="1" x14ac:dyDescent="0.25">
      <c r="A68" s="368"/>
      <c r="B68" s="309" t="s">
        <v>211</v>
      </c>
      <c r="C68" s="344" t="s">
        <v>251</v>
      </c>
      <c r="D68" s="325" t="s">
        <v>201</v>
      </c>
      <c r="E68" s="315"/>
      <c r="F68" s="345"/>
      <c r="G68" s="345"/>
      <c r="H68" s="316"/>
      <c r="I68" s="316">
        <f t="shared" ref="I68:I72" si="8">SUM(F68:H68)</f>
        <v>0</v>
      </c>
      <c r="J68" s="266"/>
      <c r="K68" s="253"/>
      <c r="L68" s="255">
        <f>SUM(J68:J73)</f>
        <v>0</v>
      </c>
      <c r="N68" s="85"/>
      <c r="O68" s="203"/>
      <c r="P68" s="194" t="s">
        <v>110</v>
      </c>
      <c r="Q68" s="204"/>
      <c r="R68" s="196" t="s">
        <v>104</v>
      </c>
      <c r="S68" s="205" t="s">
        <v>5</v>
      </c>
    </row>
    <row r="69" spans="1:19" ht="15.75" customHeight="1" x14ac:dyDescent="0.25">
      <c r="A69" s="368"/>
      <c r="B69" s="309" t="s">
        <v>211</v>
      </c>
      <c r="C69" s="344" t="s">
        <v>252</v>
      </c>
      <c r="D69" s="325" t="s">
        <v>201</v>
      </c>
      <c r="E69" s="315"/>
      <c r="F69" s="345"/>
      <c r="G69" s="345"/>
      <c r="H69" s="316"/>
      <c r="I69" s="316">
        <f t="shared" si="8"/>
        <v>0</v>
      </c>
      <c r="J69" s="266"/>
      <c r="K69" s="253"/>
      <c r="L69" s="255"/>
      <c r="N69" s="110"/>
      <c r="O69" s="196">
        <v>1</v>
      </c>
      <c r="P69" s="297"/>
      <c r="Q69" s="125"/>
      <c r="R69" s="288"/>
      <c r="S69" s="92">
        <v>30</v>
      </c>
    </row>
    <row r="70" spans="1:19" ht="15.75" customHeight="1" x14ac:dyDescent="0.25">
      <c r="A70" s="368"/>
      <c r="B70" s="309" t="s">
        <v>211</v>
      </c>
      <c r="C70" s="344" t="s">
        <v>253</v>
      </c>
      <c r="D70" s="311" t="s">
        <v>201</v>
      </c>
      <c r="E70" s="338"/>
      <c r="F70" s="345"/>
      <c r="G70" s="345"/>
      <c r="H70" s="346"/>
      <c r="I70" s="339">
        <f t="shared" si="8"/>
        <v>0</v>
      </c>
      <c r="J70" s="321"/>
      <c r="K70" s="253"/>
      <c r="L70" s="255"/>
      <c r="N70" s="110"/>
      <c r="O70" s="206">
        <v>2</v>
      </c>
      <c r="P70" s="297"/>
      <c r="Q70" s="298"/>
      <c r="R70" s="269"/>
      <c r="S70" s="92">
        <v>26</v>
      </c>
    </row>
    <row r="71" spans="1:19" ht="15.75" customHeight="1" x14ac:dyDescent="0.25">
      <c r="A71" s="368"/>
      <c r="B71" s="309" t="s">
        <v>211</v>
      </c>
      <c r="C71" s="422" t="s">
        <v>289</v>
      </c>
      <c r="D71" s="325" t="s">
        <v>201</v>
      </c>
      <c r="E71" s="315"/>
      <c r="F71" s="345"/>
      <c r="G71" s="345"/>
      <c r="H71" s="316"/>
      <c r="I71" s="316">
        <f t="shared" si="8"/>
        <v>0</v>
      </c>
      <c r="J71" s="266"/>
      <c r="K71" s="253"/>
      <c r="L71" s="255"/>
      <c r="N71" s="110"/>
      <c r="O71" s="130">
        <v>3</v>
      </c>
      <c r="P71" s="297"/>
      <c r="Q71" s="298"/>
      <c r="R71" s="287"/>
      <c r="S71" s="92">
        <v>23</v>
      </c>
    </row>
    <row r="72" spans="1:19" ht="15.75" customHeight="1" x14ac:dyDescent="0.25">
      <c r="A72" s="368"/>
      <c r="B72" s="309" t="s">
        <v>211</v>
      </c>
      <c r="C72" s="422" t="s">
        <v>290</v>
      </c>
      <c r="D72" s="311" t="s">
        <v>201</v>
      </c>
      <c r="E72" s="338"/>
      <c r="F72" s="345"/>
      <c r="G72" s="345"/>
      <c r="H72" s="339"/>
      <c r="I72" s="339">
        <f t="shared" si="8"/>
        <v>0</v>
      </c>
      <c r="J72" s="321"/>
      <c r="K72" s="253"/>
      <c r="L72" s="255"/>
      <c r="N72" s="110"/>
      <c r="O72" s="131">
        <v>4</v>
      </c>
      <c r="P72" s="297"/>
      <c r="Q72" s="298"/>
      <c r="R72" s="287"/>
      <c r="S72" s="92">
        <v>21</v>
      </c>
    </row>
    <row r="73" spans="1:19" ht="15.75" customHeight="1" thickBot="1" x14ac:dyDescent="0.3">
      <c r="A73" s="369"/>
      <c r="B73" s="374"/>
      <c r="C73" s="412"/>
      <c r="D73" s="398"/>
      <c r="E73" s="372"/>
      <c r="F73" s="384"/>
      <c r="G73" s="384"/>
      <c r="H73" s="385"/>
      <c r="I73" s="385"/>
      <c r="J73" s="376"/>
      <c r="K73" s="258"/>
      <c r="L73" s="256"/>
      <c r="N73" s="110"/>
      <c r="O73" s="131">
        <v>5</v>
      </c>
      <c r="P73" s="297"/>
      <c r="Q73" s="298"/>
      <c r="R73" s="290"/>
      <c r="S73" s="92">
        <v>20</v>
      </c>
    </row>
    <row r="74" spans="1:19" ht="15.75" customHeight="1" x14ac:dyDescent="0.25">
      <c r="A74" s="377">
        <v>10</v>
      </c>
      <c r="B74" s="378" t="s">
        <v>101</v>
      </c>
      <c r="C74" s="411"/>
      <c r="D74" s="386" t="s">
        <v>210</v>
      </c>
      <c r="E74" s="380"/>
      <c r="F74" s="381" t="s">
        <v>102</v>
      </c>
      <c r="G74" s="381" t="s">
        <v>103</v>
      </c>
      <c r="H74" s="382"/>
      <c r="I74" s="382" t="s">
        <v>104</v>
      </c>
      <c r="J74" s="382">
        <v>10.9</v>
      </c>
      <c r="K74" s="257"/>
      <c r="L74" s="261">
        <f>SUM(J75:J80)</f>
        <v>0</v>
      </c>
      <c r="N74" s="110"/>
      <c r="O74" s="131">
        <v>6</v>
      </c>
      <c r="P74" s="297"/>
      <c r="Q74" s="298"/>
      <c r="R74" s="101"/>
      <c r="S74" s="92">
        <v>19</v>
      </c>
    </row>
    <row r="75" spans="1:19" ht="15.75" customHeight="1" x14ac:dyDescent="0.25">
      <c r="A75" s="368"/>
      <c r="B75" s="309" t="s">
        <v>214</v>
      </c>
      <c r="C75" s="310" t="s">
        <v>254</v>
      </c>
      <c r="D75" s="325" t="s">
        <v>210</v>
      </c>
      <c r="E75" s="315"/>
      <c r="F75" s="313"/>
      <c r="G75" s="313"/>
      <c r="H75" s="316"/>
      <c r="I75" s="316">
        <f t="shared" ref="I75:I80" si="9">SUM(F75:H75)</f>
        <v>0</v>
      </c>
      <c r="J75" s="266"/>
      <c r="K75" s="253"/>
      <c r="L75" s="255"/>
      <c r="N75" s="110"/>
      <c r="O75" s="131">
        <v>7</v>
      </c>
      <c r="P75" s="297"/>
      <c r="Q75" s="298"/>
      <c r="R75" s="288"/>
      <c r="S75" s="92">
        <v>18</v>
      </c>
    </row>
    <row r="76" spans="1:19" ht="15.75" customHeight="1" x14ac:dyDescent="0.25">
      <c r="A76" s="368"/>
      <c r="B76" s="309" t="s">
        <v>214</v>
      </c>
      <c r="C76" s="310" t="s">
        <v>255</v>
      </c>
      <c r="D76" s="325" t="s">
        <v>210</v>
      </c>
      <c r="E76" s="338"/>
      <c r="F76" s="313"/>
      <c r="G76" s="313"/>
      <c r="H76" s="339"/>
      <c r="I76" s="339">
        <f t="shared" si="9"/>
        <v>0</v>
      </c>
      <c r="J76" s="321"/>
      <c r="K76" s="253"/>
      <c r="L76" s="255"/>
      <c r="N76" s="110"/>
      <c r="O76" s="201">
        <v>8</v>
      </c>
      <c r="P76" s="121"/>
      <c r="Q76" s="90"/>
      <c r="R76" s="101"/>
      <c r="S76" s="92">
        <v>17</v>
      </c>
    </row>
    <row r="77" spans="1:19" ht="15.75" customHeight="1" x14ac:dyDescent="0.25">
      <c r="A77" s="368"/>
      <c r="B77" s="309" t="s">
        <v>212</v>
      </c>
      <c r="C77" s="310" t="s">
        <v>43</v>
      </c>
      <c r="D77" s="325" t="s">
        <v>210</v>
      </c>
      <c r="E77" s="315"/>
      <c r="F77" s="313"/>
      <c r="G77" s="313"/>
      <c r="H77" s="316"/>
      <c r="I77" s="316">
        <f t="shared" si="9"/>
        <v>0</v>
      </c>
      <c r="J77" s="266"/>
      <c r="K77" s="253"/>
      <c r="L77" s="255"/>
      <c r="N77" s="110"/>
      <c r="O77" s="131">
        <v>9</v>
      </c>
      <c r="P77" s="121"/>
      <c r="Q77" s="90"/>
      <c r="R77" s="101"/>
      <c r="S77" s="92">
        <v>16</v>
      </c>
    </row>
    <row r="78" spans="1:19" ht="15.75" customHeight="1" x14ac:dyDescent="0.25">
      <c r="A78" s="368"/>
      <c r="B78" s="309" t="s">
        <v>212</v>
      </c>
      <c r="C78" s="310" t="s">
        <v>256</v>
      </c>
      <c r="D78" s="325" t="s">
        <v>210</v>
      </c>
      <c r="E78" s="315"/>
      <c r="F78" s="313"/>
      <c r="G78" s="313"/>
      <c r="H78" s="316"/>
      <c r="I78" s="316">
        <f t="shared" si="9"/>
        <v>0</v>
      </c>
      <c r="J78" s="266"/>
      <c r="K78" s="253"/>
      <c r="L78" s="255"/>
      <c r="N78" s="110"/>
      <c r="O78" s="201">
        <v>10</v>
      </c>
      <c r="P78" s="121"/>
      <c r="Q78" s="90"/>
      <c r="R78" s="91"/>
      <c r="S78" s="92">
        <v>15</v>
      </c>
    </row>
    <row r="79" spans="1:19" ht="15.75" customHeight="1" x14ac:dyDescent="0.25">
      <c r="A79" s="368"/>
      <c r="B79" s="309"/>
      <c r="C79" s="419"/>
      <c r="D79" s="325" t="s">
        <v>210</v>
      </c>
      <c r="E79" s="338"/>
      <c r="F79" s="347"/>
      <c r="G79" s="347"/>
      <c r="H79" s="339"/>
      <c r="I79" s="339">
        <f t="shared" si="9"/>
        <v>0</v>
      </c>
      <c r="J79" s="321"/>
      <c r="K79" s="253"/>
      <c r="L79" s="255"/>
      <c r="N79" s="110"/>
      <c r="O79" s="131">
        <v>11</v>
      </c>
      <c r="P79" s="121"/>
      <c r="Q79" s="90"/>
      <c r="R79" s="91"/>
      <c r="S79" s="92">
        <v>14</v>
      </c>
    </row>
    <row r="80" spans="1:19" ht="15.75" customHeight="1" thickBot="1" x14ac:dyDescent="0.3">
      <c r="A80" s="369"/>
      <c r="B80" s="374"/>
      <c r="C80" s="412"/>
      <c r="D80" s="371"/>
      <c r="E80" s="372"/>
      <c r="F80" s="384"/>
      <c r="G80" s="384"/>
      <c r="H80" s="385"/>
      <c r="I80" s="385">
        <f t="shared" si="9"/>
        <v>0</v>
      </c>
      <c r="J80" s="376"/>
      <c r="K80" s="258"/>
      <c r="L80" s="256"/>
      <c r="N80" s="110"/>
      <c r="O80" s="131">
        <v>12</v>
      </c>
      <c r="P80" s="121"/>
      <c r="Q80" s="90"/>
      <c r="R80" s="101"/>
      <c r="S80" s="92">
        <v>13</v>
      </c>
    </row>
    <row r="81" spans="1:19" ht="15.75" customHeight="1" x14ac:dyDescent="0.25">
      <c r="A81" s="377">
        <v>11</v>
      </c>
      <c r="B81" s="378" t="s">
        <v>101</v>
      </c>
      <c r="C81" s="411"/>
      <c r="D81" s="386" t="s">
        <v>202</v>
      </c>
      <c r="E81" s="380"/>
      <c r="F81" s="381" t="s">
        <v>102</v>
      </c>
      <c r="G81" s="381" t="s">
        <v>103</v>
      </c>
      <c r="H81" s="382"/>
      <c r="I81" s="382" t="s">
        <v>104</v>
      </c>
      <c r="J81" s="382">
        <v>10.9</v>
      </c>
      <c r="K81" s="257"/>
      <c r="L81" s="261"/>
      <c r="N81" s="110"/>
      <c r="O81" s="131">
        <v>13</v>
      </c>
      <c r="P81" s="121"/>
      <c r="Q81" s="90"/>
      <c r="R81" s="101"/>
      <c r="S81" s="92">
        <v>12</v>
      </c>
    </row>
    <row r="82" spans="1:19" ht="15.75" customHeight="1" x14ac:dyDescent="0.25">
      <c r="A82" s="368"/>
      <c r="B82" s="309" t="s">
        <v>212</v>
      </c>
      <c r="C82" s="310" t="s">
        <v>257</v>
      </c>
      <c r="D82" s="325" t="s">
        <v>202</v>
      </c>
      <c r="E82" s="315"/>
      <c r="F82" s="313"/>
      <c r="G82" s="313"/>
      <c r="H82" s="316"/>
      <c r="I82" s="316">
        <f t="shared" ref="I82:I87" si="10">SUM(F82:H82)</f>
        <v>0</v>
      </c>
      <c r="J82" s="266"/>
      <c r="K82" s="253"/>
      <c r="L82" s="255">
        <f>SUM(J82:J87)</f>
        <v>0</v>
      </c>
      <c r="N82" s="110"/>
      <c r="O82" s="131">
        <v>14</v>
      </c>
      <c r="P82" s="121"/>
      <c r="Q82" s="90"/>
      <c r="R82" s="116"/>
      <c r="S82" s="92">
        <v>11</v>
      </c>
    </row>
    <row r="83" spans="1:19" ht="15.75" customHeight="1" x14ac:dyDescent="0.25">
      <c r="A83" s="368"/>
      <c r="B83" s="309" t="s">
        <v>211</v>
      </c>
      <c r="C83" s="310" t="s">
        <v>258</v>
      </c>
      <c r="D83" s="337" t="s">
        <v>202</v>
      </c>
      <c r="E83" s="338"/>
      <c r="F83" s="313"/>
      <c r="G83" s="313"/>
      <c r="H83" s="339"/>
      <c r="I83" s="339">
        <f t="shared" si="10"/>
        <v>0</v>
      </c>
      <c r="J83" s="321"/>
      <c r="K83" s="253"/>
      <c r="L83" s="255"/>
      <c r="N83" s="110"/>
      <c r="O83" s="131"/>
      <c r="P83" s="121"/>
      <c r="Q83" s="90"/>
      <c r="R83" s="101"/>
      <c r="S83" s="92"/>
    </row>
    <row r="84" spans="1:19" ht="15.75" customHeight="1" x14ac:dyDescent="0.25">
      <c r="A84" s="368"/>
      <c r="B84" s="309" t="s">
        <v>212</v>
      </c>
      <c r="C84" s="310" t="s">
        <v>259</v>
      </c>
      <c r="D84" s="325" t="s">
        <v>202</v>
      </c>
      <c r="E84" s="315"/>
      <c r="F84" s="313"/>
      <c r="G84" s="313"/>
      <c r="H84" s="316"/>
      <c r="I84" s="316">
        <f t="shared" si="10"/>
        <v>0</v>
      </c>
      <c r="J84" s="266"/>
      <c r="K84" s="253"/>
      <c r="L84" s="255"/>
      <c r="N84" s="110"/>
      <c r="O84" s="131"/>
      <c r="P84" s="121"/>
      <c r="Q84" s="90"/>
      <c r="R84" s="101"/>
      <c r="S84" s="92"/>
    </row>
    <row r="85" spans="1:19" ht="15.75" customHeight="1" x14ac:dyDescent="0.25">
      <c r="A85" s="368"/>
      <c r="B85" s="309" t="s">
        <v>212</v>
      </c>
      <c r="C85" s="310" t="s">
        <v>260</v>
      </c>
      <c r="D85" s="325" t="s">
        <v>202</v>
      </c>
      <c r="E85" s="315"/>
      <c r="F85" s="313"/>
      <c r="G85" s="313"/>
      <c r="H85" s="316"/>
      <c r="I85" s="316">
        <f t="shared" si="10"/>
        <v>0</v>
      </c>
      <c r="J85" s="266"/>
      <c r="K85" s="253"/>
      <c r="L85" s="255"/>
      <c r="N85" s="85"/>
      <c r="O85" s="128"/>
      <c r="P85" s="194" t="s">
        <v>39</v>
      </c>
      <c r="Q85" s="204"/>
      <c r="R85" s="196" t="s">
        <v>104</v>
      </c>
      <c r="S85" s="205" t="s">
        <v>5</v>
      </c>
    </row>
    <row r="86" spans="1:19" ht="15.75" customHeight="1" x14ac:dyDescent="0.25">
      <c r="A86" s="368"/>
      <c r="B86" s="309" t="s">
        <v>214</v>
      </c>
      <c r="C86" s="310" t="s">
        <v>261</v>
      </c>
      <c r="D86" s="337" t="s">
        <v>202</v>
      </c>
      <c r="E86" s="338"/>
      <c r="F86" s="313"/>
      <c r="G86" s="313"/>
      <c r="H86" s="339"/>
      <c r="I86" s="339">
        <f t="shared" si="10"/>
        <v>0</v>
      </c>
      <c r="J86" s="321"/>
      <c r="K86" s="253" t="s">
        <v>24</v>
      </c>
      <c r="L86" s="255"/>
      <c r="N86" s="199"/>
      <c r="O86" s="196">
        <v>1</v>
      </c>
      <c r="P86" s="297"/>
      <c r="Q86" s="125"/>
      <c r="R86" s="288"/>
      <c r="S86" s="92">
        <v>30</v>
      </c>
    </row>
    <row r="87" spans="1:19" ht="15.75" customHeight="1" thickBot="1" x14ac:dyDescent="0.3">
      <c r="A87" s="369"/>
      <c r="B87" s="374"/>
      <c r="C87" s="412"/>
      <c r="D87" s="371"/>
      <c r="E87" s="372"/>
      <c r="F87" s="384"/>
      <c r="G87" s="384"/>
      <c r="H87" s="385"/>
      <c r="I87" s="385">
        <f t="shared" si="10"/>
        <v>0</v>
      </c>
      <c r="J87" s="376"/>
      <c r="K87" s="258" t="s">
        <v>24</v>
      </c>
      <c r="L87" s="256" t="s">
        <v>24</v>
      </c>
      <c r="N87" s="199"/>
      <c r="O87" s="206">
        <v>2</v>
      </c>
      <c r="P87" s="297"/>
      <c r="Q87" s="125"/>
      <c r="R87" s="288"/>
      <c r="S87" s="92">
        <v>26</v>
      </c>
    </row>
    <row r="88" spans="1:19" ht="15.75" customHeight="1" x14ac:dyDescent="0.25">
      <c r="A88" s="377">
        <v>12</v>
      </c>
      <c r="B88" s="378" t="s">
        <v>101</v>
      </c>
      <c r="C88" s="411"/>
      <c r="D88" s="386" t="s">
        <v>203</v>
      </c>
      <c r="E88" s="380"/>
      <c r="F88" s="381" t="s">
        <v>102</v>
      </c>
      <c r="G88" s="381" t="s">
        <v>103</v>
      </c>
      <c r="H88" s="382"/>
      <c r="I88" s="382" t="s">
        <v>104</v>
      </c>
      <c r="J88" s="382">
        <v>10.9</v>
      </c>
      <c r="K88" s="257"/>
      <c r="L88" s="261"/>
      <c r="N88" s="199"/>
      <c r="O88" s="130">
        <v>3</v>
      </c>
      <c r="P88" s="297"/>
      <c r="Q88" s="125"/>
      <c r="R88" s="290"/>
      <c r="S88" s="92">
        <v>23</v>
      </c>
    </row>
    <row r="89" spans="1:19" ht="15.75" customHeight="1" x14ac:dyDescent="0.25">
      <c r="A89" s="368"/>
      <c r="B89" s="309" t="s">
        <v>211</v>
      </c>
      <c r="C89" s="310" t="s">
        <v>262</v>
      </c>
      <c r="D89" s="348" t="s">
        <v>203</v>
      </c>
      <c r="E89" s="315"/>
      <c r="F89" s="313"/>
      <c r="G89" s="313"/>
      <c r="H89" s="316"/>
      <c r="I89" s="316">
        <f t="shared" ref="I89:I94" si="11">SUM(F89:H89)</f>
        <v>0</v>
      </c>
      <c r="J89" s="266"/>
      <c r="K89" s="253"/>
      <c r="L89" s="255">
        <f>SUM(J89:J94)</f>
        <v>0</v>
      </c>
      <c r="N89" s="199"/>
      <c r="O89" s="131">
        <v>4</v>
      </c>
      <c r="P89" s="297"/>
      <c r="Q89" s="125"/>
      <c r="R89" s="290"/>
      <c r="S89" s="92">
        <v>21</v>
      </c>
    </row>
    <row r="90" spans="1:19" ht="15.75" customHeight="1" x14ac:dyDescent="0.25">
      <c r="A90" s="368"/>
      <c r="B90" s="309" t="s">
        <v>212</v>
      </c>
      <c r="C90" s="310" t="s">
        <v>216</v>
      </c>
      <c r="D90" s="348" t="s">
        <v>203</v>
      </c>
      <c r="E90" s="315"/>
      <c r="F90" s="313"/>
      <c r="G90" s="313"/>
      <c r="H90" s="316"/>
      <c r="I90" s="316">
        <f t="shared" si="11"/>
        <v>0</v>
      </c>
      <c r="J90" s="266"/>
      <c r="K90" s="253"/>
      <c r="L90" s="255"/>
      <c r="N90" s="199"/>
      <c r="O90" s="131">
        <v>5</v>
      </c>
      <c r="P90" s="297"/>
      <c r="Q90" s="125"/>
      <c r="R90" s="290"/>
      <c r="S90" s="92">
        <v>20</v>
      </c>
    </row>
    <row r="91" spans="1:19" ht="15.75" customHeight="1" x14ac:dyDescent="0.25">
      <c r="A91" s="368"/>
      <c r="B91" s="309" t="s">
        <v>211</v>
      </c>
      <c r="C91" s="310" t="s">
        <v>263</v>
      </c>
      <c r="D91" s="348" t="s">
        <v>203</v>
      </c>
      <c r="E91" s="315"/>
      <c r="F91" s="313"/>
      <c r="G91" s="313"/>
      <c r="H91" s="316"/>
      <c r="I91" s="316">
        <f t="shared" si="11"/>
        <v>0</v>
      </c>
      <c r="J91" s="266"/>
      <c r="K91" s="253"/>
      <c r="L91" s="255"/>
      <c r="N91" s="199"/>
      <c r="O91" s="131">
        <v>6</v>
      </c>
      <c r="P91" s="297"/>
      <c r="Q91" s="125"/>
      <c r="R91" s="288"/>
      <c r="S91" s="92">
        <v>19</v>
      </c>
    </row>
    <row r="92" spans="1:19" ht="15.75" customHeight="1" x14ac:dyDescent="0.25">
      <c r="A92" s="368"/>
      <c r="B92" s="309"/>
      <c r="C92" s="420"/>
      <c r="D92" s="317" t="s">
        <v>203</v>
      </c>
      <c r="E92" s="318"/>
      <c r="F92" s="349"/>
      <c r="G92" s="349"/>
      <c r="H92" s="322"/>
      <c r="I92" s="322">
        <f t="shared" si="11"/>
        <v>0</v>
      </c>
      <c r="J92" s="260"/>
      <c r="K92" s="253"/>
      <c r="L92" s="255"/>
      <c r="N92" s="199"/>
      <c r="O92" s="131">
        <v>7</v>
      </c>
      <c r="P92" s="297"/>
      <c r="Q92" s="125"/>
      <c r="R92" s="290"/>
      <c r="S92" s="92">
        <v>18</v>
      </c>
    </row>
    <row r="93" spans="1:19" ht="15.75" customHeight="1" x14ac:dyDescent="0.25">
      <c r="A93" s="368"/>
      <c r="B93" s="309"/>
      <c r="C93" s="421"/>
      <c r="D93" s="317" t="s">
        <v>203</v>
      </c>
      <c r="E93" s="318"/>
      <c r="F93" s="324"/>
      <c r="G93" s="324"/>
      <c r="H93" s="322"/>
      <c r="I93" s="322">
        <f t="shared" si="11"/>
        <v>0</v>
      </c>
      <c r="J93" s="260"/>
      <c r="K93" s="253"/>
      <c r="L93" s="255"/>
      <c r="N93" s="199"/>
      <c r="O93" s="131">
        <v>8</v>
      </c>
      <c r="P93" s="297"/>
      <c r="Q93" s="125"/>
      <c r="R93" s="290"/>
      <c r="S93" s="92">
        <v>17</v>
      </c>
    </row>
    <row r="94" spans="1:19" ht="15.75" customHeight="1" thickBot="1" x14ac:dyDescent="0.3">
      <c r="A94" s="369"/>
      <c r="B94" s="374"/>
      <c r="C94" s="412"/>
      <c r="D94" s="371"/>
      <c r="E94" s="372"/>
      <c r="F94" s="384"/>
      <c r="G94" s="384"/>
      <c r="H94" s="385"/>
      <c r="I94" s="385">
        <f t="shared" si="11"/>
        <v>0</v>
      </c>
      <c r="J94" s="376"/>
      <c r="K94" s="258"/>
      <c r="L94" s="256"/>
      <c r="N94" s="199"/>
      <c r="O94" s="131">
        <v>9</v>
      </c>
      <c r="P94" s="297"/>
      <c r="Q94" s="298"/>
      <c r="R94" s="101"/>
      <c r="S94" s="92">
        <v>16</v>
      </c>
    </row>
    <row r="95" spans="1:19" ht="15.75" customHeight="1" x14ac:dyDescent="0.25">
      <c r="A95" s="377">
        <v>13</v>
      </c>
      <c r="B95" s="378" t="s">
        <v>101</v>
      </c>
      <c r="C95" s="411"/>
      <c r="D95" s="386" t="s">
        <v>204</v>
      </c>
      <c r="E95" s="380"/>
      <c r="F95" s="381" t="s">
        <v>102</v>
      </c>
      <c r="G95" s="381" t="s">
        <v>103</v>
      </c>
      <c r="H95" s="382"/>
      <c r="I95" s="382" t="s">
        <v>104</v>
      </c>
      <c r="J95" s="382">
        <v>10.9</v>
      </c>
      <c r="K95" s="257"/>
      <c r="L95" s="261"/>
      <c r="N95" s="199"/>
      <c r="O95" s="131">
        <v>10</v>
      </c>
      <c r="P95" s="297"/>
      <c r="Q95" s="125"/>
      <c r="R95" s="290"/>
      <c r="S95" s="92">
        <v>15</v>
      </c>
    </row>
    <row r="96" spans="1:19" ht="15.75" customHeight="1" x14ac:dyDescent="0.25">
      <c r="A96" s="368"/>
      <c r="B96" s="309" t="s">
        <v>211</v>
      </c>
      <c r="C96" s="310" t="s">
        <v>264</v>
      </c>
      <c r="D96" s="325" t="s">
        <v>204</v>
      </c>
      <c r="E96" s="315"/>
      <c r="F96" s="313"/>
      <c r="G96" s="313"/>
      <c r="H96" s="316"/>
      <c r="I96" s="316">
        <f t="shared" ref="I96:I101" si="12">SUM(F96:H96)</f>
        <v>0</v>
      </c>
      <c r="J96" s="266"/>
      <c r="K96" s="253"/>
      <c r="L96" s="255">
        <f>SUM(J96:J101)</f>
        <v>0</v>
      </c>
      <c r="N96" s="199"/>
      <c r="O96" s="131">
        <v>11</v>
      </c>
      <c r="P96" s="297"/>
      <c r="Q96" s="125"/>
      <c r="R96" s="290"/>
      <c r="S96" s="92">
        <v>14</v>
      </c>
    </row>
    <row r="97" spans="1:19" ht="15.75" customHeight="1" x14ac:dyDescent="0.25">
      <c r="A97" s="368"/>
      <c r="B97" s="309" t="s">
        <v>211</v>
      </c>
      <c r="C97" s="310" t="s">
        <v>265</v>
      </c>
      <c r="D97" s="325" t="s">
        <v>204</v>
      </c>
      <c r="E97" s="315"/>
      <c r="F97" s="313"/>
      <c r="G97" s="313"/>
      <c r="H97" s="316"/>
      <c r="I97" s="316">
        <f t="shared" si="12"/>
        <v>0</v>
      </c>
      <c r="J97" s="266"/>
      <c r="K97" s="253"/>
      <c r="L97" s="255"/>
      <c r="N97" s="199"/>
      <c r="O97" s="131">
        <v>12</v>
      </c>
      <c r="P97" s="297"/>
      <c r="Q97" s="125"/>
      <c r="R97" s="288"/>
      <c r="S97" s="118">
        <v>13</v>
      </c>
    </row>
    <row r="98" spans="1:19" ht="15.75" customHeight="1" x14ac:dyDescent="0.25">
      <c r="A98" s="368"/>
      <c r="B98" s="309" t="s">
        <v>212</v>
      </c>
      <c r="C98" s="310" t="s">
        <v>266</v>
      </c>
      <c r="D98" s="325" t="s">
        <v>204</v>
      </c>
      <c r="E98" s="315"/>
      <c r="F98" s="313"/>
      <c r="G98" s="313"/>
      <c r="H98" s="316"/>
      <c r="I98" s="316">
        <f t="shared" si="12"/>
        <v>0</v>
      </c>
      <c r="J98" s="266"/>
      <c r="K98" s="253"/>
      <c r="L98" s="255"/>
      <c r="N98" s="199"/>
      <c r="O98" s="131">
        <v>13</v>
      </c>
      <c r="P98" s="297"/>
      <c r="Q98" s="125"/>
      <c r="R98" s="290"/>
      <c r="S98" s="118">
        <v>12</v>
      </c>
    </row>
    <row r="99" spans="1:19" ht="15.75" customHeight="1" x14ac:dyDescent="0.25">
      <c r="A99" s="368"/>
      <c r="B99" s="309" t="s">
        <v>211</v>
      </c>
      <c r="C99" s="310" t="s">
        <v>267</v>
      </c>
      <c r="D99" s="317" t="s">
        <v>204</v>
      </c>
      <c r="E99" s="318"/>
      <c r="F99" s="313"/>
      <c r="G99" s="313"/>
      <c r="H99" s="322"/>
      <c r="I99" s="322">
        <f t="shared" si="12"/>
        <v>0</v>
      </c>
      <c r="J99" s="260"/>
      <c r="K99" s="253"/>
      <c r="L99" s="255"/>
      <c r="N99" s="199"/>
      <c r="O99" s="131">
        <v>14</v>
      </c>
      <c r="P99" s="301"/>
      <c r="Q99" s="298"/>
      <c r="R99" s="287"/>
      <c r="S99" s="118">
        <v>11</v>
      </c>
    </row>
    <row r="100" spans="1:19" ht="15.75" customHeight="1" x14ac:dyDescent="0.25">
      <c r="A100" s="368"/>
      <c r="B100" s="309" t="s">
        <v>214</v>
      </c>
      <c r="C100" s="310" t="s">
        <v>268</v>
      </c>
      <c r="D100" s="317" t="s">
        <v>204</v>
      </c>
      <c r="E100" s="318"/>
      <c r="F100" s="313"/>
      <c r="G100" s="313"/>
      <c r="H100" s="322"/>
      <c r="I100" s="322">
        <f t="shared" si="12"/>
        <v>0</v>
      </c>
      <c r="J100" s="260"/>
      <c r="K100" s="253"/>
      <c r="L100" s="255"/>
      <c r="N100" s="199"/>
      <c r="O100" s="131">
        <v>15</v>
      </c>
      <c r="P100" s="297"/>
      <c r="Q100" s="125"/>
      <c r="R100" s="290"/>
      <c r="S100" s="107">
        <v>10</v>
      </c>
    </row>
    <row r="101" spans="1:19" ht="15.75" customHeight="1" thickBot="1" x14ac:dyDescent="0.3">
      <c r="A101" s="369"/>
      <c r="B101" s="374"/>
      <c r="C101" s="412"/>
      <c r="D101" s="371"/>
      <c r="E101" s="372"/>
      <c r="F101" s="384"/>
      <c r="G101" s="384"/>
      <c r="H101" s="385"/>
      <c r="I101" s="385">
        <f t="shared" si="12"/>
        <v>0</v>
      </c>
      <c r="J101" s="376"/>
      <c r="K101" s="258"/>
      <c r="L101" s="256"/>
      <c r="N101" s="199"/>
      <c r="O101" s="131">
        <v>16</v>
      </c>
      <c r="P101" s="297"/>
      <c r="Q101" s="125"/>
      <c r="R101" s="290"/>
      <c r="S101" s="107">
        <v>9</v>
      </c>
    </row>
    <row r="102" spans="1:19" ht="15.75" customHeight="1" x14ac:dyDescent="0.25">
      <c r="A102" s="377">
        <v>14</v>
      </c>
      <c r="B102" s="378" t="s">
        <v>101</v>
      </c>
      <c r="C102" s="411"/>
      <c r="D102" s="386" t="s">
        <v>205</v>
      </c>
      <c r="E102" s="380"/>
      <c r="F102" s="381" t="s">
        <v>102</v>
      </c>
      <c r="G102" s="381" t="s">
        <v>103</v>
      </c>
      <c r="H102" s="382"/>
      <c r="I102" s="382" t="s">
        <v>104</v>
      </c>
      <c r="J102" s="382">
        <v>10.9</v>
      </c>
      <c r="K102" s="257"/>
      <c r="L102" s="261"/>
      <c r="N102" s="199"/>
      <c r="O102" s="131">
        <v>17</v>
      </c>
      <c r="P102" s="297"/>
      <c r="Q102" s="125"/>
      <c r="R102" s="288"/>
      <c r="S102" s="118">
        <v>8</v>
      </c>
    </row>
    <row r="103" spans="1:19" ht="15.75" customHeight="1" x14ac:dyDescent="0.25">
      <c r="A103" s="368"/>
      <c r="B103" s="309" t="s">
        <v>213</v>
      </c>
      <c r="C103" s="310" t="s">
        <v>269</v>
      </c>
      <c r="D103" s="325" t="s">
        <v>205</v>
      </c>
      <c r="E103" s="315"/>
      <c r="F103" s="350"/>
      <c r="G103" s="350"/>
      <c r="H103" s="316"/>
      <c r="I103" s="316">
        <f t="shared" ref="I103:I107" si="13">SUM(F103:H103)</f>
        <v>0</v>
      </c>
      <c r="J103" s="266"/>
      <c r="K103" s="253"/>
      <c r="L103" s="255">
        <f>SUM(J103:J107)</f>
        <v>0</v>
      </c>
      <c r="N103" s="199"/>
      <c r="O103" s="131">
        <v>19</v>
      </c>
      <c r="P103" s="297"/>
      <c r="Q103" s="125"/>
      <c r="R103" s="288"/>
      <c r="S103" s="118">
        <v>6</v>
      </c>
    </row>
    <row r="104" spans="1:19" ht="15.75" customHeight="1" x14ac:dyDescent="0.25">
      <c r="A104" s="368"/>
      <c r="B104" s="309" t="s">
        <v>213</v>
      </c>
      <c r="C104" s="310" t="s">
        <v>270</v>
      </c>
      <c r="D104" s="325" t="s">
        <v>205</v>
      </c>
      <c r="E104" s="315"/>
      <c r="F104" s="351"/>
      <c r="G104" s="351"/>
      <c r="H104" s="316"/>
      <c r="I104" s="316">
        <f t="shared" si="13"/>
        <v>0</v>
      </c>
      <c r="J104" s="266"/>
      <c r="K104" s="253"/>
      <c r="L104" s="255"/>
      <c r="N104" s="199"/>
      <c r="O104" s="131">
        <v>20</v>
      </c>
      <c r="P104" s="297"/>
      <c r="Q104" s="298"/>
      <c r="R104" s="288"/>
      <c r="S104" s="107">
        <v>5</v>
      </c>
    </row>
    <row r="105" spans="1:19" ht="15.75" customHeight="1" x14ac:dyDescent="0.25">
      <c r="A105" s="368"/>
      <c r="B105" s="309" t="s">
        <v>213</v>
      </c>
      <c r="C105" s="310" t="s">
        <v>271</v>
      </c>
      <c r="D105" s="337" t="s">
        <v>205</v>
      </c>
      <c r="E105" s="338"/>
      <c r="F105" s="351"/>
      <c r="G105" s="351"/>
      <c r="H105" s="339"/>
      <c r="I105" s="339">
        <f t="shared" si="13"/>
        <v>0</v>
      </c>
      <c r="J105" s="321"/>
      <c r="K105" s="253"/>
      <c r="L105" s="255"/>
      <c r="N105" s="199"/>
      <c r="O105" s="131">
        <v>21</v>
      </c>
      <c r="P105" s="297"/>
      <c r="Q105" s="125"/>
      <c r="R105" s="288"/>
      <c r="S105" s="107">
        <v>4</v>
      </c>
    </row>
    <row r="106" spans="1:19" ht="15.75" customHeight="1" x14ac:dyDescent="0.25">
      <c r="A106" s="368"/>
      <c r="B106" s="309" t="s">
        <v>213</v>
      </c>
      <c r="C106" s="310" t="s">
        <v>272</v>
      </c>
      <c r="D106" s="325" t="s">
        <v>205</v>
      </c>
      <c r="E106" s="315"/>
      <c r="F106" s="313"/>
      <c r="G106" s="313"/>
      <c r="H106" s="316"/>
      <c r="I106" s="316">
        <f t="shared" si="13"/>
        <v>0</v>
      </c>
      <c r="J106" s="266"/>
      <c r="K106" s="253"/>
      <c r="L106" s="255"/>
      <c r="N106" s="199"/>
      <c r="O106" s="131"/>
      <c r="P106" s="297"/>
      <c r="Q106" s="125"/>
      <c r="R106" s="290"/>
      <c r="S106" s="107"/>
    </row>
    <row r="107" spans="1:19" ht="15.75" customHeight="1" x14ac:dyDescent="0.25">
      <c r="A107" s="368"/>
      <c r="B107" s="309" t="s">
        <v>213</v>
      </c>
      <c r="C107" s="344" t="s">
        <v>273</v>
      </c>
      <c r="D107" s="337" t="s">
        <v>205</v>
      </c>
      <c r="E107" s="338"/>
      <c r="F107" s="313"/>
      <c r="G107" s="313"/>
      <c r="H107" s="339"/>
      <c r="I107" s="339">
        <f t="shared" si="13"/>
        <v>0</v>
      </c>
      <c r="J107" s="321"/>
      <c r="K107" s="253"/>
      <c r="L107" s="255"/>
      <c r="N107" s="199"/>
      <c r="O107" s="131"/>
      <c r="P107" s="297"/>
      <c r="Q107" s="125"/>
      <c r="R107" s="290"/>
      <c r="S107" s="107"/>
    </row>
    <row r="108" spans="1:19" ht="15.75" customHeight="1" thickBot="1" x14ac:dyDescent="0.3">
      <c r="A108" s="369"/>
      <c r="B108" s="374"/>
      <c r="C108" s="416"/>
      <c r="D108" s="390"/>
      <c r="E108" s="391"/>
      <c r="F108" s="392"/>
      <c r="G108" s="392"/>
      <c r="H108" s="394"/>
      <c r="I108" s="394"/>
      <c r="J108" s="395"/>
      <c r="K108" s="258"/>
      <c r="L108" s="399"/>
      <c r="N108" s="199"/>
      <c r="O108" s="131"/>
      <c r="P108" s="297"/>
      <c r="Q108" s="125"/>
      <c r="R108" s="288"/>
      <c r="S108" s="118"/>
    </row>
    <row r="109" spans="1:19" ht="15.75" customHeight="1" x14ac:dyDescent="0.25">
      <c r="A109" s="377">
        <v>15</v>
      </c>
      <c r="B109" s="378" t="s">
        <v>101</v>
      </c>
      <c r="C109" s="411"/>
      <c r="D109" s="386" t="s">
        <v>206</v>
      </c>
      <c r="E109" s="380"/>
      <c r="F109" s="381" t="s">
        <v>102</v>
      </c>
      <c r="G109" s="381" t="s">
        <v>103</v>
      </c>
      <c r="H109" s="382"/>
      <c r="I109" s="382" t="s">
        <v>104</v>
      </c>
      <c r="J109" s="382">
        <v>10.9</v>
      </c>
      <c r="K109" s="257"/>
      <c r="L109" s="261"/>
      <c r="N109" s="199"/>
      <c r="O109" s="131"/>
      <c r="P109" s="297"/>
      <c r="Q109" s="125"/>
      <c r="R109" s="288"/>
      <c r="S109" s="118"/>
    </row>
    <row r="110" spans="1:19" ht="15.75" customHeight="1" x14ac:dyDescent="0.25">
      <c r="A110" s="368"/>
      <c r="B110" s="309" t="s">
        <v>211</v>
      </c>
      <c r="C110" s="344" t="s">
        <v>274</v>
      </c>
      <c r="D110" s="325" t="s">
        <v>206</v>
      </c>
      <c r="E110" s="315"/>
      <c r="F110" s="320"/>
      <c r="G110" s="320"/>
      <c r="H110" s="316"/>
      <c r="I110" s="316">
        <f t="shared" ref="I110:I114" si="14">SUM(F110:H110)</f>
        <v>0</v>
      </c>
      <c r="J110" s="266"/>
      <c r="K110" s="253"/>
      <c r="L110" s="388">
        <f>SUM(J110:J114)</f>
        <v>0</v>
      </c>
      <c r="N110" s="199"/>
      <c r="O110" s="131"/>
      <c r="P110" s="297"/>
      <c r="Q110" s="298"/>
      <c r="R110" s="288"/>
      <c r="S110" s="107"/>
    </row>
    <row r="111" spans="1:19" ht="15.75" customHeight="1" x14ac:dyDescent="0.25">
      <c r="A111" s="368"/>
      <c r="B111" s="309" t="s">
        <v>211</v>
      </c>
      <c r="C111" s="310" t="s">
        <v>275</v>
      </c>
      <c r="D111" s="337" t="s">
        <v>206</v>
      </c>
      <c r="E111" s="338"/>
      <c r="F111" s="320"/>
      <c r="G111" s="320"/>
      <c r="H111" s="339"/>
      <c r="I111" s="339">
        <f t="shared" si="14"/>
        <v>0</v>
      </c>
      <c r="J111" s="321"/>
      <c r="K111" s="253"/>
      <c r="L111" s="255"/>
      <c r="N111" s="199"/>
      <c r="O111" s="131"/>
      <c r="P111" s="297"/>
      <c r="Q111" s="125"/>
      <c r="R111" s="288"/>
      <c r="S111" s="107"/>
    </row>
    <row r="112" spans="1:19" ht="15.75" customHeight="1" x14ac:dyDescent="0.25">
      <c r="A112" s="368"/>
      <c r="B112" s="309" t="s">
        <v>211</v>
      </c>
      <c r="C112" s="310" t="s">
        <v>276</v>
      </c>
      <c r="D112" s="325" t="s">
        <v>206</v>
      </c>
      <c r="E112" s="315"/>
      <c r="F112" s="313"/>
      <c r="G112" s="313"/>
      <c r="H112" s="316"/>
      <c r="I112" s="316">
        <f t="shared" si="14"/>
        <v>0</v>
      </c>
      <c r="J112" s="266"/>
      <c r="K112" s="253"/>
      <c r="L112" s="255"/>
    </row>
    <row r="113" spans="1:12" ht="15.75" customHeight="1" x14ac:dyDescent="0.25">
      <c r="A113" s="368"/>
      <c r="B113" s="309" t="s">
        <v>211</v>
      </c>
      <c r="C113" s="310" t="s">
        <v>277</v>
      </c>
      <c r="D113" s="325" t="s">
        <v>206</v>
      </c>
      <c r="E113" s="315"/>
      <c r="F113" s="313"/>
      <c r="G113" s="313"/>
      <c r="H113" s="316"/>
      <c r="I113" s="316">
        <f t="shared" si="14"/>
        <v>0</v>
      </c>
      <c r="J113" s="266"/>
      <c r="K113" s="253"/>
      <c r="L113" s="255"/>
    </row>
    <row r="114" spans="1:12" ht="15.75" customHeight="1" x14ac:dyDescent="0.25">
      <c r="A114" s="368"/>
      <c r="B114" s="309" t="s">
        <v>211</v>
      </c>
      <c r="C114" s="310" t="s">
        <v>278</v>
      </c>
      <c r="D114" s="337" t="s">
        <v>206</v>
      </c>
      <c r="E114" s="338"/>
      <c r="F114" s="313"/>
      <c r="G114" s="313"/>
      <c r="H114" s="339"/>
      <c r="I114" s="339">
        <f t="shared" si="14"/>
        <v>0</v>
      </c>
      <c r="J114" s="321"/>
      <c r="K114" s="253"/>
      <c r="L114" s="255"/>
    </row>
    <row r="115" spans="1:12" ht="15.75" customHeight="1" thickBot="1" x14ac:dyDescent="0.3">
      <c r="A115" s="369"/>
      <c r="B115" s="374"/>
      <c r="C115" s="412"/>
      <c r="D115" s="371"/>
      <c r="E115" s="372"/>
      <c r="F115" s="384"/>
      <c r="G115" s="400"/>
      <c r="H115" s="401"/>
      <c r="I115" s="401"/>
      <c r="J115" s="402"/>
      <c r="K115" s="403"/>
      <c r="L115" s="404"/>
    </row>
    <row r="116" spans="1:12" ht="15.75" customHeight="1" x14ac:dyDescent="0.25">
      <c r="A116" s="377">
        <v>16</v>
      </c>
      <c r="B116" s="378" t="s">
        <v>101</v>
      </c>
      <c r="C116" s="411"/>
      <c r="D116" s="386" t="s">
        <v>207</v>
      </c>
      <c r="E116" s="380"/>
      <c r="F116" s="381" t="s">
        <v>102</v>
      </c>
      <c r="G116" s="381" t="s">
        <v>103</v>
      </c>
      <c r="H116" s="382"/>
      <c r="I116" s="382" t="s">
        <v>104</v>
      </c>
      <c r="J116" s="382">
        <v>10.9</v>
      </c>
      <c r="K116" s="257"/>
      <c r="L116" s="261"/>
    </row>
    <row r="117" spans="1:12" ht="15.75" customHeight="1" x14ac:dyDescent="0.25">
      <c r="A117" s="368"/>
      <c r="B117" s="309" t="s">
        <v>212</v>
      </c>
      <c r="C117" s="310" t="s">
        <v>279</v>
      </c>
      <c r="D117" s="325" t="s">
        <v>207</v>
      </c>
      <c r="E117" s="315"/>
      <c r="F117" s="313"/>
      <c r="G117" s="313"/>
      <c r="H117" s="316"/>
      <c r="I117" s="316">
        <f t="shared" ref="I117:I122" si="15">SUM(F117:H117)</f>
        <v>0</v>
      </c>
      <c r="J117" s="266"/>
      <c r="K117" s="253"/>
      <c r="L117" s="255">
        <f>SUM(J117:J121)</f>
        <v>0</v>
      </c>
    </row>
    <row r="118" spans="1:12" ht="15.75" customHeight="1" x14ac:dyDescent="0.25">
      <c r="A118" s="368"/>
      <c r="B118" s="309" t="s">
        <v>211</v>
      </c>
      <c r="C118" s="310" t="s">
        <v>280</v>
      </c>
      <c r="D118" s="325" t="s">
        <v>207</v>
      </c>
      <c r="E118" s="315"/>
      <c r="F118" s="313"/>
      <c r="G118" s="313"/>
      <c r="H118" s="316"/>
      <c r="I118" s="316">
        <f t="shared" si="15"/>
        <v>0</v>
      </c>
      <c r="J118" s="266"/>
      <c r="K118" s="253"/>
      <c r="L118" s="255"/>
    </row>
    <row r="119" spans="1:12" ht="15.75" customHeight="1" x14ac:dyDescent="0.25">
      <c r="A119" s="368"/>
      <c r="B119" s="309" t="s">
        <v>212</v>
      </c>
      <c r="C119" s="310" t="s">
        <v>281</v>
      </c>
      <c r="D119" s="325" t="s">
        <v>207</v>
      </c>
      <c r="E119" s="315"/>
      <c r="F119" s="313"/>
      <c r="G119" s="313"/>
      <c r="H119" s="316"/>
      <c r="I119" s="316">
        <f t="shared" si="15"/>
        <v>0</v>
      </c>
      <c r="J119" s="266"/>
      <c r="K119" s="253"/>
      <c r="L119" s="255"/>
    </row>
    <row r="120" spans="1:12" ht="15.75" customHeight="1" x14ac:dyDescent="0.25">
      <c r="A120" s="368"/>
      <c r="B120" s="309" t="s">
        <v>211</v>
      </c>
      <c r="C120" s="310" t="s">
        <v>282</v>
      </c>
      <c r="D120" s="337" t="s">
        <v>207</v>
      </c>
      <c r="E120" s="338"/>
      <c r="F120" s="313"/>
      <c r="G120" s="313"/>
      <c r="H120" s="339"/>
      <c r="I120" s="339">
        <f t="shared" si="15"/>
        <v>0</v>
      </c>
      <c r="J120" s="321"/>
      <c r="K120" s="253"/>
      <c r="L120" s="255"/>
    </row>
    <row r="121" spans="1:12" ht="15.75" customHeight="1" x14ac:dyDescent="0.25">
      <c r="A121" s="368"/>
      <c r="B121" s="309" t="s">
        <v>211</v>
      </c>
      <c r="C121" s="310" t="s">
        <v>283</v>
      </c>
      <c r="D121" s="317" t="s">
        <v>207</v>
      </c>
      <c r="E121" s="318"/>
      <c r="F121" s="313"/>
      <c r="G121" s="313"/>
      <c r="H121" s="322"/>
      <c r="I121" s="322">
        <f t="shared" si="15"/>
        <v>0</v>
      </c>
      <c r="J121" s="260"/>
      <c r="K121" s="253"/>
      <c r="L121" s="255"/>
    </row>
    <row r="122" spans="1:12" ht="15.75" customHeight="1" thickBot="1" x14ac:dyDescent="0.3">
      <c r="A122" s="369"/>
      <c r="B122" s="374"/>
      <c r="C122" s="412"/>
      <c r="D122" s="371"/>
      <c r="E122" s="372"/>
      <c r="F122" s="384"/>
      <c r="G122" s="384"/>
      <c r="H122" s="385"/>
      <c r="I122" s="385">
        <f t="shared" si="15"/>
        <v>0</v>
      </c>
      <c r="J122" s="376"/>
      <c r="K122" s="258"/>
      <c r="L122" s="256"/>
    </row>
    <row r="123" spans="1:12" ht="15.75" customHeight="1" x14ac:dyDescent="0.25">
      <c r="A123" s="377">
        <v>17</v>
      </c>
      <c r="B123" s="378" t="s">
        <v>101</v>
      </c>
      <c r="C123" s="411"/>
      <c r="D123" s="406" t="s">
        <v>208</v>
      </c>
      <c r="E123" s="380"/>
      <c r="F123" s="381" t="s">
        <v>102</v>
      </c>
      <c r="G123" s="381" t="s">
        <v>103</v>
      </c>
      <c r="H123" s="382"/>
      <c r="I123" s="382" t="s">
        <v>104</v>
      </c>
      <c r="J123" s="382">
        <v>10.9</v>
      </c>
      <c r="K123" s="257"/>
      <c r="L123" s="261"/>
    </row>
    <row r="124" spans="1:12" ht="15.75" customHeight="1" x14ac:dyDescent="0.25">
      <c r="A124" s="368"/>
      <c r="B124" s="309" t="s">
        <v>214</v>
      </c>
      <c r="C124" s="310" t="s">
        <v>284</v>
      </c>
      <c r="D124" s="325" t="s">
        <v>208</v>
      </c>
      <c r="E124" s="315"/>
      <c r="F124" s="351"/>
      <c r="G124" s="351"/>
      <c r="H124" s="316"/>
      <c r="I124" s="316">
        <f t="shared" ref="I124:I129" si="16">SUM(F124:H124)</f>
        <v>0</v>
      </c>
      <c r="J124" s="266"/>
      <c r="K124" s="253"/>
      <c r="L124" s="255">
        <f>SUM(J124:J128)</f>
        <v>0</v>
      </c>
    </row>
    <row r="125" spans="1:12" ht="15.75" customHeight="1" x14ac:dyDescent="0.25">
      <c r="A125" s="368"/>
      <c r="B125" s="309" t="s">
        <v>214</v>
      </c>
      <c r="C125" s="310" t="s">
        <v>285</v>
      </c>
      <c r="D125" s="325" t="s">
        <v>208</v>
      </c>
      <c r="E125" s="315"/>
      <c r="F125" s="351"/>
      <c r="G125" s="351"/>
      <c r="H125" s="316"/>
      <c r="I125" s="316">
        <f t="shared" si="16"/>
        <v>0</v>
      </c>
      <c r="J125" s="266"/>
      <c r="K125" s="253"/>
      <c r="L125" s="255"/>
    </row>
    <row r="126" spans="1:12" ht="15.75" customHeight="1" x14ac:dyDescent="0.25">
      <c r="A126" s="368"/>
      <c r="B126" s="309" t="s">
        <v>214</v>
      </c>
      <c r="C126" s="310" t="s">
        <v>286</v>
      </c>
      <c r="D126" s="325" t="s">
        <v>208</v>
      </c>
      <c r="E126" s="315"/>
      <c r="F126" s="350"/>
      <c r="G126" s="350"/>
      <c r="H126" s="316"/>
      <c r="I126" s="316">
        <f t="shared" si="16"/>
        <v>0</v>
      </c>
      <c r="J126" s="266"/>
      <c r="K126" s="253"/>
      <c r="L126" s="255"/>
    </row>
    <row r="127" spans="1:12" ht="15.75" customHeight="1" x14ac:dyDescent="0.25">
      <c r="A127" s="368"/>
      <c r="B127" s="309" t="s">
        <v>214</v>
      </c>
      <c r="C127" s="310" t="s">
        <v>287</v>
      </c>
      <c r="D127" s="337" t="s">
        <v>208</v>
      </c>
      <c r="E127" s="338"/>
      <c r="F127" s="351"/>
      <c r="G127" s="351"/>
      <c r="H127" s="339"/>
      <c r="I127" s="339">
        <f t="shared" si="16"/>
        <v>0</v>
      </c>
      <c r="J127" s="321"/>
      <c r="K127" s="253"/>
      <c r="L127" s="255"/>
    </row>
    <row r="128" spans="1:12" ht="15.75" customHeight="1" x14ac:dyDescent="0.25">
      <c r="A128" s="368"/>
      <c r="B128" s="309" t="s">
        <v>214</v>
      </c>
      <c r="C128" s="310" t="s">
        <v>288</v>
      </c>
      <c r="D128" s="317" t="s">
        <v>208</v>
      </c>
      <c r="E128" s="318"/>
      <c r="F128" s="324"/>
      <c r="G128" s="324"/>
      <c r="H128" s="322"/>
      <c r="I128" s="322">
        <f t="shared" si="16"/>
        <v>0</v>
      </c>
      <c r="J128" s="260"/>
      <c r="K128" s="253"/>
      <c r="L128" s="255"/>
    </row>
    <row r="129" spans="1:12" ht="15.75" customHeight="1" thickBot="1" x14ac:dyDescent="0.3">
      <c r="A129" s="369"/>
      <c r="B129" s="374"/>
      <c r="C129" s="412"/>
      <c r="D129" s="371"/>
      <c r="E129" s="372"/>
      <c r="F129" s="384"/>
      <c r="G129" s="384"/>
      <c r="H129" s="385"/>
      <c r="I129" s="385">
        <f t="shared" si="16"/>
        <v>0</v>
      </c>
      <c r="J129" s="376"/>
      <c r="K129" s="258"/>
      <c r="L129" s="256"/>
    </row>
    <row r="130" spans="1:12" ht="15.75" customHeight="1" x14ac:dyDescent="0.25">
      <c r="A130" s="377">
        <v>18</v>
      </c>
      <c r="B130" s="378" t="s">
        <v>101</v>
      </c>
      <c r="C130" s="411"/>
      <c r="D130" s="406" t="s">
        <v>209</v>
      </c>
      <c r="E130" s="380"/>
      <c r="F130" s="381" t="s">
        <v>102</v>
      </c>
      <c r="G130" s="381" t="s">
        <v>103</v>
      </c>
      <c r="H130" s="382"/>
      <c r="I130" s="382" t="s">
        <v>104</v>
      </c>
      <c r="J130" s="382">
        <v>10.9</v>
      </c>
      <c r="K130" s="257"/>
      <c r="L130" s="261"/>
    </row>
    <row r="131" spans="1:12" ht="15.75" customHeight="1" x14ac:dyDescent="0.25">
      <c r="A131" s="368"/>
      <c r="B131" s="309" t="s">
        <v>211</v>
      </c>
      <c r="C131" s="415" t="s">
        <v>216</v>
      </c>
      <c r="D131" s="325" t="s">
        <v>209</v>
      </c>
      <c r="E131" s="315"/>
      <c r="F131" s="352"/>
      <c r="G131" s="352"/>
      <c r="H131" s="316"/>
      <c r="I131" s="316">
        <f t="shared" ref="I131:I136" si="17">SUM(F131:H131)</f>
        <v>0</v>
      </c>
      <c r="J131" s="266"/>
      <c r="K131" s="253"/>
      <c r="L131" s="408" t="s">
        <v>111</v>
      </c>
    </row>
    <row r="132" spans="1:12" ht="15.75" customHeight="1" x14ac:dyDescent="0.25">
      <c r="A132" s="368"/>
      <c r="B132" s="309" t="s">
        <v>211</v>
      </c>
      <c r="C132" s="415" t="s">
        <v>43</v>
      </c>
      <c r="D132" s="325" t="s">
        <v>209</v>
      </c>
      <c r="E132" s="315"/>
      <c r="F132" s="352"/>
      <c r="G132" s="352"/>
      <c r="H132" s="316"/>
      <c r="I132" s="316">
        <f t="shared" si="17"/>
        <v>0</v>
      </c>
      <c r="J132" s="266"/>
      <c r="K132" s="253"/>
      <c r="L132" s="255"/>
    </row>
    <row r="133" spans="1:12" ht="15.75" customHeight="1" x14ac:dyDescent="0.25">
      <c r="A133" s="368"/>
      <c r="B133" s="309"/>
      <c r="C133" s="415"/>
      <c r="D133" s="325"/>
      <c r="E133" s="315"/>
      <c r="F133" s="352"/>
      <c r="G133" s="352"/>
      <c r="H133" s="316"/>
      <c r="I133" s="316">
        <f t="shared" si="17"/>
        <v>0</v>
      </c>
      <c r="J133" s="266"/>
      <c r="K133" s="253"/>
      <c r="L133" s="255"/>
    </row>
    <row r="134" spans="1:12" ht="15.75" customHeight="1" x14ac:dyDescent="0.25">
      <c r="A134" s="368"/>
      <c r="B134" s="309"/>
      <c r="C134" s="353"/>
      <c r="D134" s="317"/>
      <c r="E134" s="318"/>
      <c r="F134" s="324"/>
      <c r="G134" s="324"/>
      <c r="H134" s="322"/>
      <c r="I134" s="322">
        <f t="shared" si="17"/>
        <v>0</v>
      </c>
      <c r="J134" s="260"/>
      <c r="K134" s="253"/>
      <c r="L134" s="255"/>
    </row>
    <row r="135" spans="1:12" ht="15.75" customHeight="1" x14ac:dyDescent="0.25">
      <c r="A135" s="368"/>
      <c r="B135" s="309"/>
      <c r="C135" s="323"/>
      <c r="D135" s="317"/>
      <c r="E135" s="318"/>
      <c r="F135" s="324"/>
      <c r="G135" s="324"/>
      <c r="H135" s="322"/>
      <c r="I135" s="322">
        <f t="shared" si="17"/>
        <v>0</v>
      </c>
      <c r="J135" s="260"/>
      <c r="K135" s="253"/>
      <c r="L135" s="255"/>
    </row>
    <row r="136" spans="1:12" ht="15.75" customHeight="1" thickBot="1" x14ac:dyDescent="0.3">
      <c r="A136" s="369"/>
      <c r="B136" s="374"/>
      <c r="C136" s="383"/>
      <c r="D136" s="371"/>
      <c r="E136" s="372"/>
      <c r="F136" s="385"/>
      <c r="G136" s="385"/>
      <c r="H136" s="385"/>
      <c r="I136" s="385">
        <f t="shared" si="17"/>
        <v>0</v>
      </c>
      <c r="J136" s="376"/>
      <c r="K136" s="258"/>
      <c r="L136" s="256"/>
    </row>
    <row r="137" spans="1:12" ht="15.75" customHeight="1" x14ac:dyDescent="0.25">
      <c r="A137" s="354"/>
      <c r="B137" s="355" t="s">
        <v>101</v>
      </c>
      <c r="C137" s="356"/>
      <c r="D137" s="405"/>
      <c r="E137" s="357"/>
      <c r="F137" s="407" t="s">
        <v>102</v>
      </c>
      <c r="G137" s="407" t="s">
        <v>103</v>
      </c>
      <c r="H137" s="358"/>
      <c r="I137" s="358" t="s">
        <v>104</v>
      </c>
      <c r="J137" s="358">
        <v>10.9</v>
      </c>
      <c r="K137" s="253"/>
      <c r="L137" s="209"/>
    </row>
    <row r="138" spans="1:12" ht="15.75" customHeight="1" x14ac:dyDescent="0.25">
      <c r="A138" s="299"/>
      <c r="B138" s="309"/>
      <c r="C138" s="323"/>
      <c r="D138" s="325"/>
      <c r="E138" s="318"/>
      <c r="F138" s="322"/>
      <c r="G138" s="322"/>
      <c r="H138" s="322"/>
      <c r="I138" s="322">
        <f t="shared" ref="I138:I143" si="18">SUM(F138:H138)</f>
        <v>0</v>
      </c>
      <c r="J138" s="260"/>
      <c r="K138" s="45"/>
      <c r="L138" s="187"/>
    </row>
    <row r="139" spans="1:12" ht="15.75" customHeight="1" x14ac:dyDescent="0.25">
      <c r="A139" s="299"/>
      <c r="B139" s="309"/>
      <c r="C139" s="323"/>
      <c r="D139" s="325"/>
      <c r="E139" s="318"/>
      <c r="F139" s="322"/>
      <c r="G139" s="322"/>
      <c r="H139" s="322"/>
      <c r="I139" s="322">
        <f t="shared" si="18"/>
        <v>0</v>
      </c>
      <c r="J139" s="260"/>
      <c r="K139" s="45"/>
      <c r="L139" s="187"/>
    </row>
    <row r="140" spans="1:12" ht="15.75" customHeight="1" x14ac:dyDescent="0.25">
      <c r="A140" s="299"/>
      <c r="B140" s="309"/>
      <c r="C140" s="323"/>
      <c r="D140" s="325"/>
      <c r="E140" s="318"/>
      <c r="F140" s="322"/>
      <c r="G140" s="322"/>
      <c r="H140" s="322"/>
      <c r="I140" s="322">
        <f t="shared" si="18"/>
        <v>0</v>
      </c>
      <c r="J140" s="260"/>
      <c r="K140" s="45"/>
      <c r="L140" s="187"/>
    </row>
    <row r="141" spans="1:12" ht="15.75" customHeight="1" x14ac:dyDescent="0.25">
      <c r="A141" s="299"/>
      <c r="B141" s="309"/>
      <c r="C141" s="323"/>
      <c r="D141" s="337"/>
      <c r="E141" s="318"/>
      <c r="F141" s="322"/>
      <c r="G141" s="322"/>
      <c r="H141" s="322"/>
      <c r="I141" s="322">
        <f t="shared" si="18"/>
        <v>0</v>
      </c>
      <c r="J141" s="260"/>
      <c r="K141" s="45"/>
      <c r="L141" s="187"/>
    </row>
    <row r="142" spans="1:12" ht="15.75" customHeight="1" x14ac:dyDescent="0.25">
      <c r="A142" s="299"/>
      <c r="B142" s="309"/>
      <c r="C142" s="323"/>
      <c r="D142" s="317"/>
      <c r="E142" s="318"/>
      <c r="F142" s="322"/>
      <c r="G142" s="322"/>
      <c r="H142" s="322"/>
      <c r="I142" s="322">
        <f t="shared" si="18"/>
        <v>0</v>
      </c>
      <c r="J142" s="260"/>
      <c r="K142" s="45"/>
      <c r="L142" s="187"/>
    </row>
    <row r="143" spans="1:12" ht="15.75" customHeight="1" x14ac:dyDescent="0.25">
      <c r="A143" s="299"/>
      <c r="B143" s="309"/>
      <c r="C143" s="323"/>
      <c r="D143" s="317"/>
      <c r="E143" s="318"/>
      <c r="F143" s="322"/>
      <c r="G143" s="322"/>
      <c r="H143" s="322"/>
      <c r="I143" s="322">
        <f t="shared" si="18"/>
        <v>0</v>
      </c>
      <c r="J143" s="260"/>
      <c r="K143" s="45"/>
      <c r="L143" s="187"/>
    </row>
    <row r="144" spans="1:12" ht="15.75" customHeight="1" x14ac:dyDescent="0.25">
      <c r="K144" s="45"/>
      <c r="L144" s="165"/>
    </row>
    <row r="145" spans="11:12" ht="15.75" customHeight="1" x14ac:dyDescent="0.25">
      <c r="K145" s="45"/>
      <c r="L145" s="165"/>
    </row>
    <row r="146" spans="11:12" ht="15.75" customHeight="1" x14ac:dyDescent="0.25">
      <c r="K146" s="45"/>
      <c r="L146" s="165"/>
    </row>
    <row r="147" spans="11:12" ht="15.75" customHeight="1" x14ac:dyDescent="0.25">
      <c r="K147" s="45"/>
      <c r="L147" s="165"/>
    </row>
    <row r="148" spans="11:12" ht="15.75" customHeight="1" x14ac:dyDescent="0.25">
      <c r="K148" s="45"/>
      <c r="L148" s="165"/>
    </row>
    <row r="149" spans="11:12" ht="15.75" customHeight="1" x14ac:dyDescent="0.25">
      <c r="K149" s="45"/>
      <c r="L149" s="165"/>
    </row>
    <row r="150" spans="11:12" ht="15.75" customHeight="1" x14ac:dyDescent="0.25">
      <c r="K150" s="45"/>
      <c r="L150" s="165"/>
    </row>
    <row r="151" spans="11:12" ht="15.75" customHeight="1" x14ac:dyDescent="0.25">
      <c r="K151" s="45"/>
      <c r="L151" s="165"/>
    </row>
    <row r="152" spans="11:12" ht="15.75" customHeight="1" x14ac:dyDescent="0.25">
      <c r="K152" s="45"/>
      <c r="L152" s="165"/>
    </row>
    <row r="153" spans="11:12" ht="15.75" customHeight="1" x14ac:dyDescent="0.25">
      <c r="K153" s="45"/>
      <c r="L153" s="165"/>
    </row>
    <row r="154" spans="11:12" ht="15.75" customHeight="1" x14ac:dyDescent="0.25">
      <c r="K154" s="45"/>
      <c r="L154" s="165"/>
    </row>
    <row r="155" spans="11:12" ht="15.75" customHeight="1" x14ac:dyDescent="0.25">
      <c r="K155" s="45"/>
      <c r="L155" s="165"/>
    </row>
    <row r="156" spans="11:12" ht="15.75" customHeight="1" x14ac:dyDescent="0.25">
      <c r="K156" s="45"/>
      <c r="L156" s="165"/>
    </row>
    <row r="157" spans="11:12" ht="15.75" customHeight="1" x14ac:dyDescent="0.25">
      <c r="K157" s="45"/>
      <c r="L157" s="165"/>
    </row>
    <row r="158" spans="11:12" ht="15.75" customHeight="1" x14ac:dyDescent="0.25">
      <c r="K158" s="45"/>
      <c r="L158" s="165"/>
    </row>
    <row r="159" spans="11:12" ht="15.75" customHeight="1" x14ac:dyDescent="0.25">
      <c r="K159" s="45"/>
      <c r="L159" s="165"/>
    </row>
    <row r="160" spans="11:12" ht="15.75" customHeight="1" x14ac:dyDescent="0.25">
      <c r="K160" s="45"/>
      <c r="L160" s="165"/>
    </row>
    <row r="161" spans="11:12" ht="15.75" customHeight="1" x14ac:dyDescent="0.25">
      <c r="K161" s="45"/>
      <c r="L161" s="165"/>
    </row>
    <row r="162" spans="11:12" ht="15.75" customHeight="1" x14ac:dyDescent="0.25">
      <c r="K162" s="45"/>
      <c r="L162" s="165"/>
    </row>
    <row r="163" spans="11:12" ht="15.75" customHeight="1" x14ac:dyDescent="0.25">
      <c r="K163" s="45"/>
      <c r="L163" s="165"/>
    </row>
    <row r="164" spans="11:12" ht="15.75" customHeight="1" x14ac:dyDescent="0.25">
      <c r="K164" s="45"/>
      <c r="L164" s="165"/>
    </row>
    <row r="165" spans="11:12" ht="15.75" customHeight="1" x14ac:dyDescent="0.25">
      <c r="K165" s="45"/>
      <c r="L165" s="165"/>
    </row>
    <row r="166" spans="11:12" ht="15.75" customHeight="1" x14ac:dyDescent="0.25">
      <c r="K166" s="45"/>
      <c r="L166" s="165"/>
    </row>
    <row r="167" spans="11:12" ht="15.75" customHeight="1" x14ac:dyDescent="0.25">
      <c r="K167" s="45"/>
      <c r="L167" s="165"/>
    </row>
    <row r="168" spans="11:12" ht="15.75" customHeight="1" x14ac:dyDescent="0.25">
      <c r="K168" s="45"/>
      <c r="L168" s="165"/>
    </row>
    <row r="169" spans="11:12" ht="15.75" customHeight="1" x14ac:dyDescent="0.25">
      <c r="K169" s="45"/>
      <c r="L169" s="165"/>
    </row>
    <row r="170" spans="11:12" ht="15.75" customHeight="1" x14ac:dyDescent="0.25">
      <c r="K170" s="45"/>
      <c r="L170" s="165"/>
    </row>
    <row r="171" spans="11:12" ht="15.75" customHeight="1" x14ac:dyDescent="0.25">
      <c r="K171" s="45"/>
      <c r="L171" s="165"/>
    </row>
    <row r="172" spans="11:12" ht="15.75" customHeight="1" x14ac:dyDescent="0.25">
      <c r="K172" s="45"/>
      <c r="L172" s="165"/>
    </row>
    <row r="173" spans="11:12" ht="15.75" customHeight="1" x14ac:dyDescent="0.25">
      <c r="K173" s="45"/>
      <c r="L173" s="165"/>
    </row>
    <row r="174" spans="11:12" ht="15.75" customHeight="1" x14ac:dyDescent="0.25">
      <c r="K174" s="45"/>
      <c r="L174" s="165"/>
    </row>
    <row r="175" spans="11:12" ht="15.75" customHeight="1" x14ac:dyDescent="0.25">
      <c r="K175" s="45"/>
      <c r="L175" s="165"/>
    </row>
    <row r="176" spans="11:12" ht="15.75" customHeight="1" x14ac:dyDescent="0.25">
      <c r="K176" s="45"/>
      <c r="L176" s="165"/>
    </row>
    <row r="177" spans="11:12" ht="15.75" customHeight="1" x14ac:dyDescent="0.25">
      <c r="K177" s="45"/>
      <c r="L177" s="165"/>
    </row>
    <row r="178" spans="11:12" ht="15.75" customHeight="1" x14ac:dyDescent="0.25">
      <c r="K178" s="45"/>
      <c r="L178" s="165"/>
    </row>
    <row r="179" spans="11:12" ht="15.75" customHeight="1" x14ac:dyDescent="0.25">
      <c r="K179" s="45"/>
      <c r="L179" s="165"/>
    </row>
    <row r="180" spans="11:12" ht="15.75" customHeight="1" x14ac:dyDescent="0.25">
      <c r="K180" s="45"/>
      <c r="L180" s="165"/>
    </row>
    <row r="181" spans="11:12" ht="15.75" customHeight="1" x14ac:dyDescent="0.25">
      <c r="K181" s="45"/>
      <c r="L181" s="165"/>
    </row>
    <row r="182" spans="11:12" ht="15.75" customHeight="1" x14ac:dyDescent="0.25">
      <c r="K182" s="45"/>
      <c r="L182" s="165"/>
    </row>
    <row r="183" spans="11:12" ht="15.75" customHeight="1" x14ac:dyDescent="0.25">
      <c r="K183" s="45"/>
      <c r="L183" s="165"/>
    </row>
    <row r="184" spans="11:12" ht="15.75" customHeight="1" x14ac:dyDescent="0.25">
      <c r="K184" s="45"/>
      <c r="L184" s="165"/>
    </row>
    <row r="185" spans="11:12" ht="15.75" customHeight="1" x14ac:dyDescent="0.25">
      <c r="K185" s="45"/>
      <c r="L185" s="165"/>
    </row>
    <row r="186" spans="11:12" ht="15.75" customHeight="1" x14ac:dyDescent="0.25">
      <c r="K186" s="45"/>
      <c r="L186" s="165"/>
    </row>
    <row r="187" spans="11:12" ht="15.75" customHeight="1" x14ac:dyDescent="0.25">
      <c r="K187" s="45"/>
      <c r="L187" s="165"/>
    </row>
    <row r="188" spans="11:12" ht="15.75" customHeight="1" x14ac:dyDescent="0.25">
      <c r="K188" s="45"/>
      <c r="L188" s="165"/>
    </row>
    <row r="189" spans="11:12" ht="15.75" customHeight="1" x14ac:dyDescent="0.25">
      <c r="K189" s="45"/>
      <c r="L189" s="165"/>
    </row>
    <row r="190" spans="11:12" ht="15.75" customHeight="1" x14ac:dyDescent="0.25">
      <c r="K190" s="45"/>
      <c r="L190" s="165"/>
    </row>
    <row r="191" spans="11:12" ht="15.75" customHeight="1" x14ac:dyDescent="0.25">
      <c r="K191" s="45"/>
      <c r="L191" s="165"/>
    </row>
    <row r="192" spans="11:12" ht="15.75" customHeight="1" x14ac:dyDescent="0.25">
      <c r="K192" s="45"/>
      <c r="L192" s="165"/>
    </row>
    <row r="193" spans="11:12" ht="15.75" customHeight="1" x14ac:dyDescent="0.25">
      <c r="K193" s="45"/>
      <c r="L193" s="165"/>
    </row>
    <row r="194" spans="11:12" ht="15.75" customHeight="1" x14ac:dyDescent="0.25">
      <c r="K194" s="45"/>
      <c r="L194" s="165"/>
    </row>
    <row r="195" spans="11:12" ht="15.75" customHeight="1" x14ac:dyDescent="0.25">
      <c r="K195" s="45"/>
      <c r="L195" s="165"/>
    </row>
    <row r="196" spans="11:12" ht="15.75" customHeight="1" x14ac:dyDescent="0.25">
      <c r="K196" s="45"/>
      <c r="L196" s="165"/>
    </row>
    <row r="197" spans="11:12" ht="15.75" customHeight="1" x14ac:dyDescent="0.25">
      <c r="K197" s="45"/>
      <c r="L197" s="165"/>
    </row>
    <row r="198" spans="11:12" ht="15.75" customHeight="1" x14ac:dyDescent="0.25">
      <c r="K198" s="45"/>
      <c r="L198" s="165"/>
    </row>
    <row r="199" spans="11:12" ht="15.75" customHeight="1" x14ac:dyDescent="0.25">
      <c r="K199" s="45"/>
      <c r="L199" s="165"/>
    </row>
    <row r="200" spans="11:12" ht="15.75" customHeight="1" x14ac:dyDescent="0.25">
      <c r="K200" s="45"/>
      <c r="L200" s="165"/>
    </row>
    <row r="201" spans="11:12" ht="15.75" customHeight="1" x14ac:dyDescent="0.25">
      <c r="K201" s="45"/>
      <c r="L201" s="165"/>
    </row>
    <row r="202" spans="11:12" ht="15.75" customHeight="1" x14ac:dyDescent="0.25">
      <c r="K202" s="45"/>
      <c r="L202" s="165"/>
    </row>
    <row r="203" spans="11:12" ht="15.75" customHeight="1" x14ac:dyDescent="0.25">
      <c r="K203" s="45"/>
      <c r="L203" s="165"/>
    </row>
    <row r="204" spans="11:12" ht="15.75" customHeight="1" x14ac:dyDescent="0.25">
      <c r="K204" s="45"/>
      <c r="L204" s="165"/>
    </row>
    <row r="205" spans="11:12" ht="15.75" customHeight="1" x14ac:dyDescent="0.25">
      <c r="K205" s="45"/>
      <c r="L205" s="165"/>
    </row>
    <row r="206" spans="11:12" ht="15.75" customHeight="1" x14ac:dyDescent="0.25">
      <c r="K206" s="45"/>
      <c r="L206" s="165"/>
    </row>
    <row r="207" spans="11:12" ht="15.75" customHeight="1" x14ac:dyDescent="0.25">
      <c r="K207" s="45"/>
      <c r="L207" s="165"/>
    </row>
    <row r="208" spans="11:12" ht="15.75" customHeight="1" x14ac:dyDescent="0.25">
      <c r="K208" s="45"/>
      <c r="L208" s="165"/>
    </row>
    <row r="209" spans="11:12" ht="15.75" customHeight="1" x14ac:dyDescent="0.25">
      <c r="K209" s="45"/>
      <c r="L209" s="165"/>
    </row>
    <row r="210" spans="11:12" ht="15.75" customHeight="1" x14ac:dyDescent="0.25">
      <c r="K210" s="45"/>
      <c r="L210" s="165"/>
    </row>
    <row r="211" spans="11:12" ht="15.75" customHeight="1" x14ac:dyDescent="0.25">
      <c r="K211" s="45"/>
      <c r="L211" s="165"/>
    </row>
    <row r="212" spans="11:12" ht="15.75" customHeight="1" x14ac:dyDescent="0.25">
      <c r="K212" s="45"/>
      <c r="L212" s="165"/>
    </row>
    <row r="213" spans="11:12" ht="15.75" customHeight="1" x14ac:dyDescent="0.25">
      <c r="K213" s="45"/>
      <c r="L213" s="165"/>
    </row>
    <row r="214" spans="11:12" ht="15.75" customHeight="1" x14ac:dyDescent="0.25">
      <c r="K214" s="45"/>
      <c r="L214" s="165"/>
    </row>
    <row r="215" spans="11:12" ht="15.75" customHeight="1" x14ac:dyDescent="0.25">
      <c r="K215" s="45"/>
      <c r="L215" s="165"/>
    </row>
    <row r="216" spans="11:12" ht="15.75" customHeight="1" x14ac:dyDescent="0.25">
      <c r="K216" s="45"/>
      <c r="L216" s="165"/>
    </row>
    <row r="217" spans="11:12" ht="15.75" customHeight="1" x14ac:dyDescent="0.25">
      <c r="K217" s="45"/>
      <c r="L217" s="165"/>
    </row>
    <row r="218" spans="11:12" ht="15.75" customHeight="1" x14ac:dyDescent="0.25">
      <c r="K218" s="45"/>
      <c r="L218" s="165"/>
    </row>
    <row r="219" spans="11:12" ht="15.75" customHeight="1" x14ac:dyDescent="0.25">
      <c r="K219" s="45"/>
      <c r="L219" s="165"/>
    </row>
    <row r="220" spans="11:12" ht="15.75" customHeight="1" x14ac:dyDescent="0.25">
      <c r="K220" s="45"/>
      <c r="L220" s="165"/>
    </row>
    <row r="221" spans="11:12" ht="15.75" customHeight="1" x14ac:dyDescent="0.25">
      <c r="K221" s="45"/>
      <c r="L221" s="165"/>
    </row>
    <row r="222" spans="11:12" ht="15.75" customHeight="1" x14ac:dyDescent="0.25">
      <c r="K222" s="45"/>
      <c r="L222" s="165"/>
    </row>
    <row r="223" spans="11:12" ht="15.75" customHeight="1" x14ac:dyDescent="0.25">
      <c r="K223" s="45"/>
      <c r="L223" s="165"/>
    </row>
    <row r="224" spans="11:12" ht="15.75" customHeight="1" x14ac:dyDescent="0.25">
      <c r="K224" s="45"/>
      <c r="L224" s="165"/>
    </row>
    <row r="225" spans="11:12" ht="15.75" customHeight="1" x14ac:dyDescent="0.25">
      <c r="K225" s="45"/>
      <c r="L225" s="165"/>
    </row>
    <row r="226" spans="11:12" ht="15.75" customHeight="1" x14ac:dyDescent="0.25">
      <c r="K226" s="45"/>
      <c r="L226" s="165"/>
    </row>
    <row r="227" spans="11:12" ht="15.75" customHeight="1" x14ac:dyDescent="0.25">
      <c r="K227" s="45"/>
      <c r="L227" s="165"/>
    </row>
    <row r="228" spans="11:12" ht="15.75" customHeight="1" x14ac:dyDescent="0.25">
      <c r="K228" s="45"/>
      <c r="L228" s="165"/>
    </row>
    <row r="229" spans="11:12" ht="15.75" customHeight="1" x14ac:dyDescent="0.25">
      <c r="K229" s="45"/>
      <c r="L229" s="165"/>
    </row>
    <row r="230" spans="11:12" ht="15.75" customHeight="1" x14ac:dyDescent="0.25">
      <c r="K230" s="45"/>
      <c r="L230" s="165"/>
    </row>
    <row r="231" spans="11:12" ht="15.75" customHeight="1" x14ac:dyDescent="0.25">
      <c r="K231" s="45"/>
      <c r="L231" s="165"/>
    </row>
    <row r="232" spans="11:12" ht="15.75" customHeight="1" x14ac:dyDescent="0.25">
      <c r="K232" s="45"/>
      <c r="L232" s="165"/>
    </row>
    <row r="233" spans="11:12" ht="15.75" customHeight="1" x14ac:dyDescent="0.25">
      <c r="K233" s="45"/>
      <c r="L233" s="165"/>
    </row>
    <row r="234" spans="11:12" ht="15.75" customHeight="1" x14ac:dyDescent="0.25">
      <c r="K234" s="45"/>
      <c r="L234" s="165"/>
    </row>
    <row r="235" spans="11:12" ht="15.75" customHeight="1" x14ac:dyDescent="0.25">
      <c r="K235" s="45"/>
      <c r="L235" s="165"/>
    </row>
    <row r="236" spans="11:12" ht="15.75" customHeight="1" x14ac:dyDescent="0.25">
      <c r="K236" s="45"/>
      <c r="L236" s="165"/>
    </row>
    <row r="237" spans="11:12" ht="15.75" customHeight="1" x14ac:dyDescent="0.25">
      <c r="K237" s="45"/>
      <c r="L237" s="165"/>
    </row>
    <row r="238" spans="11:12" ht="15.75" customHeight="1" x14ac:dyDescent="0.25">
      <c r="K238" s="45"/>
      <c r="L238" s="165"/>
    </row>
    <row r="239" spans="11:12" ht="15.75" customHeight="1" x14ac:dyDescent="0.25">
      <c r="K239" s="45"/>
      <c r="L239" s="165"/>
    </row>
    <row r="240" spans="11:12" ht="15.75" customHeight="1" x14ac:dyDescent="0.25">
      <c r="K240" s="45"/>
      <c r="L240" s="165"/>
    </row>
    <row r="241" spans="11:12" ht="15.75" customHeight="1" x14ac:dyDescent="0.25">
      <c r="K241" s="45"/>
      <c r="L241" s="165"/>
    </row>
    <row r="242" spans="11:12" ht="15.75" customHeight="1" x14ac:dyDescent="0.25">
      <c r="K242" s="45"/>
      <c r="L242" s="165"/>
    </row>
    <row r="243" spans="11:12" ht="15.75" customHeight="1" x14ac:dyDescent="0.25">
      <c r="K243" s="45"/>
      <c r="L243" s="165"/>
    </row>
    <row r="244" spans="11:12" ht="15.75" customHeight="1" x14ac:dyDescent="0.25">
      <c r="K244" s="45"/>
      <c r="L244" s="165"/>
    </row>
    <row r="245" spans="11:12" ht="15.75" customHeight="1" x14ac:dyDescent="0.25">
      <c r="K245" s="45"/>
      <c r="L245" s="165"/>
    </row>
    <row r="246" spans="11:12" ht="15.75" customHeight="1" x14ac:dyDescent="0.25">
      <c r="K246" s="45"/>
      <c r="L246" s="165"/>
    </row>
    <row r="247" spans="11:12" ht="15.75" customHeight="1" x14ac:dyDescent="0.25">
      <c r="K247" s="45"/>
      <c r="L247" s="165"/>
    </row>
    <row r="248" spans="11:12" ht="15.75" customHeight="1" x14ac:dyDescent="0.25">
      <c r="K248" s="45"/>
      <c r="L248" s="165"/>
    </row>
    <row r="249" spans="11:12" ht="15.75" customHeight="1" x14ac:dyDescent="0.25">
      <c r="K249" s="45"/>
      <c r="L249" s="165"/>
    </row>
    <row r="250" spans="11:12" ht="15.75" customHeight="1" x14ac:dyDescent="0.25">
      <c r="K250" s="45"/>
      <c r="L250" s="165"/>
    </row>
    <row r="251" spans="11:12" ht="15.75" customHeight="1" x14ac:dyDescent="0.25">
      <c r="K251" s="45"/>
      <c r="L251" s="165"/>
    </row>
    <row r="252" spans="11:12" ht="15.75" customHeight="1" x14ac:dyDescent="0.25">
      <c r="K252" s="45"/>
      <c r="L252" s="165"/>
    </row>
    <row r="253" spans="11:12" ht="15.75" customHeight="1" x14ac:dyDescent="0.25">
      <c r="K253" s="45"/>
      <c r="L253" s="165"/>
    </row>
    <row r="254" spans="11:12" ht="15.75" customHeight="1" x14ac:dyDescent="0.25">
      <c r="K254" s="45"/>
      <c r="L254" s="165"/>
    </row>
    <row r="255" spans="11:12" ht="15.75" customHeight="1" x14ac:dyDescent="0.25">
      <c r="K255" s="45"/>
      <c r="L255" s="165"/>
    </row>
    <row r="256" spans="11:12" ht="15.75" customHeight="1" x14ac:dyDescent="0.25">
      <c r="K256" s="45"/>
      <c r="L256" s="165"/>
    </row>
    <row r="257" spans="11:12" ht="15.75" customHeight="1" x14ac:dyDescent="0.25">
      <c r="K257" s="45"/>
      <c r="L257" s="165"/>
    </row>
    <row r="258" spans="11:12" ht="15.75" customHeight="1" x14ac:dyDescent="0.25">
      <c r="K258" s="45"/>
      <c r="L258" s="165"/>
    </row>
    <row r="259" spans="11:12" ht="15.75" customHeight="1" x14ac:dyDescent="0.25">
      <c r="K259" s="45"/>
      <c r="L259" s="165"/>
    </row>
    <row r="260" spans="11:12" ht="15.75" customHeight="1" x14ac:dyDescent="0.25">
      <c r="K260" s="45"/>
      <c r="L260" s="165"/>
    </row>
    <row r="261" spans="11:12" ht="15.75" customHeight="1" x14ac:dyDescent="0.25">
      <c r="K261" s="45"/>
      <c r="L261" s="165"/>
    </row>
    <row r="262" spans="11:12" ht="15.75" customHeight="1" x14ac:dyDescent="0.25">
      <c r="K262" s="45"/>
      <c r="L262" s="165"/>
    </row>
    <row r="263" spans="11:12" ht="15.75" customHeight="1" x14ac:dyDescent="0.25">
      <c r="K263" s="45"/>
      <c r="L263" s="165"/>
    </row>
    <row r="264" spans="11:12" ht="15.75" customHeight="1" x14ac:dyDescent="0.25">
      <c r="K264" s="45"/>
      <c r="L264" s="165"/>
    </row>
    <row r="265" spans="11:12" ht="15.75" customHeight="1" x14ac:dyDescent="0.25">
      <c r="K265" s="45"/>
      <c r="L265" s="165"/>
    </row>
    <row r="266" spans="11:12" ht="15.75" customHeight="1" x14ac:dyDescent="0.25">
      <c r="K266" s="45"/>
      <c r="L266" s="165"/>
    </row>
    <row r="267" spans="11:12" ht="15.75" customHeight="1" x14ac:dyDescent="0.25">
      <c r="K267" s="45"/>
      <c r="L267" s="165"/>
    </row>
    <row r="268" spans="11:12" ht="15.75" customHeight="1" x14ac:dyDescent="0.25">
      <c r="K268" s="45"/>
      <c r="L268" s="165"/>
    </row>
    <row r="269" spans="11:12" ht="15.75" customHeight="1" x14ac:dyDescent="0.25">
      <c r="K269" s="45"/>
      <c r="L269" s="165"/>
    </row>
    <row r="270" spans="11:12" ht="15.75" customHeight="1" x14ac:dyDescent="0.25">
      <c r="K270" s="45"/>
      <c r="L270" s="165"/>
    </row>
    <row r="271" spans="11:12" ht="15.75" customHeight="1" x14ac:dyDescent="0.25">
      <c r="K271" s="45"/>
      <c r="L271" s="165"/>
    </row>
    <row r="272" spans="11:12" ht="15.75" customHeight="1" x14ac:dyDescent="0.25">
      <c r="K272" s="45"/>
      <c r="L272" s="165"/>
    </row>
    <row r="273" spans="11:12" ht="15.75" customHeight="1" x14ac:dyDescent="0.25">
      <c r="K273" s="45"/>
      <c r="L273" s="165"/>
    </row>
    <row r="274" spans="11:12" ht="15.75" customHeight="1" x14ac:dyDescent="0.25">
      <c r="K274" s="45"/>
      <c r="L274" s="165"/>
    </row>
    <row r="275" spans="11:12" ht="15.75" customHeight="1" x14ac:dyDescent="0.25">
      <c r="K275" s="45"/>
      <c r="L275" s="165"/>
    </row>
    <row r="276" spans="11:12" ht="15.75" customHeight="1" x14ac:dyDescent="0.25">
      <c r="K276" s="45"/>
      <c r="L276" s="165"/>
    </row>
    <row r="277" spans="11:12" ht="15.75" customHeight="1" x14ac:dyDescent="0.25">
      <c r="K277" s="45"/>
      <c r="L277" s="165"/>
    </row>
    <row r="278" spans="11:12" ht="15.75" customHeight="1" x14ac:dyDescent="0.25">
      <c r="K278" s="45"/>
      <c r="L278" s="165"/>
    </row>
    <row r="279" spans="11:12" ht="15.75" customHeight="1" x14ac:dyDescent="0.25">
      <c r="K279" s="45"/>
      <c r="L279" s="165"/>
    </row>
    <row r="280" spans="11:12" ht="15.75" customHeight="1" x14ac:dyDescent="0.25">
      <c r="K280" s="45"/>
      <c r="L280" s="165"/>
    </row>
    <row r="281" spans="11:12" ht="15.75" customHeight="1" x14ac:dyDescent="0.25">
      <c r="K281" s="45"/>
      <c r="L281" s="165"/>
    </row>
    <row r="282" spans="11:12" ht="15.75" customHeight="1" x14ac:dyDescent="0.25">
      <c r="K282" s="45"/>
      <c r="L282" s="165"/>
    </row>
    <row r="283" spans="11:12" ht="15.75" customHeight="1" x14ac:dyDescent="0.25">
      <c r="K283" s="45"/>
      <c r="L283" s="165"/>
    </row>
    <row r="284" spans="11:12" ht="15.75" customHeight="1" x14ac:dyDescent="0.25">
      <c r="K284" s="45"/>
      <c r="L284" s="165"/>
    </row>
    <row r="285" spans="11:12" ht="15.75" customHeight="1" x14ac:dyDescent="0.25">
      <c r="K285" s="45"/>
      <c r="L285" s="165"/>
    </row>
    <row r="286" spans="11:12" ht="15.75" customHeight="1" x14ac:dyDescent="0.25">
      <c r="K286" s="45"/>
      <c r="L286" s="165"/>
    </row>
    <row r="287" spans="11:12" ht="15.75" customHeight="1" x14ac:dyDescent="0.25">
      <c r="K287" s="45"/>
      <c r="L287" s="165"/>
    </row>
    <row r="288" spans="11:12" ht="15.75" customHeight="1" x14ac:dyDescent="0.25">
      <c r="K288" s="45"/>
      <c r="L288" s="165"/>
    </row>
    <row r="289" spans="11:12" ht="15.75" customHeight="1" x14ac:dyDescent="0.25">
      <c r="K289" s="45"/>
      <c r="L289" s="165"/>
    </row>
    <row r="290" spans="11:12" ht="15.75" customHeight="1" x14ac:dyDescent="0.25">
      <c r="K290" s="45"/>
      <c r="L290" s="165"/>
    </row>
    <row r="291" spans="11:12" ht="15.75" customHeight="1" x14ac:dyDescent="0.25">
      <c r="K291" s="45"/>
      <c r="L291" s="165"/>
    </row>
    <row r="292" spans="11:12" ht="15.75" customHeight="1" x14ac:dyDescent="0.25">
      <c r="K292" s="45"/>
      <c r="L292" s="165"/>
    </row>
    <row r="293" spans="11:12" ht="15.75" customHeight="1" x14ac:dyDescent="0.25">
      <c r="K293" s="45"/>
      <c r="L293" s="165"/>
    </row>
    <row r="294" spans="11:12" ht="15.75" customHeight="1" x14ac:dyDescent="0.25">
      <c r="K294" s="45"/>
      <c r="L294" s="165"/>
    </row>
    <row r="295" spans="11:12" ht="15.75" customHeight="1" x14ac:dyDescent="0.25">
      <c r="K295" s="45"/>
      <c r="L295" s="165"/>
    </row>
    <row r="296" spans="11:12" ht="15.75" customHeight="1" x14ac:dyDescent="0.25">
      <c r="K296" s="45"/>
      <c r="L296" s="165"/>
    </row>
    <row r="297" spans="11:12" ht="15.75" customHeight="1" x14ac:dyDescent="0.25">
      <c r="K297" s="45"/>
      <c r="L297" s="165"/>
    </row>
    <row r="298" spans="11:12" ht="15.75" customHeight="1" x14ac:dyDescent="0.25">
      <c r="K298" s="45"/>
      <c r="L298" s="165"/>
    </row>
    <row r="299" spans="11:12" ht="15.75" customHeight="1" x14ac:dyDescent="0.25">
      <c r="K299" s="45"/>
      <c r="L299" s="165"/>
    </row>
    <row r="300" spans="11:12" ht="15.75" customHeight="1" x14ac:dyDescent="0.25">
      <c r="K300" s="45"/>
      <c r="L300" s="165"/>
    </row>
    <row r="301" spans="11:12" ht="15.75" customHeight="1" x14ac:dyDescent="0.25">
      <c r="K301" s="45"/>
      <c r="L301" s="165"/>
    </row>
    <row r="302" spans="11:12" ht="15.75" customHeight="1" x14ac:dyDescent="0.25">
      <c r="K302" s="45"/>
      <c r="L302" s="165"/>
    </row>
    <row r="303" spans="11:12" ht="15.75" customHeight="1" x14ac:dyDescent="0.25">
      <c r="K303" s="45"/>
      <c r="L303" s="165"/>
    </row>
    <row r="304" spans="11:12" ht="15.75" customHeight="1" x14ac:dyDescent="0.25">
      <c r="K304" s="45"/>
      <c r="L304" s="165"/>
    </row>
    <row r="305" spans="11:12" ht="15.75" customHeight="1" x14ac:dyDescent="0.25">
      <c r="K305" s="45"/>
      <c r="L305" s="165"/>
    </row>
    <row r="306" spans="11:12" ht="15.75" customHeight="1" x14ac:dyDescent="0.25">
      <c r="K306" s="45"/>
      <c r="L306" s="165"/>
    </row>
    <row r="307" spans="11:12" ht="15.75" customHeight="1" x14ac:dyDescent="0.25">
      <c r="K307" s="45"/>
      <c r="L307" s="165"/>
    </row>
    <row r="308" spans="11:12" ht="15.75" customHeight="1" x14ac:dyDescent="0.25">
      <c r="K308" s="45"/>
      <c r="L308" s="165"/>
    </row>
    <row r="309" spans="11:12" ht="15.75" customHeight="1" x14ac:dyDescent="0.25">
      <c r="K309" s="45"/>
      <c r="L309" s="165"/>
    </row>
    <row r="310" spans="11:12" ht="15.75" customHeight="1" x14ac:dyDescent="0.25">
      <c r="K310" s="45"/>
      <c r="L310" s="165"/>
    </row>
    <row r="311" spans="11:12" ht="15.75" customHeight="1" x14ac:dyDescent="0.25">
      <c r="K311" s="45"/>
      <c r="L311" s="165"/>
    </row>
    <row r="312" spans="11:12" ht="15.75" customHeight="1" x14ac:dyDescent="0.25">
      <c r="K312" s="45"/>
      <c r="L312" s="165"/>
    </row>
    <row r="313" spans="11:12" ht="15.75" customHeight="1" x14ac:dyDescent="0.25">
      <c r="K313" s="45"/>
      <c r="L313" s="165"/>
    </row>
    <row r="314" spans="11:12" ht="15.75" customHeight="1" x14ac:dyDescent="0.25">
      <c r="K314" s="45"/>
      <c r="L314" s="165"/>
    </row>
    <row r="315" spans="11:12" ht="15.75" customHeight="1" x14ac:dyDescent="0.25">
      <c r="K315" s="45"/>
      <c r="L315" s="165"/>
    </row>
    <row r="316" spans="11:12" ht="15.75" customHeight="1" x14ac:dyDescent="0.25">
      <c r="K316" s="45"/>
      <c r="L316" s="165"/>
    </row>
    <row r="317" spans="11:12" ht="15.75" customHeight="1" x14ac:dyDescent="0.25">
      <c r="K317" s="45"/>
      <c r="L317" s="165"/>
    </row>
    <row r="318" spans="11:12" ht="15.75" customHeight="1" x14ac:dyDescent="0.25">
      <c r="K318" s="45"/>
      <c r="L318" s="165"/>
    </row>
    <row r="319" spans="11:12" ht="15.75" customHeight="1" x14ac:dyDescent="0.25">
      <c r="K319" s="45"/>
      <c r="L319" s="165"/>
    </row>
    <row r="320" spans="11:12" ht="15.75" customHeight="1" x14ac:dyDescent="0.25">
      <c r="K320" s="45"/>
      <c r="L320" s="165"/>
    </row>
    <row r="321" spans="11:12" ht="15.75" customHeight="1" x14ac:dyDescent="0.25">
      <c r="K321" s="45"/>
      <c r="L321" s="165"/>
    </row>
    <row r="322" spans="11:12" ht="15.75" customHeight="1" x14ac:dyDescent="0.25">
      <c r="K322" s="45"/>
      <c r="L322" s="165"/>
    </row>
    <row r="323" spans="11:12" ht="15.75" customHeight="1" x14ac:dyDescent="0.25">
      <c r="K323" s="45"/>
      <c r="L323" s="165"/>
    </row>
    <row r="324" spans="11:12" ht="15.75" customHeight="1" x14ac:dyDescent="0.25">
      <c r="K324" s="45"/>
      <c r="L324" s="165"/>
    </row>
    <row r="325" spans="11:12" ht="15.75" customHeight="1" x14ac:dyDescent="0.25">
      <c r="K325" s="45"/>
      <c r="L325" s="165"/>
    </row>
    <row r="326" spans="11:12" ht="15.75" customHeight="1" x14ac:dyDescent="0.25">
      <c r="K326" s="45"/>
      <c r="L326" s="165"/>
    </row>
    <row r="327" spans="11:12" ht="15.75" customHeight="1" x14ac:dyDescent="0.25">
      <c r="K327" s="45"/>
      <c r="L327" s="165"/>
    </row>
    <row r="328" spans="11:12" ht="15.75" customHeight="1" x14ac:dyDescent="0.25">
      <c r="K328" s="45"/>
      <c r="L328" s="165"/>
    </row>
    <row r="329" spans="11:12" ht="15.75" customHeight="1" x14ac:dyDescent="0.25">
      <c r="K329" s="45"/>
      <c r="L329" s="165"/>
    </row>
    <row r="330" spans="11:12" ht="15.75" customHeight="1" x14ac:dyDescent="0.25">
      <c r="K330" s="45"/>
      <c r="L330" s="165"/>
    </row>
    <row r="331" spans="11:12" ht="15.75" customHeight="1" x14ac:dyDescent="0.25">
      <c r="K331" s="45"/>
      <c r="L331" s="165"/>
    </row>
    <row r="332" spans="11:12" ht="15.75" customHeight="1" x14ac:dyDescent="0.25">
      <c r="K332" s="45"/>
      <c r="L332" s="165"/>
    </row>
    <row r="333" spans="11:12" ht="15.75" customHeight="1" x14ac:dyDescent="0.25">
      <c r="K333" s="45"/>
      <c r="L333" s="165"/>
    </row>
    <row r="334" spans="11:12" ht="15.75" customHeight="1" x14ac:dyDescent="0.25">
      <c r="K334" s="45"/>
      <c r="L334" s="165"/>
    </row>
    <row r="335" spans="11:12" ht="15.75" customHeight="1" x14ac:dyDescent="0.25">
      <c r="K335" s="45"/>
      <c r="L335" s="165"/>
    </row>
    <row r="336" spans="11:12" ht="15.75" customHeight="1" x14ac:dyDescent="0.25">
      <c r="K336" s="45"/>
      <c r="L336" s="165"/>
    </row>
    <row r="337" spans="11:12" ht="15.75" customHeight="1" x14ac:dyDescent="0.25">
      <c r="K337" s="45"/>
      <c r="L337" s="165"/>
    </row>
    <row r="338" spans="11:12" ht="15.75" customHeight="1" x14ac:dyDescent="0.25">
      <c r="K338" s="45"/>
      <c r="L338" s="165"/>
    </row>
    <row r="339" spans="11:12" ht="15.75" customHeight="1" x14ac:dyDescent="0.25">
      <c r="K339" s="45"/>
      <c r="L339" s="165"/>
    </row>
    <row r="340" spans="11:12" ht="15.75" customHeight="1" x14ac:dyDescent="0.25">
      <c r="K340" s="45"/>
      <c r="L340" s="165"/>
    </row>
    <row r="341" spans="11:12" ht="15.75" customHeight="1" x14ac:dyDescent="0.25">
      <c r="K341" s="45"/>
      <c r="L341" s="165"/>
    </row>
    <row r="342" spans="11:12" ht="15.75" customHeight="1" x14ac:dyDescent="0.25">
      <c r="K342" s="45"/>
      <c r="L342" s="165"/>
    </row>
    <row r="343" spans="11:12" ht="15.75" customHeight="1" x14ac:dyDescent="0.25">
      <c r="K343" s="45"/>
      <c r="L343" s="165"/>
    </row>
    <row r="344" spans="11:12" ht="15.75" customHeight="1" x14ac:dyDescent="0.25">
      <c r="K344" s="45"/>
      <c r="L344" s="165"/>
    </row>
    <row r="345" spans="11:12" ht="15.75" customHeight="1" x14ac:dyDescent="0.25">
      <c r="K345" s="45"/>
      <c r="L345" s="165"/>
    </row>
    <row r="346" spans="11:12" ht="15.75" customHeight="1" x14ac:dyDescent="0.25">
      <c r="K346" s="45"/>
      <c r="L346" s="165"/>
    </row>
    <row r="347" spans="11:12" ht="15.75" customHeight="1" x14ac:dyDescent="0.25">
      <c r="K347" s="45"/>
      <c r="L347" s="165"/>
    </row>
    <row r="348" spans="11:12" ht="15.75" customHeight="1" x14ac:dyDescent="0.25">
      <c r="K348" s="45"/>
      <c r="L348" s="165"/>
    </row>
    <row r="349" spans="11:12" ht="15.75" customHeight="1" x14ac:dyDescent="0.25">
      <c r="K349" s="45"/>
      <c r="L349" s="165"/>
    </row>
    <row r="350" spans="11:12" ht="15.75" customHeight="1" x14ac:dyDescent="0.25">
      <c r="K350" s="45"/>
      <c r="L350" s="165"/>
    </row>
    <row r="351" spans="11:12" ht="15.75" customHeight="1" x14ac:dyDescent="0.25">
      <c r="K351" s="45"/>
      <c r="L351" s="165"/>
    </row>
    <row r="352" spans="11:12" ht="15.75" customHeight="1" x14ac:dyDescent="0.25">
      <c r="K352" s="45"/>
      <c r="L352" s="165"/>
    </row>
    <row r="353" spans="11:12" ht="15.75" customHeight="1" x14ac:dyDescent="0.25">
      <c r="K353" s="45"/>
      <c r="L353" s="165"/>
    </row>
    <row r="354" spans="11:12" ht="15.75" customHeight="1" x14ac:dyDescent="0.25">
      <c r="K354" s="45"/>
      <c r="L354" s="165"/>
    </row>
    <row r="355" spans="11:12" ht="15.75" customHeight="1" x14ac:dyDescent="0.25">
      <c r="K355" s="45"/>
      <c r="L355" s="165"/>
    </row>
    <row r="356" spans="11:12" ht="15.75" customHeight="1" x14ac:dyDescent="0.25">
      <c r="K356" s="45"/>
      <c r="L356" s="165"/>
    </row>
    <row r="357" spans="11:12" ht="15.75" customHeight="1" x14ac:dyDescent="0.25">
      <c r="K357" s="45"/>
      <c r="L357" s="165"/>
    </row>
    <row r="358" spans="11:12" ht="15.75" customHeight="1" x14ac:dyDescent="0.25">
      <c r="K358" s="45"/>
      <c r="L358" s="165"/>
    </row>
    <row r="359" spans="11:12" ht="15.75" customHeight="1" x14ac:dyDescent="0.25">
      <c r="K359" s="45"/>
      <c r="L359" s="165"/>
    </row>
    <row r="360" spans="11:12" ht="15.75" customHeight="1" x14ac:dyDescent="0.25">
      <c r="K360" s="45"/>
      <c r="L360" s="165"/>
    </row>
    <row r="361" spans="11:12" ht="15.75" customHeight="1" x14ac:dyDescent="0.25">
      <c r="K361" s="45"/>
      <c r="L361" s="165"/>
    </row>
    <row r="362" spans="11:12" ht="15.75" customHeight="1" x14ac:dyDescent="0.25">
      <c r="K362" s="45"/>
      <c r="L362" s="165"/>
    </row>
    <row r="363" spans="11:12" ht="15.75" customHeight="1" x14ac:dyDescent="0.25">
      <c r="K363" s="45"/>
      <c r="L363" s="165"/>
    </row>
    <row r="364" spans="11:12" ht="15.75" customHeight="1" x14ac:dyDescent="0.25">
      <c r="K364" s="45"/>
      <c r="L364" s="165"/>
    </row>
    <row r="365" spans="11:12" ht="15.75" customHeight="1" x14ac:dyDescent="0.25">
      <c r="K365" s="45"/>
      <c r="L365" s="165"/>
    </row>
    <row r="366" spans="11:12" ht="15.75" customHeight="1" x14ac:dyDescent="0.25">
      <c r="K366" s="45"/>
      <c r="L366" s="165"/>
    </row>
    <row r="367" spans="11:12" ht="15.75" customHeight="1" x14ac:dyDescent="0.25">
      <c r="K367" s="45"/>
      <c r="L367" s="165"/>
    </row>
    <row r="368" spans="11:12" ht="15.75" customHeight="1" x14ac:dyDescent="0.25">
      <c r="K368" s="45"/>
      <c r="L368" s="165"/>
    </row>
    <row r="369" spans="11:12" ht="15.75" customHeight="1" x14ac:dyDescent="0.25">
      <c r="K369" s="45"/>
      <c r="L369" s="165"/>
    </row>
    <row r="370" spans="11:12" ht="15.75" customHeight="1" x14ac:dyDescent="0.25">
      <c r="K370" s="45"/>
      <c r="L370" s="165"/>
    </row>
    <row r="371" spans="11:12" ht="15.75" customHeight="1" x14ac:dyDescent="0.25">
      <c r="K371" s="45"/>
      <c r="L371" s="165"/>
    </row>
    <row r="372" spans="11:12" ht="15.75" customHeight="1" x14ac:dyDescent="0.25">
      <c r="K372" s="45"/>
      <c r="L372" s="165"/>
    </row>
    <row r="373" spans="11:12" ht="15.75" customHeight="1" x14ac:dyDescent="0.25">
      <c r="K373" s="45"/>
      <c r="L373" s="165"/>
    </row>
    <row r="374" spans="11:12" ht="15.75" customHeight="1" x14ac:dyDescent="0.25">
      <c r="K374" s="45"/>
      <c r="L374" s="165"/>
    </row>
    <row r="375" spans="11:12" ht="15.75" customHeight="1" x14ac:dyDescent="0.25">
      <c r="K375" s="45"/>
      <c r="L375" s="165"/>
    </row>
    <row r="376" spans="11:12" ht="15.75" customHeight="1" x14ac:dyDescent="0.25">
      <c r="K376" s="45"/>
      <c r="L376" s="165"/>
    </row>
    <row r="377" spans="11:12" ht="15.75" customHeight="1" x14ac:dyDescent="0.25">
      <c r="K377" s="45"/>
      <c r="L377" s="165"/>
    </row>
    <row r="378" spans="11:12" ht="15.75" customHeight="1" x14ac:dyDescent="0.25">
      <c r="K378" s="45"/>
      <c r="L378" s="165"/>
    </row>
    <row r="379" spans="11:12" ht="15.75" customHeight="1" x14ac:dyDescent="0.25">
      <c r="K379" s="45"/>
      <c r="L379" s="165"/>
    </row>
    <row r="380" spans="11:12" ht="15.75" customHeight="1" x14ac:dyDescent="0.25">
      <c r="K380" s="45"/>
      <c r="L380" s="165"/>
    </row>
    <row r="381" spans="11:12" ht="15.75" customHeight="1" x14ac:dyDescent="0.25">
      <c r="K381" s="45"/>
      <c r="L381" s="165"/>
    </row>
    <row r="382" spans="11:12" ht="15.75" customHeight="1" x14ac:dyDescent="0.25">
      <c r="K382" s="45"/>
      <c r="L382" s="165"/>
    </row>
    <row r="383" spans="11:12" ht="15.75" customHeight="1" x14ac:dyDescent="0.25">
      <c r="K383" s="45"/>
      <c r="L383" s="165"/>
    </row>
    <row r="384" spans="11:12" ht="15.75" customHeight="1" x14ac:dyDescent="0.25">
      <c r="K384" s="45"/>
      <c r="L384" s="165"/>
    </row>
    <row r="385" spans="11:12" ht="15.75" customHeight="1" x14ac:dyDescent="0.25">
      <c r="K385" s="45"/>
      <c r="L385" s="165"/>
    </row>
    <row r="386" spans="11:12" ht="15.75" customHeight="1" x14ac:dyDescent="0.25">
      <c r="K386" s="45"/>
      <c r="L386" s="165"/>
    </row>
    <row r="387" spans="11:12" ht="15.75" customHeight="1" x14ac:dyDescent="0.25">
      <c r="K387" s="45"/>
      <c r="L387" s="165"/>
    </row>
    <row r="388" spans="11:12" ht="15.75" customHeight="1" x14ac:dyDescent="0.25">
      <c r="K388" s="45"/>
      <c r="L388" s="165"/>
    </row>
    <row r="389" spans="11:12" ht="15.75" customHeight="1" x14ac:dyDescent="0.25">
      <c r="K389" s="45"/>
      <c r="L389" s="165"/>
    </row>
    <row r="390" spans="11:12" ht="15.75" customHeight="1" x14ac:dyDescent="0.25">
      <c r="K390" s="45"/>
      <c r="L390" s="165"/>
    </row>
    <row r="391" spans="11:12" ht="15.75" customHeight="1" x14ac:dyDescent="0.25">
      <c r="K391" s="45"/>
      <c r="L391" s="165"/>
    </row>
    <row r="392" spans="11:12" ht="15.75" customHeight="1" x14ac:dyDescent="0.25">
      <c r="K392" s="45"/>
      <c r="L392" s="165"/>
    </row>
    <row r="393" spans="11:12" ht="15.75" customHeight="1" x14ac:dyDescent="0.25">
      <c r="K393" s="45"/>
      <c r="L393" s="165"/>
    </row>
    <row r="394" spans="11:12" ht="15.75" customHeight="1" x14ac:dyDescent="0.25">
      <c r="K394" s="45"/>
      <c r="L394" s="165"/>
    </row>
    <row r="395" spans="11:12" ht="15.75" customHeight="1" x14ac:dyDescent="0.25">
      <c r="K395" s="45"/>
      <c r="L395" s="165"/>
    </row>
    <row r="396" spans="11:12" ht="15.75" customHeight="1" x14ac:dyDescent="0.25">
      <c r="K396" s="45"/>
      <c r="L396" s="165"/>
    </row>
    <row r="397" spans="11:12" ht="15.75" customHeight="1" x14ac:dyDescent="0.25">
      <c r="K397" s="45"/>
      <c r="L397" s="165"/>
    </row>
    <row r="398" spans="11:12" ht="15.75" customHeight="1" x14ac:dyDescent="0.25">
      <c r="K398" s="45"/>
      <c r="L398" s="165"/>
    </row>
    <row r="399" spans="11:12" ht="15.75" customHeight="1" x14ac:dyDescent="0.25">
      <c r="K399" s="45"/>
      <c r="L399" s="165"/>
    </row>
    <row r="400" spans="11:12" ht="15.75" customHeight="1" x14ac:dyDescent="0.25">
      <c r="K400" s="45"/>
      <c r="L400" s="165"/>
    </row>
    <row r="401" spans="11:12" ht="15.75" customHeight="1" x14ac:dyDescent="0.25">
      <c r="K401" s="45"/>
      <c r="L401" s="165"/>
    </row>
    <row r="402" spans="11:12" ht="15.75" customHeight="1" x14ac:dyDescent="0.25">
      <c r="K402" s="45"/>
      <c r="L402" s="165"/>
    </row>
    <row r="403" spans="11:12" ht="15.75" customHeight="1" x14ac:dyDescent="0.25">
      <c r="K403" s="45"/>
      <c r="L403" s="165"/>
    </row>
    <row r="404" spans="11:12" ht="15.75" customHeight="1" x14ac:dyDescent="0.25">
      <c r="K404" s="45"/>
      <c r="L404" s="165"/>
    </row>
    <row r="405" spans="11:12" ht="15.75" customHeight="1" x14ac:dyDescent="0.25">
      <c r="K405" s="45"/>
      <c r="L405" s="165"/>
    </row>
    <row r="406" spans="11:12" ht="15.75" customHeight="1" x14ac:dyDescent="0.25">
      <c r="K406" s="45"/>
      <c r="L406" s="165"/>
    </row>
    <row r="407" spans="11:12" ht="15.75" customHeight="1" x14ac:dyDescent="0.25">
      <c r="K407" s="45"/>
      <c r="L407" s="165"/>
    </row>
    <row r="408" spans="11:12" ht="15.75" customHeight="1" x14ac:dyDescent="0.25">
      <c r="K408" s="45"/>
      <c r="L408" s="165"/>
    </row>
    <row r="409" spans="11:12" ht="15.75" customHeight="1" x14ac:dyDescent="0.25">
      <c r="K409" s="45"/>
      <c r="L409" s="165"/>
    </row>
    <row r="410" spans="11:12" ht="15.75" customHeight="1" x14ac:dyDescent="0.25">
      <c r="K410" s="45"/>
      <c r="L410" s="165"/>
    </row>
    <row r="411" spans="11:12" ht="15.75" customHeight="1" x14ac:dyDescent="0.25">
      <c r="K411" s="45"/>
      <c r="L411" s="165"/>
    </row>
    <row r="412" spans="11:12" ht="15.75" customHeight="1" x14ac:dyDescent="0.25">
      <c r="K412" s="45"/>
      <c r="L412" s="165"/>
    </row>
    <row r="413" spans="11:12" ht="15.75" customHeight="1" x14ac:dyDescent="0.25">
      <c r="K413" s="45"/>
      <c r="L413" s="165"/>
    </row>
    <row r="414" spans="11:12" ht="15.75" customHeight="1" x14ac:dyDescent="0.25">
      <c r="K414" s="45"/>
      <c r="L414" s="165"/>
    </row>
    <row r="415" spans="11:12" ht="15.75" customHeight="1" x14ac:dyDescent="0.25">
      <c r="K415" s="45"/>
      <c r="L415" s="165"/>
    </row>
    <row r="416" spans="11:12" ht="15.75" customHeight="1" x14ac:dyDescent="0.25">
      <c r="K416" s="45"/>
      <c r="L416" s="165"/>
    </row>
    <row r="417" spans="11:12" ht="15.75" customHeight="1" x14ac:dyDescent="0.25">
      <c r="K417" s="45"/>
      <c r="L417" s="165"/>
    </row>
    <row r="418" spans="11:12" ht="15.75" customHeight="1" x14ac:dyDescent="0.25">
      <c r="K418" s="45"/>
      <c r="L418" s="165"/>
    </row>
    <row r="419" spans="11:12" ht="15.75" customHeight="1" x14ac:dyDescent="0.25">
      <c r="K419" s="45"/>
      <c r="L419" s="165"/>
    </row>
    <row r="420" spans="11:12" ht="15.75" customHeight="1" x14ac:dyDescent="0.25">
      <c r="K420" s="45"/>
      <c r="L420" s="165"/>
    </row>
    <row r="421" spans="11:12" ht="15.75" customHeight="1" x14ac:dyDescent="0.25">
      <c r="K421" s="45"/>
      <c r="L421" s="165"/>
    </row>
    <row r="422" spans="11:12" ht="15.75" customHeight="1" x14ac:dyDescent="0.25">
      <c r="K422" s="45"/>
      <c r="L422" s="165"/>
    </row>
    <row r="423" spans="11:12" ht="15.75" customHeight="1" x14ac:dyDescent="0.25">
      <c r="K423" s="45"/>
      <c r="L423" s="165"/>
    </row>
    <row r="424" spans="11:12" ht="15.75" customHeight="1" x14ac:dyDescent="0.25">
      <c r="K424" s="45"/>
      <c r="L424" s="165"/>
    </row>
    <row r="425" spans="11:12" ht="15.75" customHeight="1" x14ac:dyDescent="0.25">
      <c r="K425" s="45"/>
      <c r="L425" s="165"/>
    </row>
    <row r="426" spans="11:12" ht="15.75" customHeight="1" x14ac:dyDescent="0.25">
      <c r="K426" s="45"/>
      <c r="L426" s="165"/>
    </row>
    <row r="427" spans="11:12" ht="15.75" customHeight="1" x14ac:dyDescent="0.25">
      <c r="K427" s="45"/>
      <c r="L427" s="165"/>
    </row>
    <row r="428" spans="11:12" ht="15.75" customHeight="1" x14ac:dyDescent="0.25">
      <c r="K428" s="45"/>
      <c r="L428" s="165"/>
    </row>
    <row r="429" spans="11:12" ht="15.75" customHeight="1" x14ac:dyDescent="0.25">
      <c r="K429" s="45"/>
      <c r="L429" s="165"/>
    </row>
    <row r="430" spans="11:12" ht="15.75" customHeight="1" x14ac:dyDescent="0.25">
      <c r="K430" s="45"/>
      <c r="L430" s="165"/>
    </row>
    <row r="431" spans="11:12" ht="15.75" customHeight="1" x14ac:dyDescent="0.25">
      <c r="K431" s="45"/>
      <c r="L431" s="165"/>
    </row>
    <row r="432" spans="11:12" ht="15.75" customHeight="1" x14ac:dyDescent="0.25">
      <c r="K432" s="45"/>
      <c r="L432" s="165"/>
    </row>
    <row r="433" spans="11:12" ht="15.75" customHeight="1" x14ac:dyDescent="0.25">
      <c r="K433" s="45"/>
      <c r="L433" s="165"/>
    </row>
    <row r="434" spans="11:12" ht="15.75" customHeight="1" x14ac:dyDescent="0.25">
      <c r="K434" s="45"/>
      <c r="L434" s="165"/>
    </row>
    <row r="435" spans="11:12" ht="15.75" customHeight="1" x14ac:dyDescent="0.25">
      <c r="K435" s="45"/>
      <c r="L435" s="165"/>
    </row>
    <row r="436" spans="11:12" ht="15.75" customHeight="1" x14ac:dyDescent="0.25">
      <c r="K436" s="45"/>
      <c r="L436" s="165"/>
    </row>
    <row r="437" spans="11:12" ht="15.75" customHeight="1" x14ac:dyDescent="0.25">
      <c r="K437" s="45"/>
      <c r="L437" s="165"/>
    </row>
    <row r="438" spans="11:12" ht="15.75" customHeight="1" x14ac:dyDescent="0.25">
      <c r="K438" s="45"/>
      <c r="L438" s="165"/>
    </row>
    <row r="439" spans="11:12" ht="15.75" customHeight="1" x14ac:dyDescent="0.25">
      <c r="K439" s="45"/>
      <c r="L439" s="165"/>
    </row>
    <row r="440" spans="11:12" ht="15.75" customHeight="1" x14ac:dyDescent="0.25">
      <c r="K440" s="45"/>
      <c r="L440" s="165"/>
    </row>
    <row r="441" spans="11:12" ht="15.75" customHeight="1" x14ac:dyDescent="0.25">
      <c r="K441" s="45"/>
      <c r="L441" s="165"/>
    </row>
    <row r="442" spans="11:12" ht="15.75" customHeight="1" x14ac:dyDescent="0.25">
      <c r="K442" s="45"/>
      <c r="L442" s="165"/>
    </row>
    <row r="443" spans="11:12" ht="15.75" customHeight="1" x14ac:dyDescent="0.25">
      <c r="K443" s="45"/>
      <c r="L443" s="165"/>
    </row>
    <row r="444" spans="11:12" ht="15.75" customHeight="1" x14ac:dyDescent="0.25">
      <c r="K444" s="45"/>
      <c r="L444" s="165"/>
    </row>
    <row r="445" spans="11:12" ht="15.75" customHeight="1" x14ac:dyDescent="0.25">
      <c r="K445" s="45"/>
      <c r="L445" s="165"/>
    </row>
    <row r="446" spans="11:12" ht="15.75" customHeight="1" x14ac:dyDescent="0.25">
      <c r="K446" s="45"/>
      <c r="L446" s="165"/>
    </row>
    <row r="447" spans="11:12" ht="15.75" customHeight="1" x14ac:dyDescent="0.25">
      <c r="K447" s="45"/>
      <c r="L447" s="165"/>
    </row>
    <row r="448" spans="11:12" ht="15.75" customHeight="1" x14ac:dyDescent="0.25">
      <c r="K448" s="45"/>
      <c r="L448" s="165"/>
    </row>
    <row r="449" spans="11:12" ht="15.75" customHeight="1" x14ac:dyDescent="0.25">
      <c r="K449" s="45"/>
      <c r="L449" s="165"/>
    </row>
    <row r="450" spans="11:12" ht="15.75" customHeight="1" x14ac:dyDescent="0.25">
      <c r="K450" s="45"/>
      <c r="L450" s="165"/>
    </row>
    <row r="451" spans="11:12" ht="15.75" customHeight="1" x14ac:dyDescent="0.25">
      <c r="K451" s="45"/>
      <c r="L451" s="165"/>
    </row>
    <row r="452" spans="11:12" ht="15.75" customHeight="1" x14ac:dyDescent="0.25">
      <c r="K452" s="45"/>
      <c r="L452" s="165"/>
    </row>
    <row r="453" spans="11:12" ht="15.75" customHeight="1" x14ac:dyDescent="0.25">
      <c r="K453" s="45"/>
      <c r="L453" s="165"/>
    </row>
    <row r="454" spans="11:12" ht="15.75" customHeight="1" x14ac:dyDescent="0.25">
      <c r="K454" s="45"/>
      <c r="L454" s="165"/>
    </row>
    <row r="455" spans="11:12" ht="15.75" customHeight="1" x14ac:dyDescent="0.25">
      <c r="K455" s="45"/>
      <c r="L455" s="165"/>
    </row>
    <row r="456" spans="11:12" ht="15.75" customHeight="1" x14ac:dyDescent="0.25">
      <c r="K456" s="45"/>
      <c r="L456" s="165"/>
    </row>
    <row r="457" spans="11:12" ht="15.75" customHeight="1" x14ac:dyDescent="0.25">
      <c r="K457" s="45"/>
      <c r="L457" s="165"/>
    </row>
    <row r="458" spans="11:12" ht="15.75" customHeight="1" x14ac:dyDescent="0.25">
      <c r="K458" s="45"/>
      <c r="L458" s="165"/>
    </row>
    <row r="459" spans="11:12" ht="15.75" customHeight="1" x14ac:dyDescent="0.25">
      <c r="K459" s="45"/>
      <c r="L459" s="165"/>
    </row>
    <row r="460" spans="11:12" ht="15.75" customHeight="1" x14ac:dyDescent="0.25">
      <c r="K460" s="45"/>
      <c r="L460" s="165"/>
    </row>
    <row r="461" spans="11:12" ht="15.75" customHeight="1" x14ac:dyDescent="0.25">
      <c r="K461" s="45"/>
      <c r="L461" s="165"/>
    </row>
    <row r="462" spans="11:12" ht="15.75" customHeight="1" x14ac:dyDescent="0.25">
      <c r="K462" s="45"/>
      <c r="L462" s="165"/>
    </row>
    <row r="463" spans="11:12" ht="15.75" customHeight="1" x14ac:dyDescent="0.25">
      <c r="K463" s="45"/>
      <c r="L463" s="165"/>
    </row>
    <row r="464" spans="11:12" ht="15.75" customHeight="1" x14ac:dyDescent="0.25">
      <c r="K464" s="45"/>
      <c r="L464" s="165"/>
    </row>
    <row r="465" spans="11:12" ht="15.75" customHeight="1" x14ac:dyDescent="0.25">
      <c r="K465" s="45"/>
      <c r="L465" s="165"/>
    </row>
    <row r="466" spans="11:12" ht="15.75" customHeight="1" x14ac:dyDescent="0.25">
      <c r="K466" s="45"/>
      <c r="L466" s="165"/>
    </row>
    <row r="467" spans="11:12" ht="15.75" customHeight="1" x14ac:dyDescent="0.25">
      <c r="K467" s="45"/>
      <c r="L467" s="165"/>
    </row>
    <row r="468" spans="11:12" ht="15.75" customHeight="1" x14ac:dyDescent="0.25">
      <c r="K468" s="45"/>
      <c r="L468" s="165"/>
    </row>
    <row r="469" spans="11:12" ht="15.75" customHeight="1" x14ac:dyDescent="0.25">
      <c r="K469" s="45"/>
      <c r="L469" s="165"/>
    </row>
    <row r="470" spans="11:12" ht="15.75" customHeight="1" x14ac:dyDescent="0.25">
      <c r="K470" s="45"/>
      <c r="L470" s="165"/>
    </row>
    <row r="471" spans="11:12" ht="15.75" customHeight="1" x14ac:dyDescent="0.25">
      <c r="K471" s="45"/>
      <c r="L471" s="165"/>
    </row>
    <row r="472" spans="11:12" ht="15.75" customHeight="1" x14ac:dyDescent="0.25">
      <c r="K472" s="45"/>
      <c r="L472" s="165"/>
    </row>
    <row r="473" spans="11:12" ht="15.75" customHeight="1" x14ac:dyDescent="0.25">
      <c r="K473" s="45"/>
      <c r="L473" s="165"/>
    </row>
    <row r="474" spans="11:12" ht="15.75" customHeight="1" x14ac:dyDescent="0.25">
      <c r="K474" s="45"/>
      <c r="L474" s="165"/>
    </row>
    <row r="475" spans="11:12" ht="15.75" customHeight="1" x14ac:dyDescent="0.25">
      <c r="K475" s="45"/>
      <c r="L475" s="165"/>
    </row>
    <row r="476" spans="11:12" ht="15.75" customHeight="1" x14ac:dyDescent="0.25">
      <c r="K476" s="45"/>
      <c r="L476" s="165"/>
    </row>
    <row r="477" spans="11:12" ht="15.75" customHeight="1" x14ac:dyDescent="0.25">
      <c r="K477" s="45"/>
      <c r="L477" s="165"/>
    </row>
    <row r="478" spans="11:12" ht="15.75" customHeight="1" x14ac:dyDescent="0.25">
      <c r="K478" s="45"/>
      <c r="L478" s="165"/>
    </row>
    <row r="479" spans="11:12" ht="15.75" customHeight="1" x14ac:dyDescent="0.25">
      <c r="K479" s="45"/>
      <c r="L479" s="165"/>
    </row>
    <row r="480" spans="11:12" ht="15.75" customHeight="1" x14ac:dyDescent="0.25">
      <c r="K480" s="45"/>
      <c r="L480" s="165"/>
    </row>
    <row r="481" spans="11:12" ht="15.75" customHeight="1" x14ac:dyDescent="0.25">
      <c r="K481" s="45"/>
      <c r="L481" s="165"/>
    </row>
    <row r="482" spans="11:12" ht="15.75" customHeight="1" x14ac:dyDescent="0.25">
      <c r="K482" s="45"/>
      <c r="L482" s="165"/>
    </row>
    <row r="483" spans="11:12" ht="15.75" customHeight="1" x14ac:dyDescent="0.25">
      <c r="K483" s="45"/>
      <c r="L483" s="165"/>
    </row>
    <row r="484" spans="11:12" ht="15.75" customHeight="1" x14ac:dyDescent="0.25">
      <c r="K484" s="45"/>
      <c r="L484" s="165"/>
    </row>
    <row r="485" spans="11:12" ht="15.75" customHeight="1" x14ac:dyDescent="0.25">
      <c r="K485" s="45"/>
      <c r="L485" s="165"/>
    </row>
    <row r="486" spans="11:12" ht="15.75" customHeight="1" x14ac:dyDescent="0.25">
      <c r="K486" s="45"/>
      <c r="L486" s="165"/>
    </row>
    <row r="487" spans="11:12" ht="15.75" customHeight="1" x14ac:dyDescent="0.25">
      <c r="K487" s="45"/>
      <c r="L487" s="165"/>
    </row>
    <row r="488" spans="11:12" ht="15.75" customHeight="1" x14ac:dyDescent="0.25">
      <c r="K488" s="45"/>
      <c r="L488" s="165"/>
    </row>
    <row r="489" spans="11:12" ht="15.75" customHeight="1" x14ac:dyDescent="0.25">
      <c r="K489" s="45"/>
      <c r="L489" s="165"/>
    </row>
    <row r="490" spans="11:12" ht="15.75" customHeight="1" x14ac:dyDescent="0.25">
      <c r="K490" s="45"/>
      <c r="L490" s="165"/>
    </row>
    <row r="491" spans="11:12" ht="15.75" customHeight="1" x14ac:dyDescent="0.25">
      <c r="K491" s="45"/>
      <c r="L491" s="165"/>
    </row>
    <row r="492" spans="11:12" ht="15.75" customHeight="1" x14ac:dyDescent="0.25">
      <c r="K492" s="45"/>
      <c r="L492" s="165"/>
    </row>
    <row r="493" spans="11:12" ht="15.75" customHeight="1" x14ac:dyDescent="0.25">
      <c r="K493" s="45"/>
      <c r="L493" s="165"/>
    </row>
    <row r="494" spans="11:12" ht="15.75" customHeight="1" x14ac:dyDescent="0.25">
      <c r="K494" s="45"/>
      <c r="L494" s="165"/>
    </row>
    <row r="495" spans="11:12" ht="15.75" customHeight="1" x14ac:dyDescent="0.25">
      <c r="K495" s="45"/>
      <c r="L495" s="165"/>
    </row>
    <row r="496" spans="11:12" ht="15.75" customHeight="1" x14ac:dyDescent="0.25">
      <c r="K496" s="45"/>
      <c r="L496" s="165"/>
    </row>
    <row r="497" spans="11:12" ht="15.75" customHeight="1" x14ac:dyDescent="0.25">
      <c r="K497" s="45"/>
      <c r="L497" s="165"/>
    </row>
    <row r="498" spans="11:12" ht="15.75" customHeight="1" x14ac:dyDescent="0.25">
      <c r="K498" s="45"/>
      <c r="L498" s="165"/>
    </row>
    <row r="499" spans="11:12" ht="15.75" customHeight="1" x14ac:dyDescent="0.25">
      <c r="K499" s="45"/>
      <c r="L499" s="165"/>
    </row>
    <row r="500" spans="11:12" ht="15.75" customHeight="1" x14ac:dyDescent="0.25">
      <c r="K500" s="45"/>
      <c r="L500" s="165"/>
    </row>
    <row r="501" spans="11:12" ht="15.75" customHeight="1" x14ac:dyDescent="0.25">
      <c r="K501" s="45"/>
      <c r="L501" s="165"/>
    </row>
    <row r="502" spans="11:12" ht="15.75" customHeight="1" x14ac:dyDescent="0.25">
      <c r="K502" s="45"/>
      <c r="L502" s="165"/>
    </row>
    <row r="503" spans="11:12" ht="15.75" customHeight="1" x14ac:dyDescent="0.25">
      <c r="K503" s="45"/>
      <c r="L503" s="165"/>
    </row>
    <row r="504" spans="11:12" ht="15.75" customHeight="1" x14ac:dyDescent="0.25">
      <c r="K504" s="45"/>
      <c r="L504" s="165"/>
    </row>
    <row r="505" spans="11:12" ht="15.75" customHeight="1" x14ac:dyDescent="0.25">
      <c r="K505" s="45"/>
      <c r="L505" s="165"/>
    </row>
    <row r="506" spans="11:12" ht="15.75" customHeight="1" x14ac:dyDescent="0.25">
      <c r="K506" s="45"/>
      <c r="L506" s="165"/>
    </row>
    <row r="507" spans="11:12" ht="15.75" customHeight="1" x14ac:dyDescent="0.25">
      <c r="K507" s="45"/>
      <c r="L507" s="165"/>
    </row>
    <row r="508" spans="11:12" ht="15.75" customHeight="1" x14ac:dyDescent="0.25">
      <c r="K508" s="45"/>
      <c r="L508" s="165"/>
    </row>
    <row r="509" spans="11:12" ht="15.75" customHeight="1" x14ac:dyDescent="0.25">
      <c r="K509" s="45"/>
      <c r="L509" s="165"/>
    </row>
    <row r="510" spans="11:12" ht="15.75" customHeight="1" x14ac:dyDescent="0.25">
      <c r="K510" s="45"/>
      <c r="L510" s="165"/>
    </row>
    <row r="511" spans="11:12" ht="15.75" customHeight="1" x14ac:dyDescent="0.25">
      <c r="K511" s="45"/>
      <c r="L511" s="165"/>
    </row>
    <row r="512" spans="11:12" ht="15.75" customHeight="1" x14ac:dyDescent="0.25">
      <c r="K512" s="45"/>
      <c r="L512" s="165"/>
    </row>
    <row r="513" spans="11:12" ht="15.75" customHeight="1" x14ac:dyDescent="0.25">
      <c r="K513" s="45"/>
      <c r="L513" s="165"/>
    </row>
    <row r="514" spans="11:12" ht="15.75" customHeight="1" x14ac:dyDescent="0.25">
      <c r="K514" s="45"/>
      <c r="L514" s="165"/>
    </row>
    <row r="515" spans="11:12" ht="15.75" customHeight="1" x14ac:dyDescent="0.25">
      <c r="K515" s="45"/>
      <c r="L515" s="165"/>
    </row>
    <row r="516" spans="11:12" ht="15.75" customHeight="1" x14ac:dyDescent="0.25">
      <c r="K516" s="45"/>
      <c r="L516" s="165"/>
    </row>
    <row r="517" spans="11:12" ht="15.75" customHeight="1" x14ac:dyDescent="0.25">
      <c r="K517" s="45"/>
      <c r="L517" s="165"/>
    </row>
    <row r="518" spans="11:12" ht="15.75" customHeight="1" x14ac:dyDescent="0.25">
      <c r="K518" s="45"/>
      <c r="L518" s="165"/>
    </row>
    <row r="519" spans="11:12" ht="15.75" customHeight="1" x14ac:dyDescent="0.25">
      <c r="K519" s="45"/>
      <c r="L519" s="165"/>
    </row>
    <row r="520" spans="11:12" ht="15.75" customHeight="1" x14ac:dyDescent="0.25">
      <c r="K520" s="45"/>
      <c r="L520" s="165"/>
    </row>
    <row r="521" spans="11:12" ht="15.75" customHeight="1" x14ac:dyDescent="0.25">
      <c r="K521" s="45"/>
      <c r="L521" s="165"/>
    </row>
    <row r="522" spans="11:12" ht="15.75" customHeight="1" x14ac:dyDescent="0.25">
      <c r="K522" s="45"/>
      <c r="L522" s="165"/>
    </row>
    <row r="523" spans="11:12" ht="15.75" customHeight="1" x14ac:dyDescent="0.25">
      <c r="K523" s="45"/>
      <c r="L523" s="165"/>
    </row>
    <row r="524" spans="11:12" ht="15.75" customHeight="1" x14ac:dyDescent="0.25">
      <c r="K524" s="45"/>
      <c r="L524" s="165"/>
    </row>
    <row r="525" spans="11:12" ht="15.75" customHeight="1" x14ac:dyDescent="0.25">
      <c r="K525" s="45"/>
      <c r="L525" s="165"/>
    </row>
    <row r="526" spans="11:12" ht="15.75" customHeight="1" x14ac:dyDescent="0.25">
      <c r="K526" s="45"/>
      <c r="L526" s="165"/>
    </row>
    <row r="527" spans="11:12" ht="15.75" customHeight="1" x14ac:dyDescent="0.25">
      <c r="K527" s="45"/>
      <c r="L527" s="165"/>
    </row>
    <row r="528" spans="11:12" ht="15.75" customHeight="1" x14ac:dyDescent="0.25">
      <c r="K528" s="45"/>
      <c r="L528" s="165"/>
    </row>
    <row r="529" spans="11:12" ht="15.75" customHeight="1" x14ac:dyDescent="0.25">
      <c r="K529" s="45"/>
      <c r="L529" s="165"/>
    </row>
    <row r="530" spans="11:12" ht="15.75" customHeight="1" x14ac:dyDescent="0.25">
      <c r="K530" s="45"/>
      <c r="L530" s="165"/>
    </row>
    <row r="531" spans="11:12" ht="15.75" customHeight="1" x14ac:dyDescent="0.25">
      <c r="K531" s="45"/>
      <c r="L531" s="165"/>
    </row>
    <row r="532" spans="11:12" ht="15.75" customHeight="1" x14ac:dyDescent="0.25">
      <c r="K532" s="45"/>
      <c r="L532" s="165"/>
    </row>
    <row r="533" spans="11:12" ht="15.75" customHeight="1" x14ac:dyDescent="0.25">
      <c r="K533" s="45"/>
      <c r="L533" s="165"/>
    </row>
    <row r="534" spans="11:12" ht="15.75" customHeight="1" x14ac:dyDescent="0.25">
      <c r="K534" s="45"/>
      <c r="L534" s="165"/>
    </row>
    <row r="535" spans="11:12" ht="15.75" customHeight="1" x14ac:dyDescent="0.25">
      <c r="K535" s="45"/>
      <c r="L535" s="165"/>
    </row>
    <row r="536" spans="11:12" ht="15.75" customHeight="1" x14ac:dyDescent="0.25">
      <c r="K536" s="45"/>
      <c r="L536" s="165"/>
    </row>
    <row r="537" spans="11:12" ht="15.75" customHeight="1" x14ac:dyDescent="0.25">
      <c r="K537" s="45"/>
      <c r="L537" s="165"/>
    </row>
    <row r="538" spans="11:12" ht="15.75" customHeight="1" x14ac:dyDescent="0.25">
      <c r="K538" s="45"/>
      <c r="L538" s="165"/>
    </row>
    <row r="539" spans="11:12" ht="15.75" customHeight="1" x14ac:dyDescent="0.25">
      <c r="K539" s="45"/>
      <c r="L539" s="165"/>
    </row>
    <row r="540" spans="11:12" ht="15.75" customHeight="1" x14ac:dyDescent="0.25">
      <c r="K540" s="45"/>
      <c r="L540" s="165"/>
    </row>
    <row r="541" spans="11:12" ht="15.75" customHeight="1" x14ac:dyDescent="0.25">
      <c r="K541" s="45"/>
      <c r="L541" s="165"/>
    </row>
    <row r="542" spans="11:12" ht="15.75" customHeight="1" x14ac:dyDescent="0.25">
      <c r="K542" s="45"/>
      <c r="L542" s="165"/>
    </row>
    <row r="543" spans="11:12" ht="15.75" customHeight="1" x14ac:dyDescent="0.25">
      <c r="K543" s="45"/>
      <c r="L543" s="165"/>
    </row>
    <row r="544" spans="11:12" ht="15.75" customHeight="1" x14ac:dyDescent="0.25">
      <c r="K544" s="45"/>
      <c r="L544" s="165"/>
    </row>
    <row r="545" spans="11:12" ht="15.75" customHeight="1" x14ac:dyDescent="0.25">
      <c r="K545" s="45"/>
      <c r="L545" s="165"/>
    </row>
    <row r="546" spans="11:12" ht="15.75" customHeight="1" x14ac:dyDescent="0.25">
      <c r="K546" s="45"/>
      <c r="L546" s="165"/>
    </row>
    <row r="547" spans="11:12" ht="15.75" customHeight="1" x14ac:dyDescent="0.25">
      <c r="K547" s="45"/>
      <c r="L547" s="165"/>
    </row>
    <row r="548" spans="11:12" ht="15.75" customHeight="1" x14ac:dyDescent="0.25">
      <c r="K548" s="45"/>
      <c r="L548" s="165"/>
    </row>
    <row r="549" spans="11:12" ht="15.75" customHeight="1" x14ac:dyDescent="0.25">
      <c r="K549" s="45"/>
      <c r="L549" s="165"/>
    </row>
    <row r="550" spans="11:12" ht="15.75" customHeight="1" x14ac:dyDescent="0.25">
      <c r="K550" s="45"/>
      <c r="L550" s="165"/>
    </row>
    <row r="551" spans="11:12" ht="15.75" customHeight="1" x14ac:dyDescent="0.25">
      <c r="K551" s="45"/>
      <c r="L551" s="165"/>
    </row>
    <row r="552" spans="11:12" ht="15.75" customHeight="1" x14ac:dyDescent="0.25">
      <c r="K552" s="45"/>
      <c r="L552" s="165"/>
    </row>
    <row r="553" spans="11:12" ht="15.75" customHeight="1" x14ac:dyDescent="0.25">
      <c r="K553" s="45"/>
      <c r="L553" s="165"/>
    </row>
    <row r="554" spans="11:12" ht="15.75" customHeight="1" x14ac:dyDescent="0.25">
      <c r="K554" s="45"/>
      <c r="L554" s="165"/>
    </row>
    <row r="555" spans="11:12" ht="15.75" customHeight="1" x14ac:dyDescent="0.25">
      <c r="K555" s="45"/>
      <c r="L555" s="165"/>
    </row>
    <row r="556" spans="11:12" ht="15.75" customHeight="1" x14ac:dyDescent="0.25">
      <c r="K556" s="45"/>
      <c r="L556" s="165"/>
    </row>
    <row r="557" spans="11:12" ht="15.75" customHeight="1" x14ac:dyDescent="0.25">
      <c r="K557" s="45"/>
      <c r="L557" s="165"/>
    </row>
    <row r="558" spans="11:12" ht="15.75" customHeight="1" x14ac:dyDescent="0.25">
      <c r="K558" s="45"/>
      <c r="L558" s="165"/>
    </row>
    <row r="559" spans="11:12" ht="15.75" customHeight="1" x14ac:dyDescent="0.25">
      <c r="K559" s="45"/>
      <c r="L559" s="165"/>
    </row>
    <row r="560" spans="11:12" ht="15.75" customHeight="1" x14ac:dyDescent="0.25">
      <c r="K560" s="45"/>
      <c r="L560" s="165"/>
    </row>
    <row r="561" spans="11:12" ht="15.75" customHeight="1" x14ac:dyDescent="0.25">
      <c r="K561" s="45"/>
      <c r="L561" s="165"/>
    </row>
    <row r="562" spans="11:12" ht="15.75" customHeight="1" x14ac:dyDescent="0.25">
      <c r="K562" s="45"/>
      <c r="L562" s="165"/>
    </row>
    <row r="563" spans="11:12" ht="15.75" customHeight="1" x14ac:dyDescent="0.25">
      <c r="K563" s="45"/>
      <c r="L563" s="165"/>
    </row>
    <row r="564" spans="11:12" ht="15.75" customHeight="1" x14ac:dyDescent="0.25">
      <c r="K564" s="45"/>
      <c r="L564" s="165"/>
    </row>
    <row r="565" spans="11:12" ht="15.75" customHeight="1" x14ac:dyDescent="0.25">
      <c r="K565" s="45"/>
      <c r="L565" s="165"/>
    </row>
    <row r="566" spans="11:12" ht="15.75" customHeight="1" x14ac:dyDescent="0.25">
      <c r="K566" s="45"/>
      <c r="L566" s="165"/>
    </row>
    <row r="567" spans="11:12" ht="15.75" customHeight="1" x14ac:dyDescent="0.25">
      <c r="K567" s="45"/>
      <c r="L567" s="165"/>
    </row>
    <row r="568" spans="11:12" ht="15.75" customHeight="1" x14ac:dyDescent="0.25">
      <c r="K568" s="45"/>
      <c r="L568" s="165"/>
    </row>
    <row r="569" spans="11:12" ht="15.75" customHeight="1" x14ac:dyDescent="0.25">
      <c r="K569" s="45"/>
      <c r="L569" s="165"/>
    </row>
    <row r="570" spans="11:12" ht="15.75" customHeight="1" x14ac:dyDescent="0.25">
      <c r="K570" s="45"/>
      <c r="L570" s="165"/>
    </row>
    <row r="571" spans="11:12" ht="15.75" customHeight="1" x14ac:dyDescent="0.25">
      <c r="K571" s="45"/>
      <c r="L571" s="165"/>
    </row>
    <row r="572" spans="11:12" ht="15.75" customHeight="1" x14ac:dyDescent="0.25">
      <c r="K572" s="45"/>
      <c r="L572" s="165"/>
    </row>
    <row r="573" spans="11:12" ht="15.75" customHeight="1" x14ac:dyDescent="0.25">
      <c r="K573" s="45"/>
      <c r="L573" s="165"/>
    </row>
    <row r="574" spans="11:12" ht="15.75" customHeight="1" x14ac:dyDescent="0.25">
      <c r="K574" s="45"/>
      <c r="L574" s="165"/>
    </row>
    <row r="575" spans="11:12" ht="15.75" customHeight="1" x14ac:dyDescent="0.25">
      <c r="K575" s="45"/>
      <c r="L575" s="165"/>
    </row>
    <row r="576" spans="11:12" ht="15.75" customHeight="1" x14ac:dyDescent="0.25">
      <c r="K576" s="45"/>
      <c r="L576" s="165"/>
    </row>
    <row r="577" spans="11:12" ht="15.75" customHeight="1" x14ac:dyDescent="0.25">
      <c r="K577" s="45"/>
      <c r="L577" s="165"/>
    </row>
    <row r="578" spans="11:12" ht="15.75" customHeight="1" x14ac:dyDescent="0.25">
      <c r="K578" s="45"/>
      <c r="L578" s="165"/>
    </row>
    <row r="579" spans="11:12" ht="15.75" customHeight="1" x14ac:dyDescent="0.25">
      <c r="K579" s="45"/>
      <c r="L579" s="165"/>
    </row>
    <row r="580" spans="11:12" ht="15.75" customHeight="1" x14ac:dyDescent="0.25">
      <c r="K580" s="45"/>
      <c r="L580" s="165"/>
    </row>
    <row r="581" spans="11:12" ht="15.75" customHeight="1" x14ac:dyDescent="0.25">
      <c r="K581" s="45"/>
      <c r="L581" s="165"/>
    </row>
    <row r="582" spans="11:12" ht="15.75" customHeight="1" x14ac:dyDescent="0.25">
      <c r="K582" s="45"/>
      <c r="L582" s="165"/>
    </row>
    <row r="583" spans="11:12" ht="15.75" customHeight="1" x14ac:dyDescent="0.25">
      <c r="K583" s="45"/>
      <c r="L583" s="165"/>
    </row>
    <row r="584" spans="11:12" ht="15.75" customHeight="1" x14ac:dyDescent="0.25">
      <c r="K584" s="45"/>
      <c r="L584" s="165"/>
    </row>
    <row r="585" spans="11:12" ht="15.75" customHeight="1" x14ac:dyDescent="0.25">
      <c r="K585" s="45"/>
      <c r="L585" s="165"/>
    </row>
    <row r="586" spans="11:12" ht="15.75" customHeight="1" x14ac:dyDescent="0.25">
      <c r="K586" s="45"/>
      <c r="L586" s="165"/>
    </row>
    <row r="587" spans="11:12" ht="15.75" customHeight="1" x14ac:dyDescent="0.25">
      <c r="K587" s="45"/>
      <c r="L587" s="165"/>
    </row>
    <row r="588" spans="11:12" ht="15.75" customHeight="1" x14ac:dyDescent="0.25">
      <c r="K588" s="45"/>
      <c r="L588" s="165"/>
    </row>
    <row r="589" spans="11:12" ht="15.75" customHeight="1" x14ac:dyDescent="0.25">
      <c r="K589" s="45"/>
      <c r="L589" s="165"/>
    </row>
    <row r="590" spans="11:12" ht="15.75" customHeight="1" x14ac:dyDescent="0.25">
      <c r="K590" s="45"/>
      <c r="L590" s="165"/>
    </row>
    <row r="591" spans="11:12" ht="15.75" customHeight="1" x14ac:dyDescent="0.25">
      <c r="K591" s="45"/>
      <c r="L591" s="165"/>
    </row>
    <row r="592" spans="11:12" ht="15.75" customHeight="1" x14ac:dyDescent="0.25">
      <c r="K592" s="45"/>
      <c r="L592" s="165"/>
    </row>
    <row r="593" spans="11:12" ht="15.75" customHeight="1" x14ac:dyDescent="0.25">
      <c r="K593" s="45"/>
      <c r="L593" s="165"/>
    </row>
    <row r="594" spans="11:12" ht="15.75" customHeight="1" x14ac:dyDescent="0.25">
      <c r="K594" s="45"/>
      <c r="L594" s="165"/>
    </row>
    <row r="595" spans="11:12" ht="15.75" customHeight="1" x14ac:dyDescent="0.25">
      <c r="K595" s="45"/>
      <c r="L595" s="165"/>
    </row>
    <row r="596" spans="11:12" ht="15.75" customHeight="1" x14ac:dyDescent="0.25">
      <c r="K596" s="45"/>
      <c r="L596" s="165"/>
    </row>
    <row r="597" spans="11:12" ht="15.75" customHeight="1" x14ac:dyDescent="0.25">
      <c r="K597" s="45"/>
      <c r="L597" s="165"/>
    </row>
    <row r="598" spans="11:12" ht="15.75" customHeight="1" x14ac:dyDescent="0.25">
      <c r="K598" s="45"/>
      <c r="L598" s="165"/>
    </row>
    <row r="599" spans="11:12" ht="15.75" customHeight="1" x14ac:dyDescent="0.25">
      <c r="K599" s="45"/>
      <c r="L599" s="165"/>
    </row>
    <row r="600" spans="11:12" ht="15.75" customHeight="1" x14ac:dyDescent="0.25">
      <c r="K600" s="45"/>
      <c r="L600" s="165"/>
    </row>
    <row r="601" spans="11:12" ht="15.75" customHeight="1" x14ac:dyDescent="0.25">
      <c r="K601" s="45"/>
      <c r="L601" s="165"/>
    </row>
    <row r="602" spans="11:12" ht="15.75" customHeight="1" x14ac:dyDescent="0.25">
      <c r="K602" s="45"/>
      <c r="L602" s="165"/>
    </row>
    <row r="603" spans="11:12" ht="15.75" customHeight="1" x14ac:dyDescent="0.25">
      <c r="K603" s="45"/>
      <c r="L603" s="165"/>
    </row>
    <row r="604" spans="11:12" ht="15.75" customHeight="1" x14ac:dyDescent="0.25">
      <c r="K604" s="45"/>
      <c r="L604" s="165"/>
    </row>
    <row r="605" spans="11:12" ht="15.75" customHeight="1" x14ac:dyDescent="0.25">
      <c r="K605" s="45"/>
      <c r="L605" s="165"/>
    </row>
    <row r="606" spans="11:12" ht="15.75" customHeight="1" x14ac:dyDescent="0.25">
      <c r="K606" s="45"/>
      <c r="L606" s="165"/>
    </row>
    <row r="607" spans="11:12" ht="15.75" customHeight="1" x14ac:dyDescent="0.25">
      <c r="K607" s="45"/>
      <c r="L607" s="165"/>
    </row>
    <row r="608" spans="11:12" ht="15.75" customHeight="1" x14ac:dyDescent="0.25">
      <c r="K608" s="45"/>
      <c r="L608" s="165"/>
    </row>
    <row r="609" spans="11:12" ht="15.75" customHeight="1" x14ac:dyDescent="0.25">
      <c r="K609" s="45"/>
      <c r="L609" s="165"/>
    </row>
    <row r="610" spans="11:12" ht="15.75" customHeight="1" x14ac:dyDescent="0.25">
      <c r="K610" s="45"/>
      <c r="L610" s="165"/>
    </row>
    <row r="611" spans="11:12" ht="15.75" customHeight="1" x14ac:dyDescent="0.25">
      <c r="K611" s="45"/>
      <c r="L611" s="165"/>
    </row>
    <row r="612" spans="11:12" ht="15.75" customHeight="1" x14ac:dyDescent="0.25">
      <c r="K612" s="45"/>
      <c r="L612" s="165"/>
    </row>
    <row r="613" spans="11:12" ht="15.75" customHeight="1" x14ac:dyDescent="0.25">
      <c r="K613" s="45"/>
      <c r="L613" s="165"/>
    </row>
    <row r="614" spans="11:12" ht="15.75" customHeight="1" x14ac:dyDescent="0.25">
      <c r="K614" s="45"/>
      <c r="L614" s="165"/>
    </row>
    <row r="615" spans="11:12" ht="15.75" customHeight="1" x14ac:dyDescent="0.25">
      <c r="K615" s="45"/>
      <c r="L615" s="165"/>
    </row>
    <row r="616" spans="11:12" ht="15.75" customHeight="1" x14ac:dyDescent="0.25">
      <c r="K616" s="45"/>
      <c r="L616" s="165"/>
    </row>
    <row r="617" spans="11:12" ht="15.75" customHeight="1" x14ac:dyDescent="0.25">
      <c r="K617" s="45"/>
      <c r="L617" s="165"/>
    </row>
    <row r="618" spans="11:12" ht="15.75" customHeight="1" x14ac:dyDescent="0.25">
      <c r="K618" s="45"/>
      <c r="L618" s="165"/>
    </row>
    <row r="619" spans="11:12" ht="15.75" customHeight="1" x14ac:dyDescent="0.25">
      <c r="K619" s="45"/>
      <c r="L619" s="165"/>
    </row>
    <row r="620" spans="11:12" ht="15.75" customHeight="1" x14ac:dyDescent="0.25">
      <c r="K620" s="45"/>
      <c r="L620" s="165"/>
    </row>
    <row r="621" spans="11:12" ht="15.75" customHeight="1" x14ac:dyDescent="0.25">
      <c r="K621" s="45"/>
      <c r="L621" s="165"/>
    </row>
    <row r="622" spans="11:12" ht="15.75" customHeight="1" x14ac:dyDescent="0.25">
      <c r="K622" s="45"/>
      <c r="L622" s="165"/>
    </row>
    <row r="623" spans="11:12" ht="15.75" customHeight="1" x14ac:dyDescent="0.25">
      <c r="K623" s="45"/>
      <c r="L623" s="165"/>
    </row>
    <row r="624" spans="11:12" ht="15.75" customHeight="1" x14ac:dyDescent="0.25">
      <c r="K624" s="45"/>
      <c r="L624" s="165"/>
    </row>
    <row r="625" spans="11:12" ht="15.75" customHeight="1" x14ac:dyDescent="0.25">
      <c r="K625" s="45"/>
      <c r="L625" s="165"/>
    </row>
    <row r="626" spans="11:12" ht="15.75" customHeight="1" x14ac:dyDescent="0.25">
      <c r="K626" s="45"/>
      <c r="L626" s="165"/>
    </row>
    <row r="627" spans="11:12" ht="15.75" customHeight="1" x14ac:dyDescent="0.25">
      <c r="K627" s="45"/>
      <c r="L627" s="165"/>
    </row>
    <row r="628" spans="11:12" ht="15.75" customHeight="1" x14ac:dyDescent="0.25">
      <c r="K628" s="45"/>
      <c r="L628" s="165"/>
    </row>
    <row r="629" spans="11:12" ht="15.75" customHeight="1" x14ac:dyDescent="0.25">
      <c r="K629" s="45"/>
      <c r="L629" s="165"/>
    </row>
    <row r="630" spans="11:12" ht="15.75" customHeight="1" x14ac:dyDescent="0.25">
      <c r="K630" s="45"/>
      <c r="L630" s="165"/>
    </row>
    <row r="631" spans="11:12" ht="15.75" customHeight="1" x14ac:dyDescent="0.25">
      <c r="K631" s="45"/>
      <c r="L631" s="165"/>
    </row>
    <row r="632" spans="11:12" ht="15.75" customHeight="1" x14ac:dyDescent="0.25">
      <c r="K632" s="45"/>
      <c r="L632" s="165"/>
    </row>
    <row r="633" spans="11:12" ht="15.75" customHeight="1" x14ac:dyDescent="0.25">
      <c r="K633" s="45"/>
      <c r="L633" s="165"/>
    </row>
    <row r="634" spans="11:12" ht="15.75" customHeight="1" x14ac:dyDescent="0.25">
      <c r="K634" s="45"/>
      <c r="L634" s="165"/>
    </row>
    <row r="635" spans="11:12" ht="15.75" customHeight="1" x14ac:dyDescent="0.25">
      <c r="K635" s="45"/>
      <c r="L635" s="165"/>
    </row>
    <row r="636" spans="11:12" ht="15.75" customHeight="1" x14ac:dyDescent="0.25">
      <c r="K636" s="45"/>
      <c r="L636" s="165"/>
    </row>
    <row r="637" spans="11:12" ht="15.75" customHeight="1" x14ac:dyDescent="0.25">
      <c r="K637" s="45"/>
      <c r="L637" s="165"/>
    </row>
    <row r="638" spans="11:12" ht="15.75" customHeight="1" x14ac:dyDescent="0.25">
      <c r="K638" s="45"/>
      <c r="L638" s="165"/>
    </row>
    <row r="639" spans="11:12" ht="15.75" customHeight="1" x14ac:dyDescent="0.25">
      <c r="K639" s="45"/>
      <c r="L639" s="165"/>
    </row>
    <row r="640" spans="11:12" ht="15.75" customHeight="1" x14ac:dyDescent="0.25">
      <c r="K640" s="45"/>
      <c r="L640" s="165"/>
    </row>
    <row r="641" spans="11:12" ht="15.75" customHeight="1" x14ac:dyDescent="0.25">
      <c r="K641" s="45"/>
      <c r="L641" s="165"/>
    </row>
    <row r="642" spans="11:12" ht="15.75" customHeight="1" x14ac:dyDescent="0.25">
      <c r="K642" s="45"/>
      <c r="L642" s="165"/>
    </row>
    <row r="643" spans="11:12" ht="15.75" customHeight="1" x14ac:dyDescent="0.25">
      <c r="K643" s="45"/>
      <c r="L643" s="165"/>
    </row>
    <row r="644" spans="11:12" ht="15.75" customHeight="1" x14ac:dyDescent="0.25">
      <c r="K644" s="45"/>
      <c r="L644" s="165"/>
    </row>
    <row r="645" spans="11:12" ht="15.75" customHeight="1" x14ac:dyDescent="0.25">
      <c r="K645" s="45"/>
      <c r="L645" s="165"/>
    </row>
    <row r="646" spans="11:12" ht="15.75" customHeight="1" x14ac:dyDescent="0.25">
      <c r="K646" s="45"/>
      <c r="L646" s="165"/>
    </row>
    <row r="647" spans="11:12" ht="15.75" customHeight="1" x14ac:dyDescent="0.25">
      <c r="K647" s="45"/>
      <c r="L647" s="165"/>
    </row>
    <row r="648" spans="11:12" ht="15.75" customHeight="1" x14ac:dyDescent="0.25">
      <c r="K648" s="45"/>
      <c r="L648" s="165"/>
    </row>
    <row r="649" spans="11:12" ht="15.75" customHeight="1" x14ac:dyDescent="0.25">
      <c r="K649" s="45"/>
      <c r="L649" s="165"/>
    </row>
    <row r="650" spans="11:12" ht="15.75" customHeight="1" x14ac:dyDescent="0.25">
      <c r="K650" s="45"/>
      <c r="L650" s="165"/>
    </row>
    <row r="651" spans="11:12" ht="15.75" customHeight="1" x14ac:dyDescent="0.25">
      <c r="K651" s="45"/>
      <c r="L651" s="165"/>
    </row>
    <row r="652" spans="11:12" ht="15.75" customHeight="1" x14ac:dyDescent="0.25">
      <c r="K652" s="45"/>
      <c r="L652" s="165"/>
    </row>
    <row r="653" spans="11:12" ht="15.75" customHeight="1" x14ac:dyDescent="0.25">
      <c r="K653" s="45"/>
      <c r="L653" s="165"/>
    </row>
    <row r="654" spans="11:12" ht="15.75" customHeight="1" x14ac:dyDescent="0.25">
      <c r="K654" s="45"/>
      <c r="L654" s="165"/>
    </row>
    <row r="655" spans="11:12" ht="15.75" customHeight="1" x14ac:dyDescent="0.25">
      <c r="K655" s="45"/>
      <c r="L655" s="165"/>
    </row>
    <row r="656" spans="11:12" ht="15.75" customHeight="1" x14ac:dyDescent="0.25">
      <c r="K656" s="45"/>
      <c r="L656" s="165"/>
    </row>
    <row r="657" spans="11:12" ht="15.75" customHeight="1" x14ac:dyDescent="0.25">
      <c r="K657" s="45"/>
      <c r="L657" s="165"/>
    </row>
    <row r="658" spans="11:12" ht="15.75" customHeight="1" x14ac:dyDescent="0.25">
      <c r="K658" s="45"/>
      <c r="L658" s="165"/>
    </row>
    <row r="659" spans="11:12" ht="15.75" customHeight="1" x14ac:dyDescent="0.25">
      <c r="K659" s="45"/>
      <c r="L659" s="165"/>
    </row>
    <row r="660" spans="11:12" ht="15.75" customHeight="1" x14ac:dyDescent="0.25">
      <c r="K660" s="45"/>
      <c r="L660" s="165"/>
    </row>
    <row r="661" spans="11:12" ht="15.75" customHeight="1" x14ac:dyDescent="0.25">
      <c r="K661" s="45"/>
      <c r="L661" s="165"/>
    </row>
    <row r="662" spans="11:12" ht="15.75" customHeight="1" x14ac:dyDescent="0.25">
      <c r="K662" s="45"/>
      <c r="L662" s="165"/>
    </row>
    <row r="663" spans="11:12" ht="15.75" customHeight="1" x14ac:dyDescent="0.25">
      <c r="K663" s="45"/>
      <c r="L663" s="165"/>
    </row>
    <row r="664" spans="11:12" ht="15.75" customHeight="1" x14ac:dyDescent="0.25">
      <c r="K664" s="45"/>
      <c r="L664" s="165"/>
    </row>
    <row r="665" spans="11:12" ht="15.75" customHeight="1" x14ac:dyDescent="0.25">
      <c r="K665" s="45"/>
      <c r="L665" s="165"/>
    </row>
    <row r="666" spans="11:12" ht="15.75" customHeight="1" x14ac:dyDescent="0.25">
      <c r="K666" s="45"/>
      <c r="L666" s="165"/>
    </row>
    <row r="667" spans="11:12" ht="15.75" customHeight="1" x14ac:dyDescent="0.25">
      <c r="K667" s="45"/>
      <c r="L667" s="165"/>
    </row>
    <row r="668" spans="11:12" ht="15.75" customHeight="1" x14ac:dyDescent="0.25">
      <c r="K668" s="45"/>
      <c r="L668" s="165"/>
    </row>
    <row r="669" spans="11:12" ht="15.75" customHeight="1" x14ac:dyDescent="0.25">
      <c r="K669" s="45"/>
      <c r="L669" s="165"/>
    </row>
    <row r="670" spans="11:12" ht="15.75" customHeight="1" x14ac:dyDescent="0.25">
      <c r="K670" s="45"/>
      <c r="L670" s="165"/>
    </row>
    <row r="671" spans="11:12" ht="15.75" customHeight="1" x14ac:dyDescent="0.25">
      <c r="K671" s="45"/>
      <c r="L671" s="165"/>
    </row>
    <row r="672" spans="11:12" ht="15.75" customHeight="1" x14ac:dyDescent="0.25">
      <c r="K672" s="45"/>
      <c r="L672" s="165"/>
    </row>
    <row r="673" spans="11:12" ht="15.75" customHeight="1" x14ac:dyDescent="0.25">
      <c r="K673" s="45"/>
      <c r="L673" s="165"/>
    </row>
    <row r="674" spans="11:12" ht="15.75" customHeight="1" x14ac:dyDescent="0.25">
      <c r="K674" s="45"/>
      <c r="L674" s="165"/>
    </row>
    <row r="675" spans="11:12" ht="15.75" customHeight="1" x14ac:dyDescent="0.25">
      <c r="K675" s="45"/>
      <c r="L675" s="165"/>
    </row>
    <row r="676" spans="11:12" ht="15.75" customHeight="1" x14ac:dyDescent="0.25">
      <c r="K676" s="45"/>
      <c r="L676" s="165"/>
    </row>
    <row r="677" spans="11:12" ht="15.75" customHeight="1" x14ac:dyDescent="0.25">
      <c r="K677" s="45"/>
      <c r="L677" s="165"/>
    </row>
    <row r="678" spans="11:12" ht="15.75" customHeight="1" x14ac:dyDescent="0.25">
      <c r="K678" s="45"/>
      <c r="L678" s="165"/>
    </row>
    <row r="679" spans="11:12" ht="15.75" customHeight="1" x14ac:dyDescent="0.25">
      <c r="K679" s="45"/>
      <c r="L679" s="165"/>
    </row>
    <row r="680" spans="11:12" ht="15.75" customHeight="1" x14ac:dyDescent="0.25">
      <c r="K680" s="45"/>
      <c r="L680" s="165"/>
    </row>
    <row r="681" spans="11:12" ht="15.75" customHeight="1" x14ac:dyDescent="0.25">
      <c r="K681" s="45"/>
      <c r="L681" s="165"/>
    </row>
    <row r="682" spans="11:12" ht="15.75" customHeight="1" x14ac:dyDescent="0.25">
      <c r="K682" s="45"/>
      <c r="L682" s="165"/>
    </row>
    <row r="683" spans="11:12" ht="15.75" customHeight="1" x14ac:dyDescent="0.25">
      <c r="K683" s="45"/>
      <c r="L683" s="165"/>
    </row>
    <row r="684" spans="11:12" ht="15.75" customHeight="1" x14ac:dyDescent="0.25">
      <c r="K684" s="45"/>
      <c r="L684" s="165"/>
    </row>
    <row r="685" spans="11:12" ht="15.75" customHeight="1" x14ac:dyDescent="0.25">
      <c r="K685" s="45"/>
      <c r="L685" s="165"/>
    </row>
    <row r="686" spans="11:12" ht="15.75" customHeight="1" x14ac:dyDescent="0.25">
      <c r="K686" s="45"/>
      <c r="L686" s="165"/>
    </row>
    <row r="687" spans="11:12" ht="15.75" customHeight="1" x14ac:dyDescent="0.25">
      <c r="K687" s="45"/>
      <c r="L687" s="165"/>
    </row>
    <row r="688" spans="11:12" ht="15.75" customHeight="1" x14ac:dyDescent="0.25">
      <c r="K688" s="45"/>
      <c r="L688" s="165"/>
    </row>
    <row r="689" spans="11:12" ht="15.75" customHeight="1" x14ac:dyDescent="0.25">
      <c r="K689" s="45"/>
      <c r="L689" s="165"/>
    </row>
    <row r="690" spans="11:12" ht="15.75" customHeight="1" x14ac:dyDescent="0.25">
      <c r="K690" s="45"/>
      <c r="L690" s="165"/>
    </row>
    <row r="691" spans="11:12" ht="15.75" customHeight="1" x14ac:dyDescent="0.25">
      <c r="K691" s="45"/>
      <c r="L691" s="165"/>
    </row>
    <row r="692" spans="11:12" ht="15.75" customHeight="1" x14ac:dyDescent="0.25">
      <c r="K692" s="45"/>
      <c r="L692" s="165"/>
    </row>
    <row r="693" spans="11:12" ht="15.75" customHeight="1" x14ac:dyDescent="0.25">
      <c r="K693" s="45"/>
      <c r="L693" s="165"/>
    </row>
    <row r="694" spans="11:12" ht="15.75" customHeight="1" x14ac:dyDescent="0.25">
      <c r="K694" s="45"/>
      <c r="L694" s="165"/>
    </row>
    <row r="695" spans="11:12" ht="15.75" customHeight="1" x14ac:dyDescent="0.25">
      <c r="K695" s="45"/>
      <c r="L695" s="165"/>
    </row>
    <row r="696" spans="11:12" ht="15.75" customHeight="1" x14ac:dyDescent="0.25">
      <c r="K696" s="45"/>
      <c r="L696" s="165"/>
    </row>
    <row r="697" spans="11:12" ht="15.75" customHeight="1" x14ac:dyDescent="0.25">
      <c r="K697" s="45"/>
      <c r="L697" s="165"/>
    </row>
    <row r="698" spans="11:12" ht="15.75" customHeight="1" x14ac:dyDescent="0.25">
      <c r="K698" s="45"/>
      <c r="L698" s="165"/>
    </row>
    <row r="699" spans="11:12" ht="15.75" customHeight="1" x14ac:dyDescent="0.25">
      <c r="K699" s="45"/>
      <c r="L699" s="165"/>
    </row>
    <row r="700" spans="11:12" ht="15.75" customHeight="1" x14ac:dyDescent="0.25">
      <c r="K700" s="45"/>
      <c r="L700" s="165"/>
    </row>
    <row r="701" spans="11:12" ht="15.75" customHeight="1" x14ac:dyDescent="0.25">
      <c r="K701" s="45"/>
      <c r="L701" s="165"/>
    </row>
    <row r="702" spans="11:12" ht="15.75" customHeight="1" x14ac:dyDescent="0.25">
      <c r="K702" s="45"/>
      <c r="L702" s="165"/>
    </row>
    <row r="703" spans="11:12" ht="15.75" customHeight="1" x14ac:dyDescent="0.25">
      <c r="K703" s="45"/>
      <c r="L703" s="165"/>
    </row>
    <row r="704" spans="11:12" ht="15.75" customHeight="1" x14ac:dyDescent="0.25">
      <c r="K704" s="45"/>
      <c r="L704" s="165"/>
    </row>
    <row r="705" spans="11:12" ht="15.75" customHeight="1" x14ac:dyDescent="0.25">
      <c r="K705" s="45"/>
      <c r="L705" s="165"/>
    </row>
    <row r="706" spans="11:12" ht="15.75" customHeight="1" x14ac:dyDescent="0.25">
      <c r="K706" s="45"/>
      <c r="L706" s="165"/>
    </row>
    <row r="707" spans="11:12" ht="15.75" customHeight="1" x14ac:dyDescent="0.25">
      <c r="K707" s="45"/>
      <c r="L707" s="165"/>
    </row>
    <row r="708" spans="11:12" ht="15.75" customHeight="1" x14ac:dyDescent="0.25">
      <c r="K708" s="45"/>
      <c r="L708" s="165"/>
    </row>
    <row r="709" spans="11:12" ht="15.75" customHeight="1" x14ac:dyDescent="0.25">
      <c r="K709" s="45"/>
      <c r="L709" s="165"/>
    </row>
    <row r="710" spans="11:12" ht="15.75" customHeight="1" x14ac:dyDescent="0.25">
      <c r="K710" s="45"/>
      <c r="L710" s="165"/>
    </row>
    <row r="711" spans="11:12" ht="15.75" customHeight="1" x14ac:dyDescent="0.25">
      <c r="K711" s="45"/>
      <c r="L711" s="165"/>
    </row>
    <row r="712" spans="11:12" ht="15.75" customHeight="1" x14ac:dyDescent="0.25">
      <c r="K712" s="45"/>
      <c r="L712" s="165"/>
    </row>
    <row r="713" spans="11:12" ht="15.75" customHeight="1" x14ac:dyDescent="0.25">
      <c r="K713" s="45"/>
      <c r="L713" s="165"/>
    </row>
    <row r="714" spans="11:12" ht="15.75" customHeight="1" x14ac:dyDescent="0.25">
      <c r="K714" s="45"/>
      <c r="L714" s="165"/>
    </row>
    <row r="715" spans="11:12" ht="15.75" customHeight="1" x14ac:dyDescent="0.25">
      <c r="K715" s="45"/>
      <c r="L715" s="165"/>
    </row>
    <row r="716" spans="11:12" ht="15.75" customHeight="1" x14ac:dyDescent="0.25">
      <c r="K716" s="45"/>
      <c r="L716" s="165"/>
    </row>
    <row r="717" spans="11:12" ht="15.75" customHeight="1" x14ac:dyDescent="0.25">
      <c r="K717" s="45"/>
      <c r="L717" s="165"/>
    </row>
    <row r="718" spans="11:12" ht="15.75" customHeight="1" x14ac:dyDescent="0.25">
      <c r="K718" s="45"/>
      <c r="L718" s="165"/>
    </row>
    <row r="719" spans="11:12" ht="15.75" customHeight="1" x14ac:dyDescent="0.25">
      <c r="K719" s="45"/>
      <c r="L719" s="165"/>
    </row>
    <row r="720" spans="11:12" ht="15.75" customHeight="1" x14ac:dyDescent="0.25">
      <c r="K720" s="45"/>
      <c r="L720" s="165"/>
    </row>
    <row r="721" spans="11:12" ht="15.75" customHeight="1" x14ac:dyDescent="0.25">
      <c r="K721" s="45"/>
      <c r="L721" s="165"/>
    </row>
    <row r="722" spans="11:12" ht="15.75" customHeight="1" x14ac:dyDescent="0.25">
      <c r="K722" s="45"/>
      <c r="L722" s="165"/>
    </row>
    <row r="723" spans="11:12" ht="15.75" customHeight="1" x14ac:dyDescent="0.25">
      <c r="K723" s="45"/>
      <c r="L723" s="165"/>
    </row>
    <row r="724" spans="11:12" ht="15.75" customHeight="1" x14ac:dyDescent="0.25">
      <c r="K724" s="45"/>
      <c r="L724" s="165"/>
    </row>
    <row r="725" spans="11:12" ht="15.75" customHeight="1" x14ac:dyDescent="0.25">
      <c r="K725" s="45"/>
      <c r="L725" s="165"/>
    </row>
    <row r="726" spans="11:12" ht="15.75" customHeight="1" x14ac:dyDescent="0.25">
      <c r="K726" s="45"/>
      <c r="L726" s="165"/>
    </row>
    <row r="727" spans="11:12" ht="15.75" customHeight="1" x14ac:dyDescent="0.25">
      <c r="K727" s="45"/>
      <c r="L727" s="165"/>
    </row>
    <row r="728" spans="11:12" ht="15.75" customHeight="1" x14ac:dyDescent="0.25">
      <c r="K728" s="45"/>
      <c r="L728" s="165"/>
    </row>
    <row r="729" spans="11:12" ht="15.75" customHeight="1" x14ac:dyDescent="0.25">
      <c r="K729" s="45"/>
      <c r="L729" s="165"/>
    </row>
    <row r="730" spans="11:12" ht="15.75" customHeight="1" x14ac:dyDescent="0.25">
      <c r="K730" s="45"/>
      <c r="L730" s="165"/>
    </row>
    <row r="731" spans="11:12" ht="15.75" customHeight="1" x14ac:dyDescent="0.25">
      <c r="K731" s="45"/>
      <c r="L731" s="165"/>
    </row>
    <row r="732" spans="11:12" ht="15.75" customHeight="1" x14ac:dyDescent="0.25">
      <c r="K732" s="45"/>
      <c r="L732" s="165"/>
    </row>
    <row r="733" spans="11:12" ht="15.75" customHeight="1" x14ac:dyDescent="0.25">
      <c r="K733" s="45"/>
      <c r="L733" s="165"/>
    </row>
    <row r="734" spans="11:12" ht="15.75" customHeight="1" x14ac:dyDescent="0.25">
      <c r="K734" s="45"/>
      <c r="L734" s="165"/>
    </row>
    <row r="735" spans="11:12" ht="15.75" customHeight="1" x14ac:dyDescent="0.25">
      <c r="K735" s="45"/>
      <c r="L735" s="165"/>
    </row>
    <row r="736" spans="11:12" ht="15.75" customHeight="1" x14ac:dyDescent="0.25">
      <c r="K736" s="45"/>
      <c r="L736" s="165"/>
    </row>
    <row r="737" spans="11:12" ht="15.75" customHeight="1" x14ac:dyDescent="0.25">
      <c r="K737" s="45"/>
      <c r="L737" s="165"/>
    </row>
    <row r="738" spans="11:12" ht="15.75" customHeight="1" x14ac:dyDescent="0.25">
      <c r="K738" s="45"/>
      <c r="L738" s="165"/>
    </row>
    <row r="739" spans="11:12" ht="15.75" customHeight="1" x14ac:dyDescent="0.25">
      <c r="K739" s="45"/>
      <c r="L739" s="165"/>
    </row>
    <row r="740" spans="11:12" ht="15.75" customHeight="1" x14ac:dyDescent="0.25">
      <c r="K740" s="45"/>
      <c r="L740" s="165"/>
    </row>
    <row r="741" spans="11:12" ht="15.75" customHeight="1" x14ac:dyDescent="0.25">
      <c r="K741" s="45"/>
      <c r="L741" s="165"/>
    </row>
    <row r="742" spans="11:12" ht="15.75" customHeight="1" x14ac:dyDescent="0.25">
      <c r="K742" s="45"/>
      <c r="L742" s="165"/>
    </row>
    <row r="743" spans="11:12" ht="15.75" customHeight="1" x14ac:dyDescent="0.25">
      <c r="K743" s="45"/>
      <c r="L743" s="165"/>
    </row>
    <row r="744" spans="11:12" ht="15.75" customHeight="1" x14ac:dyDescent="0.25">
      <c r="K744" s="45"/>
      <c r="L744" s="165"/>
    </row>
    <row r="745" spans="11:12" ht="15.75" customHeight="1" x14ac:dyDescent="0.25">
      <c r="K745" s="45"/>
      <c r="L745" s="165"/>
    </row>
    <row r="746" spans="11:12" ht="15.75" customHeight="1" x14ac:dyDescent="0.25">
      <c r="K746" s="45"/>
      <c r="L746" s="165"/>
    </row>
    <row r="747" spans="11:12" ht="15.75" customHeight="1" x14ac:dyDescent="0.25">
      <c r="K747" s="45"/>
      <c r="L747" s="165"/>
    </row>
    <row r="748" spans="11:12" ht="15.75" customHeight="1" x14ac:dyDescent="0.25">
      <c r="K748" s="45"/>
      <c r="L748" s="165"/>
    </row>
    <row r="749" spans="11:12" ht="15.75" customHeight="1" x14ac:dyDescent="0.25">
      <c r="K749" s="45"/>
      <c r="L749" s="165"/>
    </row>
    <row r="750" spans="11:12" ht="15.75" customHeight="1" x14ac:dyDescent="0.25">
      <c r="K750" s="45"/>
      <c r="L750" s="165"/>
    </row>
    <row r="751" spans="11:12" ht="15.75" customHeight="1" x14ac:dyDescent="0.25">
      <c r="K751" s="45"/>
      <c r="L751" s="165"/>
    </row>
    <row r="752" spans="11:12" ht="15.75" customHeight="1" x14ac:dyDescent="0.25">
      <c r="K752" s="45"/>
      <c r="L752" s="165"/>
    </row>
    <row r="753" spans="11:12" ht="15.75" customHeight="1" x14ac:dyDescent="0.25">
      <c r="K753" s="45"/>
      <c r="L753" s="165"/>
    </row>
    <row r="754" spans="11:12" ht="15.75" customHeight="1" x14ac:dyDescent="0.25">
      <c r="K754" s="45"/>
      <c r="L754" s="165"/>
    </row>
    <row r="755" spans="11:12" ht="15.75" customHeight="1" x14ac:dyDescent="0.25">
      <c r="K755" s="45"/>
      <c r="L755" s="165"/>
    </row>
    <row r="756" spans="11:12" ht="15.75" customHeight="1" x14ac:dyDescent="0.25">
      <c r="K756" s="45"/>
      <c r="L756" s="165"/>
    </row>
    <row r="757" spans="11:12" ht="15.75" customHeight="1" x14ac:dyDescent="0.25">
      <c r="K757" s="45"/>
      <c r="L757" s="165"/>
    </row>
    <row r="758" spans="11:12" ht="15.75" customHeight="1" x14ac:dyDescent="0.25">
      <c r="K758" s="45"/>
      <c r="L758" s="165"/>
    </row>
    <row r="759" spans="11:12" ht="15.75" customHeight="1" x14ac:dyDescent="0.25">
      <c r="K759" s="45"/>
      <c r="L759" s="165"/>
    </row>
    <row r="760" spans="11:12" ht="15.75" customHeight="1" x14ac:dyDescent="0.25">
      <c r="K760" s="45"/>
      <c r="L760" s="165"/>
    </row>
    <row r="761" spans="11:12" ht="15.75" customHeight="1" x14ac:dyDescent="0.25">
      <c r="K761" s="45"/>
      <c r="L761" s="165"/>
    </row>
    <row r="762" spans="11:12" ht="15.75" customHeight="1" x14ac:dyDescent="0.25">
      <c r="K762" s="45"/>
      <c r="L762" s="165"/>
    </row>
    <row r="763" spans="11:12" ht="15.75" customHeight="1" x14ac:dyDescent="0.25">
      <c r="K763" s="45"/>
      <c r="L763" s="165"/>
    </row>
    <row r="764" spans="11:12" ht="15.75" customHeight="1" x14ac:dyDescent="0.25">
      <c r="K764" s="45"/>
      <c r="L764" s="165"/>
    </row>
    <row r="765" spans="11:12" ht="15.75" customHeight="1" x14ac:dyDescent="0.25">
      <c r="K765" s="45"/>
      <c r="L765" s="165"/>
    </row>
    <row r="766" spans="11:12" ht="15.75" customHeight="1" x14ac:dyDescent="0.25">
      <c r="K766" s="45"/>
      <c r="L766" s="165"/>
    </row>
    <row r="767" spans="11:12" ht="15.75" customHeight="1" x14ac:dyDescent="0.25">
      <c r="K767" s="45"/>
      <c r="L767" s="165"/>
    </row>
    <row r="768" spans="11:12" ht="15.75" customHeight="1" x14ac:dyDescent="0.25">
      <c r="K768" s="45"/>
      <c r="L768" s="165"/>
    </row>
    <row r="769" spans="11:12" ht="15.75" customHeight="1" x14ac:dyDescent="0.25">
      <c r="K769" s="45"/>
      <c r="L769" s="165"/>
    </row>
    <row r="770" spans="11:12" ht="15.75" customHeight="1" x14ac:dyDescent="0.25">
      <c r="K770" s="45"/>
      <c r="L770" s="165"/>
    </row>
    <row r="771" spans="11:12" ht="15.75" customHeight="1" x14ac:dyDescent="0.25">
      <c r="K771" s="45"/>
      <c r="L771" s="165"/>
    </row>
    <row r="772" spans="11:12" ht="15.75" customHeight="1" x14ac:dyDescent="0.25">
      <c r="K772" s="45"/>
      <c r="L772" s="165"/>
    </row>
    <row r="773" spans="11:12" ht="15.75" customHeight="1" x14ac:dyDescent="0.25">
      <c r="K773" s="45"/>
      <c r="L773" s="165"/>
    </row>
    <row r="774" spans="11:12" ht="15.75" customHeight="1" x14ac:dyDescent="0.25">
      <c r="K774" s="45"/>
      <c r="L774" s="165"/>
    </row>
    <row r="775" spans="11:12" ht="15.75" customHeight="1" x14ac:dyDescent="0.25">
      <c r="K775" s="45"/>
      <c r="L775" s="165"/>
    </row>
    <row r="776" spans="11:12" ht="15.75" customHeight="1" x14ac:dyDescent="0.25">
      <c r="K776" s="45"/>
      <c r="L776" s="165"/>
    </row>
    <row r="777" spans="11:12" ht="15.75" customHeight="1" x14ac:dyDescent="0.25">
      <c r="K777" s="45"/>
      <c r="L777" s="165"/>
    </row>
    <row r="778" spans="11:12" ht="15.75" customHeight="1" x14ac:dyDescent="0.25">
      <c r="K778" s="45"/>
      <c r="L778" s="165"/>
    </row>
    <row r="779" spans="11:12" ht="15.75" customHeight="1" x14ac:dyDescent="0.25">
      <c r="K779" s="45"/>
      <c r="L779" s="165"/>
    </row>
    <row r="780" spans="11:12" ht="15.75" customHeight="1" x14ac:dyDescent="0.25">
      <c r="K780" s="45"/>
      <c r="L780" s="165"/>
    </row>
    <row r="781" spans="11:12" ht="15.75" customHeight="1" x14ac:dyDescent="0.25">
      <c r="K781" s="45"/>
      <c r="L781" s="165"/>
    </row>
    <row r="782" spans="11:12" ht="15.75" customHeight="1" x14ac:dyDescent="0.25">
      <c r="K782" s="45"/>
      <c r="L782" s="165"/>
    </row>
    <row r="783" spans="11:12" ht="15.75" customHeight="1" x14ac:dyDescent="0.25">
      <c r="K783" s="45"/>
      <c r="L783" s="165"/>
    </row>
    <row r="784" spans="11:12" ht="15.75" customHeight="1" x14ac:dyDescent="0.25">
      <c r="K784" s="45"/>
      <c r="L784" s="165"/>
    </row>
    <row r="785" spans="11:12" ht="15.75" customHeight="1" x14ac:dyDescent="0.25">
      <c r="K785" s="45"/>
      <c r="L785" s="165"/>
    </row>
    <row r="786" spans="11:12" ht="15.75" customHeight="1" x14ac:dyDescent="0.25">
      <c r="K786" s="45"/>
      <c r="L786" s="165"/>
    </row>
    <row r="787" spans="11:12" ht="15.75" customHeight="1" x14ac:dyDescent="0.25">
      <c r="K787" s="45"/>
      <c r="L787" s="165"/>
    </row>
    <row r="788" spans="11:12" ht="15.75" customHeight="1" x14ac:dyDescent="0.25">
      <c r="K788" s="45"/>
      <c r="L788" s="165"/>
    </row>
    <row r="789" spans="11:12" ht="15.75" customHeight="1" x14ac:dyDescent="0.25">
      <c r="K789" s="45"/>
      <c r="L789" s="165"/>
    </row>
    <row r="790" spans="11:12" ht="15.75" customHeight="1" x14ac:dyDescent="0.25">
      <c r="K790" s="45"/>
      <c r="L790" s="165"/>
    </row>
    <row r="791" spans="11:12" ht="15.75" customHeight="1" x14ac:dyDescent="0.25">
      <c r="K791" s="45"/>
      <c r="L791" s="165"/>
    </row>
    <row r="792" spans="11:12" ht="15.75" customHeight="1" x14ac:dyDescent="0.25">
      <c r="K792" s="45"/>
      <c r="L792" s="165"/>
    </row>
    <row r="793" spans="11:12" ht="15.75" customHeight="1" x14ac:dyDescent="0.25">
      <c r="K793" s="45"/>
      <c r="L793" s="165"/>
    </row>
    <row r="794" spans="11:12" ht="15.75" customHeight="1" x14ac:dyDescent="0.25">
      <c r="K794" s="45"/>
      <c r="L794" s="165"/>
    </row>
    <row r="795" spans="11:12" ht="15.75" customHeight="1" x14ac:dyDescent="0.25">
      <c r="K795" s="45"/>
      <c r="L795" s="165"/>
    </row>
    <row r="796" spans="11:12" ht="15.75" customHeight="1" x14ac:dyDescent="0.25">
      <c r="K796" s="45"/>
      <c r="L796" s="165"/>
    </row>
    <row r="797" spans="11:12" ht="15.75" customHeight="1" x14ac:dyDescent="0.25">
      <c r="K797" s="45"/>
      <c r="L797" s="165"/>
    </row>
    <row r="798" spans="11:12" ht="15.75" customHeight="1" x14ac:dyDescent="0.25">
      <c r="K798" s="45"/>
      <c r="L798" s="165"/>
    </row>
    <row r="799" spans="11:12" ht="15.75" customHeight="1" x14ac:dyDescent="0.25">
      <c r="K799" s="45"/>
      <c r="L799" s="165"/>
    </row>
    <row r="800" spans="11:12" ht="15.75" customHeight="1" x14ac:dyDescent="0.25">
      <c r="K800" s="45"/>
      <c r="L800" s="165"/>
    </row>
    <row r="801" spans="11:12" ht="15.75" customHeight="1" x14ac:dyDescent="0.25">
      <c r="K801" s="45"/>
      <c r="L801" s="165"/>
    </row>
    <row r="802" spans="11:12" ht="15.75" customHeight="1" x14ac:dyDescent="0.25">
      <c r="K802" s="45"/>
      <c r="L802" s="165"/>
    </row>
    <row r="803" spans="11:12" ht="15.75" customHeight="1" x14ac:dyDescent="0.25">
      <c r="K803" s="45"/>
      <c r="L803" s="165"/>
    </row>
    <row r="804" spans="11:12" ht="15.75" customHeight="1" x14ac:dyDescent="0.25">
      <c r="K804" s="45"/>
      <c r="L804" s="165"/>
    </row>
    <row r="805" spans="11:12" ht="15.75" customHeight="1" x14ac:dyDescent="0.25">
      <c r="K805" s="45"/>
      <c r="L805" s="165"/>
    </row>
    <row r="806" spans="11:12" ht="15.75" customHeight="1" x14ac:dyDescent="0.25">
      <c r="K806" s="45"/>
      <c r="L806" s="165"/>
    </row>
    <row r="807" spans="11:12" ht="15.75" customHeight="1" x14ac:dyDescent="0.25">
      <c r="K807" s="45"/>
      <c r="L807" s="165"/>
    </row>
    <row r="808" spans="11:12" ht="15.75" customHeight="1" x14ac:dyDescent="0.25">
      <c r="K808" s="45"/>
      <c r="L808" s="165"/>
    </row>
    <row r="809" spans="11:12" ht="15.75" customHeight="1" x14ac:dyDescent="0.25">
      <c r="K809" s="45"/>
      <c r="L809" s="165"/>
    </row>
    <row r="810" spans="11:12" ht="15.75" customHeight="1" x14ac:dyDescent="0.25">
      <c r="K810" s="45"/>
      <c r="L810" s="165"/>
    </row>
    <row r="811" spans="11:12" ht="15.75" customHeight="1" x14ac:dyDescent="0.25">
      <c r="K811" s="45"/>
      <c r="L811" s="165"/>
    </row>
    <row r="812" spans="11:12" ht="15.75" customHeight="1" x14ac:dyDescent="0.25">
      <c r="K812" s="45"/>
      <c r="L812" s="165"/>
    </row>
    <row r="813" spans="11:12" ht="15.75" customHeight="1" x14ac:dyDescent="0.25">
      <c r="K813" s="45"/>
      <c r="L813" s="165"/>
    </row>
    <row r="814" spans="11:12" ht="15.75" customHeight="1" x14ac:dyDescent="0.25">
      <c r="K814" s="45"/>
      <c r="L814" s="165"/>
    </row>
    <row r="815" spans="11:12" ht="15.75" customHeight="1" x14ac:dyDescent="0.25">
      <c r="K815" s="45"/>
      <c r="L815" s="165"/>
    </row>
    <row r="816" spans="11:12" ht="15.75" customHeight="1" x14ac:dyDescent="0.25">
      <c r="K816" s="45"/>
      <c r="L816" s="165"/>
    </row>
    <row r="817" spans="11:12" ht="15.75" customHeight="1" x14ac:dyDescent="0.25">
      <c r="K817" s="45"/>
      <c r="L817" s="165"/>
    </row>
    <row r="818" spans="11:12" ht="15.75" customHeight="1" x14ac:dyDescent="0.25">
      <c r="K818" s="45"/>
      <c r="L818" s="165"/>
    </row>
    <row r="819" spans="11:12" ht="15.75" customHeight="1" x14ac:dyDescent="0.25">
      <c r="K819" s="45"/>
      <c r="L819" s="165"/>
    </row>
    <row r="820" spans="11:12" ht="15.75" customHeight="1" x14ac:dyDescent="0.25">
      <c r="K820" s="45"/>
      <c r="L820" s="165"/>
    </row>
    <row r="821" spans="11:12" ht="15.75" customHeight="1" x14ac:dyDescent="0.25">
      <c r="K821" s="45"/>
      <c r="L821" s="165"/>
    </row>
    <row r="822" spans="11:12" ht="15.75" customHeight="1" x14ac:dyDescent="0.25">
      <c r="K822" s="45"/>
      <c r="L822" s="165"/>
    </row>
    <row r="823" spans="11:12" ht="15.75" customHeight="1" x14ac:dyDescent="0.25">
      <c r="K823" s="45"/>
      <c r="L823" s="165"/>
    </row>
    <row r="824" spans="11:12" ht="15.75" customHeight="1" x14ac:dyDescent="0.25">
      <c r="K824" s="45"/>
      <c r="L824" s="165"/>
    </row>
    <row r="825" spans="11:12" ht="15.75" customHeight="1" x14ac:dyDescent="0.25">
      <c r="K825" s="45"/>
      <c r="L825" s="165"/>
    </row>
    <row r="826" spans="11:12" ht="15.75" customHeight="1" x14ac:dyDescent="0.25">
      <c r="K826" s="45"/>
      <c r="L826" s="165"/>
    </row>
    <row r="827" spans="11:12" ht="15.75" customHeight="1" x14ac:dyDescent="0.25">
      <c r="K827" s="45"/>
      <c r="L827" s="165"/>
    </row>
    <row r="828" spans="11:12" ht="15.75" customHeight="1" x14ac:dyDescent="0.25">
      <c r="K828" s="45"/>
      <c r="L828" s="165"/>
    </row>
    <row r="829" spans="11:12" ht="15.75" customHeight="1" x14ac:dyDescent="0.25">
      <c r="K829" s="45"/>
      <c r="L829" s="165"/>
    </row>
    <row r="830" spans="11:12" ht="15.75" customHeight="1" x14ac:dyDescent="0.25">
      <c r="K830" s="45"/>
      <c r="L830" s="165"/>
    </row>
    <row r="831" spans="11:12" ht="15.75" customHeight="1" x14ac:dyDescent="0.25">
      <c r="K831" s="45"/>
      <c r="L831" s="165"/>
    </row>
    <row r="832" spans="11:12" ht="15.75" customHeight="1" x14ac:dyDescent="0.25">
      <c r="K832" s="45"/>
      <c r="L832" s="165"/>
    </row>
    <row r="833" spans="11:12" ht="15.75" customHeight="1" x14ac:dyDescent="0.25">
      <c r="K833" s="45"/>
      <c r="L833" s="165"/>
    </row>
    <row r="834" spans="11:12" ht="15.75" customHeight="1" x14ac:dyDescent="0.25">
      <c r="K834" s="45"/>
      <c r="L834" s="165"/>
    </row>
    <row r="835" spans="11:12" ht="15.75" customHeight="1" x14ac:dyDescent="0.25">
      <c r="K835" s="45"/>
      <c r="L835" s="165"/>
    </row>
    <row r="836" spans="11:12" ht="15.75" customHeight="1" x14ac:dyDescent="0.25">
      <c r="K836" s="45"/>
      <c r="L836" s="165"/>
    </row>
    <row r="837" spans="11:12" ht="15.75" customHeight="1" x14ac:dyDescent="0.25">
      <c r="K837" s="45"/>
      <c r="L837" s="165"/>
    </row>
    <row r="838" spans="11:12" ht="15.75" customHeight="1" x14ac:dyDescent="0.25">
      <c r="K838" s="45"/>
      <c r="L838" s="165"/>
    </row>
    <row r="839" spans="11:12" ht="15.75" customHeight="1" x14ac:dyDescent="0.25">
      <c r="K839" s="45"/>
      <c r="L839" s="165"/>
    </row>
    <row r="840" spans="11:12" ht="15.75" customHeight="1" x14ac:dyDescent="0.25">
      <c r="K840" s="45"/>
      <c r="L840" s="165"/>
    </row>
    <row r="841" spans="11:12" ht="15.75" customHeight="1" x14ac:dyDescent="0.25">
      <c r="K841" s="45"/>
      <c r="L841" s="165"/>
    </row>
    <row r="842" spans="11:12" ht="15.75" customHeight="1" x14ac:dyDescent="0.25">
      <c r="K842" s="45"/>
      <c r="L842" s="165"/>
    </row>
    <row r="843" spans="11:12" ht="15.75" customHeight="1" x14ac:dyDescent="0.25">
      <c r="K843" s="45"/>
      <c r="L843" s="165"/>
    </row>
    <row r="844" spans="11:12" ht="15.75" customHeight="1" x14ac:dyDescent="0.25">
      <c r="K844" s="45"/>
      <c r="L844" s="165"/>
    </row>
    <row r="845" spans="11:12" ht="15.75" customHeight="1" x14ac:dyDescent="0.25">
      <c r="K845" s="45"/>
      <c r="L845" s="165"/>
    </row>
    <row r="846" spans="11:12" ht="15.75" customHeight="1" x14ac:dyDescent="0.25">
      <c r="K846" s="45"/>
      <c r="L846" s="165"/>
    </row>
    <row r="847" spans="11:12" ht="15.75" customHeight="1" x14ac:dyDescent="0.25">
      <c r="K847" s="45"/>
      <c r="L847" s="165"/>
    </row>
    <row r="848" spans="11:12" ht="15.75" customHeight="1" x14ac:dyDescent="0.25">
      <c r="K848" s="45"/>
      <c r="L848" s="165"/>
    </row>
    <row r="849" spans="11:12" ht="15.75" customHeight="1" x14ac:dyDescent="0.25">
      <c r="K849" s="45"/>
      <c r="L849" s="165"/>
    </row>
    <row r="850" spans="11:12" ht="15.75" customHeight="1" x14ac:dyDescent="0.25">
      <c r="K850" s="45"/>
      <c r="L850" s="165"/>
    </row>
    <row r="851" spans="11:12" ht="15.75" customHeight="1" x14ac:dyDescent="0.25">
      <c r="K851" s="45"/>
      <c r="L851" s="165"/>
    </row>
    <row r="852" spans="11:12" ht="15.75" customHeight="1" x14ac:dyDescent="0.25">
      <c r="K852" s="45"/>
      <c r="L852" s="165"/>
    </row>
    <row r="853" spans="11:12" ht="15.75" customHeight="1" x14ac:dyDescent="0.25">
      <c r="K853" s="45"/>
      <c r="L853" s="165"/>
    </row>
    <row r="854" spans="11:12" ht="15.75" customHeight="1" x14ac:dyDescent="0.25">
      <c r="K854" s="45"/>
      <c r="L854" s="165"/>
    </row>
    <row r="855" spans="11:12" ht="15.75" customHeight="1" x14ac:dyDescent="0.25">
      <c r="K855" s="45"/>
      <c r="L855" s="165"/>
    </row>
    <row r="856" spans="11:12" ht="15.75" customHeight="1" x14ac:dyDescent="0.25">
      <c r="K856" s="45"/>
      <c r="L856" s="165"/>
    </row>
    <row r="857" spans="11:12" ht="15.75" customHeight="1" x14ac:dyDescent="0.25">
      <c r="K857" s="45"/>
      <c r="L857" s="165"/>
    </row>
    <row r="858" spans="11:12" ht="15.75" customHeight="1" x14ac:dyDescent="0.25">
      <c r="K858" s="45"/>
      <c r="L858" s="165"/>
    </row>
    <row r="859" spans="11:12" ht="15.75" customHeight="1" x14ac:dyDescent="0.25">
      <c r="K859" s="45"/>
      <c r="L859" s="165"/>
    </row>
    <row r="860" spans="11:12" ht="15.75" customHeight="1" x14ac:dyDescent="0.25">
      <c r="K860" s="45"/>
      <c r="L860" s="165"/>
    </row>
    <row r="861" spans="11:12" ht="15.75" customHeight="1" x14ac:dyDescent="0.25">
      <c r="K861" s="45"/>
      <c r="L861" s="165"/>
    </row>
    <row r="862" spans="11:12" ht="15.75" customHeight="1" x14ac:dyDescent="0.25">
      <c r="K862" s="45"/>
      <c r="L862" s="165"/>
    </row>
    <row r="863" spans="11:12" ht="15.75" customHeight="1" x14ac:dyDescent="0.25">
      <c r="K863" s="45"/>
      <c r="L863" s="165"/>
    </row>
    <row r="864" spans="11:12" ht="15.75" customHeight="1" x14ac:dyDescent="0.25">
      <c r="K864" s="45"/>
      <c r="L864" s="165"/>
    </row>
    <row r="865" spans="11:12" ht="15.75" customHeight="1" x14ac:dyDescent="0.25">
      <c r="K865" s="45"/>
      <c r="L865" s="165"/>
    </row>
    <row r="866" spans="11:12" ht="15.75" customHeight="1" x14ac:dyDescent="0.25">
      <c r="K866" s="45"/>
      <c r="L866" s="165"/>
    </row>
    <row r="867" spans="11:12" ht="15.75" customHeight="1" x14ac:dyDescent="0.25">
      <c r="K867" s="45"/>
      <c r="L867" s="165"/>
    </row>
    <row r="868" spans="11:12" ht="15.75" customHeight="1" x14ac:dyDescent="0.25">
      <c r="K868" s="45"/>
      <c r="L868" s="165"/>
    </row>
    <row r="869" spans="11:12" ht="15.75" customHeight="1" x14ac:dyDescent="0.25">
      <c r="K869" s="45"/>
      <c r="L869" s="165"/>
    </row>
    <row r="870" spans="11:12" ht="15.75" customHeight="1" x14ac:dyDescent="0.25">
      <c r="K870" s="45"/>
      <c r="L870" s="165"/>
    </row>
    <row r="871" spans="11:12" ht="15.75" customHeight="1" x14ac:dyDescent="0.25">
      <c r="K871" s="45"/>
      <c r="L871" s="165"/>
    </row>
    <row r="872" spans="11:12" ht="15.75" customHeight="1" x14ac:dyDescent="0.25">
      <c r="K872" s="45"/>
      <c r="L872" s="165"/>
    </row>
    <row r="873" spans="11:12" ht="15.75" customHeight="1" x14ac:dyDescent="0.25">
      <c r="K873" s="45"/>
      <c r="L873" s="165"/>
    </row>
    <row r="874" spans="11:12" ht="15.75" customHeight="1" x14ac:dyDescent="0.25">
      <c r="K874" s="45"/>
      <c r="L874" s="165"/>
    </row>
    <row r="875" spans="11:12" ht="15.75" customHeight="1" x14ac:dyDescent="0.25">
      <c r="K875" s="45"/>
      <c r="L875" s="165"/>
    </row>
    <row r="876" spans="11:12" ht="15.75" customHeight="1" x14ac:dyDescent="0.25">
      <c r="K876" s="45"/>
      <c r="L876" s="165"/>
    </row>
    <row r="877" spans="11:12" ht="15.75" customHeight="1" x14ac:dyDescent="0.25">
      <c r="K877" s="45"/>
      <c r="L877" s="165"/>
    </row>
    <row r="878" spans="11:12" ht="15.75" customHeight="1" x14ac:dyDescent="0.25">
      <c r="K878" s="45"/>
      <c r="L878" s="165"/>
    </row>
    <row r="879" spans="11:12" ht="15.75" customHeight="1" x14ac:dyDescent="0.25">
      <c r="K879" s="45"/>
      <c r="L879" s="165"/>
    </row>
    <row r="880" spans="11:12" ht="15.75" customHeight="1" x14ac:dyDescent="0.25">
      <c r="K880" s="45"/>
      <c r="L880" s="165"/>
    </row>
    <row r="881" spans="11:12" ht="15.75" customHeight="1" x14ac:dyDescent="0.25">
      <c r="K881" s="45"/>
      <c r="L881" s="165"/>
    </row>
    <row r="882" spans="11:12" ht="15.75" customHeight="1" x14ac:dyDescent="0.25">
      <c r="K882" s="45"/>
      <c r="L882" s="165"/>
    </row>
    <row r="883" spans="11:12" ht="15.75" customHeight="1" x14ac:dyDescent="0.25">
      <c r="K883" s="45"/>
      <c r="L883" s="165"/>
    </row>
    <row r="884" spans="11:12" ht="15.75" customHeight="1" x14ac:dyDescent="0.25">
      <c r="K884" s="45"/>
      <c r="L884" s="165"/>
    </row>
    <row r="885" spans="11:12" ht="15.75" customHeight="1" x14ac:dyDescent="0.25">
      <c r="K885" s="45"/>
      <c r="L885" s="165"/>
    </row>
    <row r="886" spans="11:12" ht="15.75" customHeight="1" x14ac:dyDescent="0.25">
      <c r="K886" s="45"/>
      <c r="L886" s="165"/>
    </row>
    <row r="887" spans="11:12" ht="15.75" customHeight="1" x14ac:dyDescent="0.25">
      <c r="K887" s="45"/>
      <c r="L887" s="165"/>
    </row>
    <row r="888" spans="11:12" ht="15.75" customHeight="1" x14ac:dyDescent="0.25">
      <c r="K888" s="45"/>
      <c r="L888" s="165"/>
    </row>
    <row r="889" spans="11:12" ht="15.75" customHeight="1" x14ac:dyDescent="0.25">
      <c r="K889" s="45"/>
      <c r="L889" s="165"/>
    </row>
    <row r="890" spans="11:12" ht="15.75" customHeight="1" x14ac:dyDescent="0.25">
      <c r="K890" s="45"/>
      <c r="L890" s="165"/>
    </row>
    <row r="891" spans="11:12" ht="15.75" customHeight="1" x14ac:dyDescent="0.25">
      <c r="K891" s="45"/>
      <c r="L891" s="165"/>
    </row>
    <row r="892" spans="11:12" ht="15.75" customHeight="1" x14ac:dyDescent="0.25">
      <c r="K892" s="45"/>
      <c r="L892" s="165"/>
    </row>
    <row r="893" spans="11:12" ht="15.75" customHeight="1" x14ac:dyDescent="0.25">
      <c r="K893" s="45"/>
      <c r="L893" s="165"/>
    </row>
    <row r="894" spans="11:12" ht="15.75" customHeight="1" x14ac:dyDescent="0.25">
      <c r="K894" s="45"/>
      <c r="L894" s="165"/>
    </row>
    <row r="895" spans="11:12" ht="15.75" customHeight="1" x14ac:dyDescent="0.25">
      <c r="K895" s="45"/>
      <c r="L895" s="165"/>
    </row>
    <row r="896" spans="11:12" ht="15.75" customHeight="1" x14ac:dyDescent="0.25">
      <c r="K896" s="45"/>
      <c r="L896" s="165"/>
    </row>
    <row r="897" spans="11:12" ht="15.75" customHeight="1" x14ac:dyDescent="0.25">
      <c r="K897" s="45"/>
      <c r="L897" s="165"/>
    </row>
    <row r="898" spans="11:12" ht="15.75" customHeight="1" x14ac:dyDescent="0.25">
      <c r="K898" s="45"/>
      <c r="L898" s="165"/>
    </row>
    <row r="899" spans="11:12" ht="15.75" customHeight="1" x14ac:dyDescent="0.25">
      <c r="K899" s="45"/>
      <c r="L899" s="165"/>
    </row>
    <row r="900" spans="11:12" ht="15.75" customHeight="1" x14ac:dyDescent="0.25">
      <c r="K900" s="45"/>
      <c r="L900" s="165"/>
    </row>
    <row r="901" spans="11:12" ht="15.75" customHeight="1" x14ac:dyDescent="0.25">
      <c r="K901" s="45"/>
      <c r="L901" s="165"/>
    </row>
    <row r="902" spans="11:12" ht="15.75" customHeight="1" x14ac:dyDescent="0.25">
      <c r="K902" s="45"/>
      <c r="L902" s="165"/>
    </row>
    <row r="903" spans="11:12" ht="15.75" customHeight="1" x14ac:dyDescent="0.25">
      <c r="K903" s="45"/>
      <c r="L903" s="165"/>
    </row>
    <row r="904" spans="11:12" ht="15.75" customHeight="1" x14ac:dyDescent="0.25">
      <c r="K904" s="45"/>
      <c r="L904" s="165"/>
    </row>
    <row r="905" spans="11:12" ht="15.75" customHeight="1" x14ac:dyDescent="0.25">
      <c r="K905" s="45"/>
      <c r="L905" s="165"/>
    </row>
    <row r="906" spans="11:12" ht="15.75" customHeight="1" x14ac:dyDescent="0.25">
      <c r="K906" s="45"/>
      <c r="L906" s="165"/>
    </row>
    <row r="907" spans="11:12" ht="15.75" customHeight="1" x14ac:dyDescent="0.25">
      <c r="K907" s="45"/>
      <c r="L907" s="165"/>
    </row>
    <row r="908" spans="11:12" ht="15.75" customHeight="1" x14ac:dyDescent="0.25">
      <c r="K908" s="45"/>
      <c r="L908" s="165"/>
    </row>
    <row r="909" spans="11:12" ht="15.75" customHeight="1" x14ac:dyDescent="0.25">
      <c r="K909" s="45"/>
      <c r="L909" s="165"/>
    </row>
    <row r="910" spans="11:12" ht="15.75" customHeight="1" x14ac:dyDescent="0.25">
      <c r="K910" s="45"/>
      <c r="L910" s="165"/>
    </row>
    <row r="911" spans="11:12" ht="15.75" customHeight="1" x14ac:dyDescent="0.25">
      <c r="K911" s="45"/>
      <c r="L911" s="165"/>
    </row>
    <row r="912" spans="11:12" ht="15.75" customHeight="1" x14ac:dyDescent="0.25">
      <c r="K912" s="45"/>
      <c r="L912" s="165"/>
    </row>
    <row r="913" spans="11:12" ht="15.75" customHeight="1" x14ac:dyDescent="0.25">
      <c r="K913" s="45"/>
      <c r="L913" s="165"/>
    </row>
    <row r="914" spans="11:12" ht="15.75" customHeight="1" x14ac:dyDescent="0.25">
      <c r="K914" s="45"/>
      <c r="L914" s="165"/>
    </row>
    <row r="915" spans="11:12" ht="15.75" customHeight="1" x14ac:dyDescent="0.25">
      <c r="K915" s="45"/>
      <c r="L915" s="165"/>
    </row>
    <row r="916" spans="11:12" ht="15.75" customHeight="1" x14ac:dyDescent="0.25">
      <c r="K916" s="45"/>
      <c r="L916" s="165"/>
    </row>
    <row r="917" spans="11:12" ht="15.75" customHeight="1" x14ac:dyDescent="0.25">
      <c r="K917" s="45"/>
      <c r="L917" s="165"/>
    </row>
    <row r="918" spans="11:12" ht="15.75" customHeight="1" x14ac:dyDescent="0.25">
      <c r="K918" s="45"/>
      <c r="L918" s="165"/>
    </row>
    <row r="919" spans="11:12" ht="15.75" customHeight="1" x14ac:dyDescent="0.25">
      <c r="K919" s="45"/>
      <c r="L919" s="165"/>
    </row>
    <row r="920" spans="11:12" ht="15.75" customHeight="1" x14ac:dyDescent="0.25">
      <c r="K920" s="45"/>
      <c r="L920" s="165"/>
    </row>
    <row r="921" spans="11:12" ht="15.75" customHeight="1" x14ac:dyDescent="0.25">
      <c r="K921" s="45"/>
      <c r="L921" s="165"/>
    </row>
    <row r="922" spans="11:12" ht="15.75" customHeight="1" x14ac:dyDescent="0.25">
      <c r="K922" s="45"/>
      <c r="L922" s="165"/>
    </row>
    <row r="923" spans="11:12" ht="15.75" customHeight="1" x14ac:dyDescent="0.25">
      <c r="K923" s="45"/>
      <c r="L923" s="165"/>
    </row>
    <row r="924" spans="11:12" ht="15.75" customHeight="1" x14ac:dyDescent="0.25">
      <c r="K924" s="45"/>
      <c r="L924" s="165"/>
    </row>
    <row r="925" spans="11:12" ht="15.75" customHeight="1" x14ac:dyDescent="0.25">
      <c r="K925" s="45"/>
      <c r="L925" s="165"/>
    </row>
    <row r="926" spans="11:12" ht="15.75" customHeight="1" x14ac:dyDescent="0.25">
      <c r="K926" s="45"/>
      <c r="L926" s="165"/>
    </row>
    <row r="927" spans="11:12" ht="15.75" customHeight="1" x14ac:dyDescent="0.25">
      <c r="K927" s="45"/>
      <c r="L927" s="165"/>
    </row>
    <row r="928" spans="11:12" ht="15.75" customHeight="1" x14ac:dyDescent="0.25">
      <c r="K928" s="45"/>
      <c r="L928" s="165"/>
    </row>
    <row r="929" spans="11:12" ht="15.75" customHeight="1" x14ac:dyDescent="0.25">
      <c r="K929" s="45"/>
      <c r="L929" s="165"/>
    </row>
    <row r="930" spans="11:12" ht="15.75" customHeight="1" x14ac:dyDescent="0.25">
      <c r="K930" s="45"/>
      <c r="L930" s="165"/>
    </row>
    <row r="931" spans="11:12" ht="15.75" customHeight="1" x14ac:dyDescent="0.25">
      <c r="K931" s="45"/>
      <c r="L931" s="165"/>
    </row>
    <row r="932" spans="11:12" ht="15.75" customHeight="1" x14ac:dyDescent="0.25">
      <c r="K932" s="45"/>
      <c r="L932" s="165"/>
    </row>
    <row r="933" spans="11:12" ht="15.75" customHeight="1" x14ac:dyDescent="0.25">
      <c r="K933" s="45"/>
      <c r="L933" s="165"/>
    </row>
    <row r="934" spans="11:12" ht="15.75" customHeight="1" x14ac:dyDescent="0.25">
      <c r="K934" s="45"/>
      <c r="L934" s="165"/>
    </row>
    <row r="935" spans="11:12" ht="15.75" customHeight="1" x14ac:dyDescent="0.25">
      <c r="K935" s="45"/>
      <c r="L935" s="165"/>
    </row>
    <row r="936" spans="11:12" ht="15.75" customHeight="1" x14ac:dyDescent="0.25">
      <c r="K936" s="45"/>
      <c r="L936" s="165"/>
    </row>
    <row r="937" spans="11:12" ht="15.75" customHeight="1" x14ac:dyDescent="0.25">
      <c r="K937" s="45"/>
      <c r="L937" s="165"/>
    </row>
    <row r="938" spans="11:12" ht="15.75" customHeight="1" x14ac:dyDescent="0.25">
      <c r="K938" s="45"/>
      <c r="L938" s="165"/>
    </row>
    <row r="939" spans="11:12" ht="15.75" customHeight="1" x14ac:dyDescent="0.25">
      <c r="K939" s="45"/>
      <c r="L939" s="165"/>
    </row>
    <row r="940" spans="11:12" ht="15.75" customHeight="1" x14ac:dyDescent="0.25">
      <c r="K940" s="45"/>
      <c r="L940" s="165"/>
    </row>
    <row r="941" spans="11:12" ht="15.75" customHeight="1" x14ac:dyDescent="0.25">
      <c r="K941" s="45"/>
      <c r="L941" s="165"/>
    </row>
    <row r="942" spans="11:12" ht="15.75" customHeight="1" x14ac:dyDescent="0.25">
      <c r="K942" s="45"/>
      <c r="L942" s="165"/>
    </row>
    <row r="943" spans="11:12" ht="15.75" customHeight="1" x14ac:dyDescent="0.25">
      <c r="K943" s="45"/>
      <c r="L943" s="165"/>
    </row>
    <row r="944" spans="11:12" ht="15.75" customHeight="1" x14ac:dyDescent="0.25">
      <c r="K944" s="45"/>
      <c r="L944" s="165"/>
    </row>
    <row r="945" spans="11:12" ht="15.75" customHeight="1" x14ac:dyDescent="0.25">
      <c r="K945" s="45"/>
      <c r="L945" s="165"/>
    </row>
    <row r="946" spans="11:12" ht="15.75" customHeight="1" x14ac:dyDescent="0.25">
      <c r="K946" s="45"/>
      <c r="L946" s="165"/>
    </row>
    <row r="947" spans="11:12" ht="15.75" customHeight="1" x14ac:dyDescent="0.25">
      <c r="K947" s="45"/>
      <c r="L947" s="165"/>
    </row>
    <row r="948" spans="11:12" ht="15.75" customHeight="1" x14ac:dyDescent="0.25">
      <c r="K948" s="45"/>
      <c r="L948" s="165"/>
    </row>
    <row r="949" spans="11:12" ht="15.75" customHeight="1" x14ac:dyDescent="0.25">
      <c r="K949" s="45"/>
      <c r="L949" s="165"/>
    </row>
    <row r="950" spans="11:12" ht="15.75" customHeight="1" x14ac:dyDescent="0.25">
      <c r="K950" s="45"/>
      <c r="L950" s="165"/>
    </row>
    <row r="951" spans="11:12" ht="15.75" customHeight="1" x14ac:dyDescent="0.25">
      <c r="K951" s="45"/>
      <c r="L951" s="165"/>
    </row>
    <row r="952" spans="11:12" ht="15.75" customHeight="1" x14ac:dyDescent="0.25">
      <c r="K952" s="45"/>
      <c r="L952" s="165"/>
    </row>
    <row r="953" spans="11:12" ht="15.75" customHeight="1" x14ac:dyDescent="0.25">
      <c r="K953" s="45"/>
      <c r="L953" s="165"/>
    </row>
    <row r="954" spans="11:12" ht="15.75" customHeight="1" x14ac:dyDescent="0.25">
      <c r="K954" s="45"/>
      <c r="L954" s="165"/>
    </row>
    <row r="955" spans="11:12" ht="15.75" customHeight="1" x14ac:dyDescent="0.25">
      <c r="K955" s="45"/>
      <c r="L955" s="165"/>
    </row>
    <row r="956" spans="11:12" ht="15.75" customHeight="1" x14ac:dyDescent="0.25">
      <c r="K956" s="45"/>
      <c r="L956" s="165"/>
    </row>
    <row r="957" spans="11:12" ht="15.75" customHeight="1" x14ac:dyDescent="0.25">
      <c r="K957" s="45"/>
      <c r="L957" s="165"/>
    </row>
    <row r="958" spans="11:12" ht="15.75" customHeight="1" x14ac:dyDescent="0.25">
      <c r="K958" s="45"/>
      <c r="L958" s="165"/>
    </row>
    <row r="959" spans="11:12" ht="15.75" customHeight="1" x14ac:dyDescent="0.25">
      <c r="K959" s="45"/>
      <c r="L959" s="165"/>
    </row>
    <row r="960" spans="11:12" ht="15.75" customHeight="1" x14ac:dyDescent="0.25">
      <c r="K960" s="45"/>
      <c r="L960" s="165"/>
    </row>
    <row r="961" spans="11:12" ht="15.75" customHeight="1" x14ac:dyDescent="0.25">
      <c r="K961" s="45"/>
      <c r="L961" s="165"/>
    </row>
    <row r="962" spans="11:12" ht="15.75" customHeight="1" x14ac:dyDescent="0.25">
      <c r="K962" s="45"/>
      <c r="L962" s="165"/>
    </row>
    <row r="963" spans="11:12" ht="15.75" customHeight="1" x14ac:dyDescent="0.25">
      <c r="K963" s="45"/>
      <c r="L963" s="165"/>
    </row>
    <row r="964" spans="11:12" ht="15.75" customHeight="1" x14ac:dyDescent="0.25">
      <c r="K964" s="45"/>
      <c r="L964" s="165"/>
    </row>
    <row r="965" spans="11:12" ht="15.75" customHeight="1" x14ac:dyDescent="0.25">
      <c r="K965" s="45"/>
      <c r="L965" s="165"/>
    </row>
    <row r="966" spans="11:12" ht="15.75" customHeight="1" x14ac:dyDescent="0.25">
      <c r="K966" s="45"/>
      <c r="L966" s="165"/>
    </row>
    <row r="967" spans="11:12" ht="15.75" customHeight="1" x14ac:dyDescent="0.25">
      <c r="K967" s="45"/>
      <c r="L967" s="165"/>
    </row>
    <row r="968" spans="11:12" ht="15.75" customHeight="1" x14ac:dyDescent="0.25">
      <c r="K968" s="45"/>
      <c r="L968" s="165"/>
    </row>
    <row r="969" spans="11:12" ht="15.75" customHeight="1" x14ac:dyDescent="0.25">
      <c r="K969" s="45"/>
      <c r="L969" s="165"/>
    </row>
    <row r="970" spans="11:12" ht="15.75" customHeight="1" x14ac:dyDescent="0.25">
      <c r="K970" s="45"/>
      <c r="L970" s="165"/>
    </row>
    <row r="971" spans="11:12" ht="15.75" customHeight="1" x14ac:dyDescent="0.25">
      <c r="K971" s="45"/>
      <c r="L971" s="165"/>
    </row>
    <row r="972" spans="11:12" ht="15.75" customHeight="1" x14ac:dyDescent="0.25">
      <c r="K972" s="45"/>
      <c r="L972" s="165"/>
    </row>
    <row r="973" spans="11:12" ht="15.75" customHeight="1" x14ac:dyDescent="0.25">
      <c r="K973" s="45"/>
      <c r="L973" s="165"/>
    </row>
    <row r="974" spans="11:12" ht="15.75" customHeight="1" x14ac:dyDescent="0.25">
      <c r="K974" s="45"/>
      <c r="L974" s="165"/>
    </row>
    <row r="975" spans="11:12" ht="15.75" customHeight="1" x14ac:dyDescent="0.25">
      <c r="K975" s="45"/>
      <c r="L975" s="165"/>
    </row>
    <row r="976" spans="11:12" ht="15.75" customHeight="1" x14ac:dyDescent="0.25">
      <c r="K976" s="45"/>
      <c r="L976" s="165"/>
    </row>
    <row r="977" spans="11:12" ht="15.75" customHeight="1" x14ac:dyDescent="0.25">
      <c r="K977" s="45"/>
      <c r="L977" s="165"/>
    </row>
    <row r="978" spans="11:12" ht="15.75" customHeight="1" x14ac:dyDescent="0.25">
      <c r="K978" s="45"/>
      <c r="L978" s="165"/>
    </row>
    <row r="979" spans="11:12" ht="15.75" customHeight="1" x14ac:dyDescent="0.25">
      <c r="K979" s="45"/>
      <c r="L979" s="165"/>
    </row>
    <row r="980" spans="11:12" ht="15.75" customHeight="1" x14ac:dyDescent="0.25">
      <c r="K980" s="45"/>
      <c r="L980" s="165"/>
    </row>
    <row r="981" spans="11:12" ht="15.75" customHeight="1" x14ac:dyDescent="0.25">
      <c r="K981" s="45"/>
      <c r="L981" s="165"/>
    </row>
    <row r="982" spans="11:12" ht="15.75" customHeight="1" x14ac:dyDescent="0.25">
      <c r="K982" s="45"/>
      <c r="L982" s="165"/>
    </row>
    <row r="983" spans="11:12" ht="15.75" customHeight="1" x14ac:dyDescent="0.25">
      <c r="K983" s="45"/>
      <c r="L983" s="165"/>
    </row>
    <row r="984" spans="11:12" ht="15.75" customHeight="1" x14ac:dyDescent="0.25">
      <c r="K984" s="45"/>
      <c r="L984" s="165"/>
    </row>
    <row r="985" spans="11:12" ht="15.75" customHeight="1" x14ac:dyDescent="0.25">
      <c r="K985" s="45"/>
      <c r="L985" s="165"/>
    </row>
    <row r="986" spans="11:12" ht="15.75" customHeight="1" x14ac:dyDescent="0.25">
      <c r="K986" s="45"/>
      <c r="L986" s="165"/>
    </row>
    <row r="987" spans="11:12" ht="15.75" customHeight="1" x14ac:dyDescent="0.25">
      <c r="K987" s="45"/>
      <c r="L987" s="165"/>
    </row>
    <row r="988" spans="11:12" ht="15.75" customHeight="1" x14ac:dyDescent="0.25">
      <c r="K988" s="45"/>
      <c r="L988" s="165"/>
    </row>
    <row r="989" spans="11:12" ht="15.75" customHeight="1" x14ac:dyDescent="0.25">
      <c r="K989" s="45"/>
      <c r="L989" s="165"/>
    </row>
    <row r="990" spans="11:12" ht="15.75" customHeight="1" x14ac:dyDescent="0.25">
      <c r="K990" s="45"/>
      <c r="L990" s="165"/>
    </row>
    <row r="991" spans="11:12" ht="15.75" customHeight="1" x14ac:dyDescent="0.25">
      <c r="K991" s="45"/>
      <c r="L991" s="165"/>
    </row>
    <row r="992" spans="11:12" ht="15.75" customHeight="1" x14ac:dyDescent="0.25">
      <c r="K992" s="45"/>
      <c r="L992" s="165"/>
    </row>
    <row r="993" spans="11:12" ht="15.75" customHeight="1" x14ac:dyDescent="0.25">
      <c r="K993" s="45"/>
      <c r="L993" s="165"/>
    </row>
    <row r="994" spans="11:12" ht="15.75" customHeight="1" x14ac:dyDescent="0.25">
      <c r="K994" s="45"/>
      <c r="L994" s="165"/>
    </row>
    <row r="995" spans="11:12" ht="15.75" customHeight="1" x14ac:dyDescent="0.25">
      <c r="K995" s="45"/>
      <c r="L995" s="165"/>
    </row>
    <row r="996" spans="11:12" ht="15.75" customHeight="1" x14ac:dyDescent="0.25">
      <c r="K996" s="45"/>
      <c r="L996" s="165"/>
    </row>
    <row r="997" spans="11:12" ht="15.75" customHeight="1" x14ac:dyDescent="0.25">
      <c r="K997" s="45"/>
      <c r="L997" s="165"/>
    </row>
    <row r="998" spans="11:12" ht="15.75" customHeight="1" x14ac:dyDescent="0.25">
      <c r="K998" s="45"/>
      <c r="L998" s="165"/>
    </row>
    <row r="999" spans="11:12" ht="15.75" customHeight="1" x14ac:dyDescent="0.25">
      <c r="K999" s="45"/>
      <c r="L999" s="165"/>
    </row>
    <row r="1000" spans="11:12" ht="15.75" customHeight="1" x14ac:dyDescent="0.25">
      <c r="K1000" s="45"/>
      <c r="L1000" s="165"/>
    </row>
    <row r="1001" spans="11:12" ht="15.75" customHeight="1" x14ac:dyDescent="0.25">
      <c r="K1001" s="45"/>
      <c r="L1001" s="165"/>
    </row>
    <row r="1002" spans="11:12" ht="15.75" customHeight="1" x14ac:dyDescent="0.25">
      <c r="K1002" s="45"/>
      <c r="L1002" s="165"/>
    </row>
    <row r="1003" spans="11:12" ht="15.75" customHeight="1" x14ac:dyDescent="0.25">
      <c r="K1003" s="45"/>
      <c r="L1003" s="165"/>
    </row>
    <row r="1004" spans="11:12" ht="15.75" customHeight="1" x14ac:dyDescent="0.25">
      <c r="K1004" s="45"/>
      <c r="L1004" s="165"/>
    </row>
    <row r="1005" spans="11:12" ht="15.75" customHeight="1" x14ac:dyDescent="0.25">
      <c r="K1005" s="45"/>
      <c r="L1005" s="165"/>
    </row>
    <row r="1006" spans="11:12" ht="15.75" customHeight="1" x14ac:dyDescent="0.25">
      <c r="K1006" s="45"/>
      <c r="L1006" s="165"/>
    </row>
  </sheetData>
  <sortState ref="P53:R62">
    <sortCondition descending="1" ref="R53:R62"/>
  </sortState>
  <mergeCells count="2">
    <mergeCell ref="B3:D4"/>
    <mergeCell ref="B5:D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Ekipna razvrstitev</vt:lpstr>
      <vt:lpstr>Razvrstitev posamezno</vt:lpstr>
      <vt:lpstr>1. kolo</vt:lpstr>
      <vt:lpstr>2. kolo</vt:lpstr>
      <vt:lpstr>3. kolo</vt:lpstr>
      <vt:lpstr>4. kolo </vt:lpstr>
      <vt:lpstr>5. kolo</vt:lpstr>
      <vt:lpstr>6. kolo</vt:lpstr>
      <vt:lpstr>6. kollo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Pokorny</dc:creator>
  <cp:lastModifiedBy>Admin</cp:lastModifiedBy>
  <dcterms:created xsi:type="dcterms:W3CDTF">2011-11-13T17:49:46Z</dcterms:created>
  <dcterms:modified xsi:type="dcterms:W3CDTF">2025-01-30T17:20:27Z</dcterms:modified>
</cp:coreProperties>
</file>