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n\Downloads\"/>
    </mc:Choice>
  </mc:AlternateContent>
  <xr:revisionPtr revIDLastSave="0" documentId="13_ncr:1_{46D36077-3C11-4280-9742-8C6297BAB1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 " sheetId="6" r:id="rId6"/>
    <sheet name="5. kolo" sheetId="7" r:id="rId7"/>
    <sheet name="6. kolo" sheetId="8" state="hidden" r:id="rId8"/>
    <sheet name="6. kollo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2" l="1"/>
  <c r="Q12" i="2"/>
  <c r="L110" i="9"/>
  <c r="I114" i="9"/>
  <c r="R33" i="2"/>
  <c r="Q33" i="2"/>
  <c r="G94" i="9"/>
  <c r="G101" i="9"/>
  <c r="R34" i="2"/>
  <c r="R35" i="2"/>
  <c r="R36" i="2"/>
  <c r="R37" i="2"/>
  <c r="R58" i="2"/>
  <c r="R63" i="2"/>
  <c r="R78" i="2"/>
  <c r="R87" i="2"/>
  <c r="Q19" i="2"/>
  <c r="Q25" i="2"/>
  <c r="Q35" i="2"/>
  <c r="Q36" i="2"/>
  <c r="Q58" i="2"/>
  <c r="Q63" i="2"/>
  <c r="Q91" i="2"/>
  <c r="Q92" i="2"/>
  <c r="Q37" i="2"/>
  <c r="Q48" i="2"/>
  <c r="Q78" i="2"/>
  <c r="Q82" i="2"/>
  <c r="I91" i="9"/>
  <c r="I23" i="1"/>
  <c r="K23" i="1"/>
  <c r="L117" i="7"/>
  <c r="L110" i="7"/>
  <c r="L103" i="7"/>
  <c r="L96" i="7"/>
  <c r="L89" i="7"/>
  <c r="L82" i="7"/>
  <c r="L75" i="7"/>
  <c r="L68" i="7"/>
  <c r="L61" i="7"/>
  <c r="L54" i="7"/>
  <c r="L47" i="7"/>
  <c r="L40" i="7"/>
  <c r="L26" i="7"/>
  <c r="L19" i="7"/>
  <c r="L12" i="7"/>
  <c r="R19" i="2"/>
  <c r="R25" i="2"/>
  <c r="R46" i="2"/>
  <c r="R48" i="2"/>
  <c r="R68" i="2"/>
  <c r="R69" i="2"/>
  <c r="R82" i="2"/>
  <c r="R86" i="2"/>
  <c r="R84" i="2"/>
  <c r="R88" i="2"/>
  <c r="R85" i="2"/>
  <c r="R89" i="2"/>
  <c r="R90" i="2"/>
  <c r="R91" i="2"/>
  <c r="R92" i="2"/>
  <c r="Q34" i="2"/>
  <c r="Q46" i="2"/>
  <c r="Q68" i="2"/>
  <c r="Q69" i="2"/>
  <c r="Q87" i="2"/>
  <c r="Q86" i="2"/>
  <c r="Q84" i="2"/>
  <c r="Q88" i="2"/>
  <c r="Q85" i="2"/>
  <c r="Q89" i="2"/>
  <c r="Q90" i="2"/>
  <c r="R60" i="2" l="1"/>
  <c r="Q4" i="2"/>
  <c r="Q6" i="2"/>
  <c r="Q5" i="2"/>
  <c r="Q9" i="2"/>
  <c r="Q7" i="2"/>
  <c r="Q10" i="2"/>
  <c r="R6" i="2"/>
  <c r="R5" i="2"/>
  <c r="R9" i="2"/>
  <c r="R7" i="2"/>
  <c r="R10" i="2"/>
  <c r="R8" i="2"/>
  <c r="R11" i="2"/>
  <c r="R14" i="2"/>
  <c r="R15" i="2"/>
  <c r="R16" i="2"/>
  <c r="R17" i="2"/>
  <c r="R18" i="2"/>
  <c r="R21" i="2"/>
  <c r="R20" i="2"/>
  <c r="R23" i="2"/>
  <c r="R22" i="2"/>
  <c r="R24" i="2"/>
  <c r="R28" i="2"/>
  <c r="R29" i="2"/>
  <c r="R30" i="2"/>
  <c r="R32" i="2"/>
  <c r="R31" i="2"/>
  <c r="R40" i="2"/>
  <c r="R41" i="2"/>
  <c r="R42" i="2"/>
  <c r="R43" i="2"/>
  <c r="R44" i="2"/>
  <c r="R45" i="2"/>
  <c r="R47" i="2"/>
  <c r="R51" i="2"/>
  <c r="R52" i="2"/>
  <c r="R53" i="2"/>
  <c r="R55" i="2"/>
  <c r="R54" i="2"/>
  <c r="R56" i="2"/>
  <c r="R57" i="2"/>
  <c r="R59" i="2"/>
  <c r="R62" i="2"/>
  <c r="R64" i="2"/>
  <c r="R61" i="2"/>
  <c r="R67" i="2"/>
  <c r="R66" i="2"/>
  <c r="R65" i="2"/>
  <c r="R72" i="2"/>
  <c r="R73" i="2"/>
  <c r="R75" i="2"/>
  <c r="R74" i="2"/>
  <c r="R81" i="2"/>
  <c r="R77" i="2"/>
  <c r="R76" i="2"/>
  <c r="R79" i="2"/>
  <c r="R80" i="2"/>
  <c r="R83" i="2"/>
  <c r="R4" i="2"/>
  <c r="Q8" i="2"/>
  <c r="Q11" i="2"/>
  <c r="Q14" i="2"/>
  <c r="Q15" i="2"/>
  <c r="Q16" i="2"/>
  <c r="Q17" i="2"/>
  <c r="Q18" i="2"/>
  <c r="Q21" i="2"/>
  <c r="Q20" i="2"/>
  <c r="Q23" i="2"/>
  <c r="Q22" i="2"/>
  <c r="Q24" i="2"/>
  <c r="Q28" i="2"/>
  <c r="Q29" i="2"/>
  <c r="Q30" i="2"/>
  <c r="Q32" i="2"/>
  <c r="Q31" i="2"/>
  <c r="Q40" i="2"/>
  <c r="Q41" i="2"/>
  <c r="Q42" i="2"/>
  <c r="Q43" i="2"/>
  <c r="Q44" i="2"/>
  <c r="Q45" i="2"/>
  <c r="Q47" i="2"/>
  <c r="Q51" i="2"/>
  <c r="Q52" i="2"/>
  <c r="Q53" i="2"/>
  <c r="Q55" i="2"/>
  <c r="Q54" i="2"/>
  <c r="Q56" i="2"/>
  <c r="Q57" i="2"/>
  <c r="Q60" i="2"/>
  <c r="Q59" i="2"/>
  <c r="Q62" i="2"/>
  <c r="Q64" i="2"/>
  <c r="Q61" i="2"/>
  <c r="Q67" i="2"/>
  <c r="Q66" i="2"/>
  <c r="Q65" i="2"/>
  <c r="Q72" i="2"/>
  <c r="Q73" i="2"/>
  <c r="Q75" i="2"/>
  <c r="Q74" i="2"/>
  <c r="Q81" i="2"/>
  <c r="Q77" i="2"/>
  <c r="Q76" i="2"/>
  <c r="Q79" i="2"/>
  <c r="Q80" i="2"/>
  <c r="Q83" i="2"/>
  <c r="I91" i="7" l="1"/>
  <c r="I100" i="7"/>
  <c r="I93" i="7"/>
  <c r="I105" i="7"/>
  <c r="I71" i="7"/>
  <c r="I78" i="7"/>
  <c r="I79" i="7"/>
  <c r="E23" i="1"/>
  <c r="C23" i="1"/>
  <c r="G66" i="6"/>
  <c r="I66" i="6" s="1"/>
  <c r="G45" i="6"/>
  <c r="I45" i="6" s="1"/>
  <c r="I44" i="6"/>
  <c r="I36" i="6"/>
  <c r="I68" i="6"/>
  <c r="I82" i="6"/>
  <c r="I90" i="6"/>
  <c r="I106" i="6"/>
  <c r="I118" i="6"/>
  <c r="I124" i="6"/>
  <c r="I19" i="6"/>
  <c r="I24" i="6"/>
  <c r="I31" i="6"/>
  <c r="I35" i="6"/>
  <c r="I47" i="6"/>
  <c r="I52" i="6"/>
  <c r="I75" i="6"/>
  <c r="I79" i="6"/>
  <c r="I80" i="6"/>
  <c r="I83" i="6"/>
  <c r="I87" i="6"/>
  <c r="I91" i="6"/>
  <c r="I99" i="6"/>
  <c r="I107" i="6"/>
  <c r="I120" i="6"/>
  <c r="I127" i="6"/>
  <c r="I128" i="6"/>
  <c r="I12" i="6"/>
  <c r="I136" i="6"/>
  <c r="I135" i="6"/>
  <c r="I134" i="6"/>
  <c r="I133" i="6"/>
  <c r="I132" i="6"/>
  <c r="I131" i="6"/>
  <c r="I129" i="6"/>
  <c r="I126" i="6"/>
  <c r="I125" i="6"/>
  <c r="I122" i="6"/>
  <c r="I121" i="6"/>
  <c r="I119" i="6"/>
  <c r="L117" i="6"/>
  <c r="I117" i="6"/>
  <c r="I114" i="6"/>
  <c r="I113" i="6"/>
  <c r="I111" i="6"/>
  <c r="L110" i="6"/>
  <c r="I110" i="6"/>
  <c r="I105" i="6"/>
  <c r="L103" i="6"/>
  <c r="I103" i="6"/>
  <c r="I101" i="6"/>
  <c r="I98" i="6"/>
  <c r="I97" i="6"/>
  <c r="L96" i="6"/>
  <c r="I94" i="6"/>
  <c r="I93" i="6"/>
  <c r="L89" i="6"/>
  <c r="I89" i="6"/>
  <c r="I86" i="6"/>
  <c r="I85" i="6"/>
  <c r="L82" i="6"/>
  <c r="I78" i="6"/>
  <c r="I77" i="6"/>
  <c r="L74" i="6"/>
  <c r="I71" i="6"/>
  <c r="I70" i="6"/>
  <c r="I69" i="6"/>
  <c r="L68" i="6"/>
  <c r="I65" i="6"/>
  <c r="I63" i="6"/>
  <c r="I62" i="6"/>
  <c r="L61" i="6"/>
  <c r="I61" i="6"/>
  <c r="I59" i="6"/>
  <c r="I58" i="6"/>
  <c r="I57" i="6"/>
  <c r="I55" i="6"/>
  <c r="L54" i="6"/>
  <c r="I54" i="6"/>
  <c r="I51" i="6"/>
  <c r="I50" i="6"/>
  <c r="I49" i="6"/>
  <c r="L47" i="6"/>
  <c r="I43" i="6"/>
  <c r="I42" i="6"/>
  <c r="I41" i="6"/>
  <c r="L40" i="6"/>
  <c r="I34" i="6"/>
  <c r="L33" i="6"/>
  <c r="I33" i="6"/>
  <c r="I29" i="6"/>
  <c r="I27" i="6"/>
  <c r="L26" i="6"/>
  <c r="I26" i="6"/>
  <c r="I23" i="6"/>
  <c r="I22" i="6"/>
  <c r="I21" i="6"/>
  <c r="L19" i="6"/>
  <c r="I17" i="6"/>
  <c r="I15" i="6"/>
  <c r="I14" i="6"/>
  <c r="I13" i="6"/>
  <c r="L12" i="6"/>
  <c r="G23" i="1"/>
  <c r="L68" i="5"/>
  <c r="L26" i="5"/>
  <c r="I44" i="4"/>
  <c r="K74" i="3"/>
  <c r="K96" i="3"/>
  <c r="G101" i="3"/>
  <c r="G80" i="3"/>
  <c r="G66" i="3"/>
  <c r="K82" i="3"/>
  <c r="G87" i="3"/>
  <c r="I105" i="3"/>
  <c r="I44" i="3"/>
  <c r="K103" i="3"/>
  <c r="I136" i="5"/>
  <c r="I135" i="5"/>
  <c r="I134" i="5"/>
  <c r="I133" i="5"/>
  <c r="I132" i="5"/>
  <c r="I131" i="5"/>
  <c r="I129" i="5"/>
  <c r="I128" i="5"/>
  <c r="I127" i="5"/>
  <c r="I126" i="5"/>
  <c r="I125" i="5"/>
  <c r="I124" i="5"/>
  <c r="I122" i="5"/>
  <c r="I121" i="5"/>
  <c r="I120" i="5"/>
  <c r="I119" i="5"/>
  <c r="I118" i="5"/>
  <c r="L117" i="5"/>
  <c r="I117" i="5"/>
  <c r="I114" i="5"/>
  <c r="I113" i="5"/>
  <c r="I112" i="5"/>
  <c r="I111" i="5"/>
  <c r="L110" i="5"/>
  <c r="I110" i="5"/>
  <c r="I107" i="5"/>
  <c r="I106" i="5"/>
  <c r="I105" i="5"/>
  <c r="I104" i="5"/>
  <c r="L103" i="5"/>
  <c r="I103" i="5"/>
  <c r="I101" i="5"/>
  <c r="I100" i="5"/>
  <c r="I99" i="5"/>
  <c r="I98" i="5"/>
  <c r="I97" i="5"/>
  <c r="L96" i="5"/>
  <c r="I96" i="5"/>
  <c r="I94" i="5"/>
  <c r="I93" i="5"/>
  <c r="I92" i="5"/>
  <c r="I91" i="5"/>
  <c r="I90" i="5"/>
  <c r="L89" i="5"/>
  <c r="I89" i="5"/>
  <c r="I87" i="5"/>
  <c r="I86" i="5"/>
  <c r="I85" i="5"/>
  <c r="I84" i="5"/>
  <c r="I83" i="5"/>
  <c r="L82" i="5"/>
  <c r="I82" i="5"/>
  <c r="I80" i="5"/>
  <c r="I79" i="5"/>
  <c r="I78" i="5"/>
  <c r="I77" i="5"/>
  <c r="I76" i="5"/>
  <c r="I75" i="5"/>
  <c r="L74" i="5"/>
  <c r="I71" i="5"/>
  <c r="I70" i="5"/>
  <c r="I69" i="5"/>
  <c r="I68" i="5"/>
  <c r="I66" i="5"/>
  <c r="I65" i="5"/>
  <c r="I64" i="5"/>
  <c r="I63" i="5"/>
  <c r="I62" i="5"/>
  <c r="L61" i="5"/>
  <c r="I61" i="5"/>
  <c r="I59" i="5"/>
  <c r="I58" i="5"/>
  <c r="I57" i="5"/>
  <c r="I56" i="5"/>
  <c r="I55" i="5"/>
  <c r="L54" i="5"/>
  <c r="I54" i="5"/>
  <c r="I52" i="5"/>
  <c r="I51" i="5"/>
  <c r="I50" i="5"/>
  <c r="I49" i="5"/>
  <c r="I48" i="5"/>
  <c r="L47" i="5"/>
  <c r="I47" i="5"/>
  <c r="I45" i="5"/>
  <c r="I43" i="5"/>
  <c r="I42" i="5"/>
  <c r="I41" i="5"/>
  <c r="L40" i="5"/>
  <c r="I40" i="5"/>
  <c r="I36" i="5"/>
  <c r="I35" i="5"/>
  <c r="I34" i="5"/>
  <c r="L33" i="5"/>
  <c r="I33" i="5"/>
  <c r="I31" i="5"/>
  <c r="I29" i="5"/>
  <c r="I28" i="5"/>
  <c r="I27" i="5"/>
  <c r="I26" i="5"/>
  <c r="I24" i="5"/>
  <c r="I23" i="5"/>
  <c r="I22" i="5"/>
  <c r="I21" i="5"/>
  <c r="I20" i="5"/>
  <c r="L19" i="5"/>
  <c r="I19" i="5"/>
  <c r="I17" i="5"/>
  <c r="I16" i="5"/>
  <c r="I15" i="5"/>
  <c r="I14" i="5"/>
  <c r="I13" i="5"/>
  <c r="L12" i="5"/>
  <c r="I12" i="5"/>
  <c r="I143" i="4"/>
  <c r="I142" i="4"/>
  <c r="I141" i="4"/>
  <c r="I140" i="4"/>
  <c r="I139" i="4"/>
  <c r="I138" i="4"/>
  <c r="I136" i="4"/>
  <c r="I135" i="4"/>
  <c r="I134" i="4"/>
  <c r="I133" i="4"/>
  <c r="I132" i="4"/>
  <c r="I131" i="4"/>
  <c r="I129" i="4"/>
  <c r="I128" i="4"/>
  <c r="I127" i="4"/>
  <c r="I126" i="4"/>
  <c r="I125" i="4"/>
  <c r="I124" i="4"/>
  <c r="I122" i="4"/>
  <c r="I121" i="4"/>
  <c r="I120" i="4"/>
  <c r="I119" i="4"/>
  <c r="I118" i="4"/>
  <c r="L117" i="4"/>
  <c r="I117" i="4"/>
  <c r="I114" i="4"/>
  <c r="I113" i="4"/>
  <c r="I112" i="4"/>
  <c r="I111" i="4"/>
  <c r="L110" i="4"/>
  <c r="I110" i="4"/>
  <c r="I107" i="4"/>
  <c r="I106" i="4"/>
  <c r="I105" i="4"/>
  <c r="I104" i="4"/>
  <c r="L103" i="4"/>
  <c r="I103" i="4"/>
  <c r="I101" i="4"/>
  <c r="I100" i="4"/>
  <c r="I99" i="4"/>
  <c r="I98" i="4"/>
  <c r="I97" i="4"/>
  <c r="L96" i="4"/>
  <c r="I96" i="4"/>
  <c r="I94" i="4"/>
  <c r="I93" i="4"/>
  <c r="I92" i="4"/>
  <c r="I91" i="4"/>
  <c r="I90" i="4"/>
  <c r="L89" i="4"/>
  <c r="I89" i="4"/>
  <c r="I87" i="4"/>
  <c r="I86" i="4"/>
  <c r="I85" i="4"/>
  <c r="I84" i="4"/>
  <c r="I83" i="4"/>
  <c r="L82" i="4"/>
  <c r="I82" i="4"/>
  <c r="I80" i="4"/>
  <c r="I79" i="4"/>
  <c r="I78" i="4"/>
  <c r="I77" i="4"/>
  <c r="I76" i="4"/>
  <c r="I75" i="4"/>
  <c r="L74" i="4"/>
  <c r="I72" i="4"/>
  <c r="I71" i="4"/>
  <c r="I70" i="4"/>
  <c r="I69" i="4"/>
  <c r="L68" i="4"/>
  <c r="I68" i="4"/>
  <c r="I66" i="4"/>
  <c r="I65" i="4"/>
  <c r="I64" i="4"/>
  <c r="I63" i="4"/>
  <c r="I62" i="4"/>
  <c r="L61" i="4"/>
  <c r="I61" i="4"/>
  <c r="I59" i="4"/>
  <c r="I58" i="4"/>
  <c r="I57" i="4"/>
  <c r="I56" i="4"/>
  <c r="I55" i="4"/>
  <c r="L54" i="4"/>
  <c r="I54" i="4"/>
  <c r="I52" i="4"/>
  <c r="I51" i="4"/>
  <c r="I50" i="4"/>
  <c r="I49" i="4"/>
  <c r="I48" i="4"/>
  <c r="L47" i="4"/>
  <c r="I47" i="4"/>
  <c r="I45" i="4"/>
  <c r="I43" i="4"/>
  <c r="I42" i="4"/>
  <c r="I41" i="4"/>
  <c r="L40" i="4"/>
  <c r="I40" i="4"/>
  <c r="I36" i="4"/>
  <c r="I35" i="4"/>
  <c r="I34" i="4"/>
  <c r="L33" i="4"/>
  <c r="I33" i="4"/>
  <c r="I31" i="4"/>
  <c r="I29" i="4"/>
  <c r="I28" i="4"/>
  <c r="I27" i="4"/>
  <c r="L26" i="4"/>
  <c r="I26" i="4"/>
  <c r="I24" i="4"/>
  <c r="I23" i="4"/>
  <c r="I22" i="4"/>
  <c r="I21" i="4"/>
  <c r="I20" i="4"/>
  <c r="L19" i="4"/>
  <c r="I19" i="4"/>
  <c r="I17" i="4"/>
  <c r="I16" i="4"/>
  <c r="I15" i="4"/>
  <c r="I14" i="4"/>
  <c r="I13" i="4"/>
  <c r="L12" i="4"/>
  <c r="I12" i="4"/>
  <c r="I122" i="3"/>
  <c r="I121" i="3"/>
  <c r="I120" i="3"/>
  <c r="I119" i="3"/>
  <c r="I118" i="3"/>
  <c r="I117" i="3"/>
  <c r="I115" i="3"/>
  <c r="I114" i="3"/>
  <c r="I113" i="3"/>
  <c r="I112" i="3"/>
  <c r="I111" i="3"/>
  <c r="K110" i="3"/>
  <c r="I110" i="3"/>
  <c r="I107" i="3"/>
  <c r="I106" i="3"/>
  <c r="I104" i="3"/>
  <c r="I103" i="3"/>
  <c r="I100" i="3"/>
  <c r="I99" i="3"/>
  <c r="I98" i="3"/>
  <c r="I97" i="3"/>
  <c r="I96" i="3"/>
  <c r="I94" i="3"/>
  <c r="I93" i="3"/>
  <c r="I92" i="3"/>
  <c r="I91" i="3"/>
  <c r="I90" i="3"/>
  <c r="K89" i="3"/>
  <c r="I89" i="3"/>
  <c r="I86" i="3"/>
  <c r="I85" i="3"/>
  <c r="I84" i="3"/>
  <c r="I83" i="3"/>
  <c r="I82" i="3"/>
  <c r="I79" i="3"/>
  <c r="I78" i="3"/>
  <c r="I77" i="3"/>
  <c r="I76" i="3"/>
  <c r="I75" i="3"/>
  <c r="I72" i="3"/>
  <c r="I71" i="3"/>
  <c r="I70" i="3"/>
  <c r="I69" i="3"/>
  <c r="K68" i="3"/>
  <c r="I68" i="3"/>
  <c r="I65" i="3"/>
  <c r="I64" i="3"/>
  <c r="I63" i="3"/>
  <c r="I62" i="3"/>
  <c r="K61" i="3"/>
  <c r="I61" i="3"/>
  <c r="I59" i="3"/>
  <c r="I58" i="3"/>
  <c r="I57" i="3"/>
  <c r="I56" i="3"/>
  <c r="I55" i="3"/>
  <c r="K54" i="3"/>
  <c r="I54" i="3"/>
  <c r="I52" i="3"/>
  <c r="I51" i="3"/>
  <c r="I50" i="3"/>
  <c r="I49" i="3"/>
  <c r="I48" i="3"/>
  <c r="K47" i="3"/>
  <c r="I47" i="3"/>
  <c r="I45" i="3"/>
  <c r="I43" i="3"/>
  <c r="I42" i="3"/>
  <c r="I41" i="3"/>
  <c r="K40" i="3"/>
  <c r="I40" i="3"/>
  <c r="I36" i="3"/>
  <c r="I35" i="3"/>
  <c r="I34" i="3"/>
  <c r="K33" i="3"/>
  <c r="I33" i="3"/>
  <c r="I31" i="3"/>
  <c r="I29" i="3"/>
  <c r="I28" i="3"/>
  <c r="I27" i="3"/>
  <c r="K26" i="3"/>
  <c r="I26" i="3"/>
  <c r="I24" i="3"/>
  <c r="I23" i="3"/>
  <c r="I22" i="3"/>
  <c r="I21" i="3"/>
  <c r="I20" i="3"/>
  <c r="K19" i="3"/>
  <c r="I19" i="3"/>
  <c r="I17" i="3"/>
  <c r="I16" i="3"/>
  <c r="I15" i="3"/>
  <c r="I14" i="3"/>
  <c r="I13" i="3"/>
  <c r="K12" i="3"/>
  <c r="I12" i="3"/>
  <c r="I112" i="6" l="1"/>
  <c r="I104" i="6"/>
  <c r="I100" i="6"/>
  <c r="I96" i="6"/>
  <c r="I92" i="6"/>
  <c r="I84" i="6"/>
  <c r="I76" i="6"/>
  <c r="I64" i="6"/>
  <c r="I56" i="6"/>
  <c r="I48" i="6"/>
  <c r="I40" i="6"/>
  <c r="I28" i="6"/>
  <c r="I20" i="6"/>
  <c r="I16" i="6"/>
  <c r="M23" i="1"/>
  <c r="I167" i="8"/>
  <c r="I166" i="8"/>
  <c r="I165" i="8"/>
  <c r="I164" i="8"/>
  <c r="I163" i="8"/>
  <c r="I162" i="8"/>
  <c r="I161" i="8"/>
  <c r="I160" i="8"/>
  <c r="I159" i="8"/>
  <c r="I158" i="8"/>
  <c r="I157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0" i="8"/>
  <c r="I139" i="8"/>
  <c r="I138" i="8"/>
  <c r="I137" i="8"/>
  <c r="I136" i="8"/>
  <c r="I135" i="8"/>
  <c r="I134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5" i="8"/>
  <c r="I114" i="8"/>
  <c r="I113" i="8"/>
  <c r="I112" i="8"/>
  <c r="I111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82" i="8"/>
  <c r="I81" i="8"/>
  <c r="I80" i="8"/>
  <c r="I79" i="8"/>
  <c r="I78" i="8"/>
  <c r="I76" i="8"/>
  <c r="K76" i="8" s="1"/>
  <c r="I75" i="8"/>
  <c r="K75" i="8" s="1"/>
  <c r="I74" i="8"/>
  <c r="I73" i="8"/>
  <c r="K73" i="8" s="1"/>
  <c r="I72" i="8"/>
  <c r="I70" i="8"/>
  <c r="I69" i="8"/>
  <c r="L68" i="8"/>
  <c r="I68" i="8"/>
  <c r="I66" i="8"/>
  <c r="I65" i="8"/>
  <c r="K65" i="8" s="1"/>
  <c r="I64" i="8"/>
  <c r="I63" i="8"/>
  <c r="K63" i="8" s="1"/>
  <c r="I62" i="8"/>
  <c r="I61" i="8"/>
  <c r="K61" i="8" s="1"/>
  <c r="I59" i="8"/>
  <c r="I58" i="8"/>
  <c r="I57" i="8"/>
  <c r="K57" i="8" s="1"/>
  <c r="I56" i="8"/>
  <c r="I55" i="8"/>
  <c r="K55" i="8" s="1"/>
  <c r="I54" i="8"/>
  <c r="I53" i="8"/>
  <c r="K53" i="8" s="1"/>
  <c r="I51" i="8"/>
  <c r="K51" i="8" s="1"/>
  <c r="I50" i="8"/>
  <c r="K50" i="8" s="1"/>
  <c r="I49" i="8"/>
  <c r="I48" i="8"/>
  <c r="I47" i="8"/>
  <c r="K47" i="8" s="1"/>
  <c r="I45" i="8"/>
  <c r="K45" i="8" s="1"/>
  <c r="I44" i="8"/>
  <c r="K44" i="8" s="1"/>
  <c r="I43" i="8"/>
  <c r="K43" i="8" s="1"/>
  <c r="I42" i="8"/>
  <c r="I41" i="8"/>
  <c r="I39" i="8"/>
  <c r="I38" i="8"/>
  <c r="K38" i="8" s="1"/>
  <c r="I37" i="8"/>
  <c r="K37" i="8" s="1"/>
  <c r="I36" i="8"/>
  <c r="K36" i="8" s="1"/>
  <c r="I34" i="8"/>
  <c r="K34" i="8" s="1"/>
  <c r="I33" i="8"/>
  <c r="K33" i="8" s="1"/>
  <c r="I32" i="8"/>
  <c r="I31" i="8"/>
  <c r="I30" i="8"/>
  <c r="K30" i="8" s="1"/>
  <c r="I28" i="8"/>
  <c r="K28" i="8" s="1"/>
  <c r="I27" i="8"/>
  <c r="K27" i="8" s="1"/>
  <c r="I26" i="8"/>
  <c r="I25" i="8"/>
  <c r="I24" i="8"/>
  <c r="I23" i="8"/>
  <c r="K23" i="8" s="1"/>
  <c r="I21" i="8"/>
  <c r="K21" i="8" s="1"/>
  <c r="I20" i="8"/>
  <c r="K20" i="8" s="1"/>
  <c r="I19" i="8"/>
  <c r="K19" i="8" s="1"/>
  <c r="I18" i="8"/>
  <c r="K18" i="8" s="1"/>
  <c r="I17" i="8"/>
  <c r="I15" i="8"/>
  <c r="K15" i="8" s="1"/>
  <c r="I14" i="8"/>
  <c r="K14" i="8" s="1"/>
  <c r="I13" i="8"/>
  <c r="I12" i="8"/>
  <c r="I11" i="8"/>
  <c r="K11" i="8" s="1"/>
  <c r="I9" i="8"/>
  <c r="I8" i="8"/>
  <c r="I7" i="8"/>
  <c r="K7" i="8" s="1"/>
  <c r="I6" i="8"/>
  <c r="K6" i="8" s="1"/>
  <c r="I5" i="8"/>
  <c r="K5" i="8" s="1"/>
  <c r="C91" i="1"/>
  <c r="C81" i="1"/>
  <c r="C71" i="1"/>
  <c r="C61" i="1"/>
  <c r="C51" i="1"/>
  <c r="C41" i="1"/>
  <c r="P22" i="1"/>
  <c r="O22" i="1"/>
  <c r="P15" i="1"/>
  <c r="O10" i="1"/>
  <c r="P17" i="1"/>
  <c r="O20" i="1"/>
  <c r="P13" i="1"/>
  <c r="O18" i="1"/>
  <c r="P12" i="1"/>
  <c r="O14" i="1"/>
  <c r="P14" i="1"/>
  <c r="O19" i="1"/>
  <c r="P20" i="1"/>
  <c r="O15" i="1"/>
  <c r="P10" i="1"/>
  <c r="O13" i="1"/>
  <c r="P21" i="1"/>
  <c r="O21" i="1"/>
  <c r="P11" i="1"/>
  <c r="O16" i="1"/>
  <c r="P19" i="1"/>
  <c r="O17" i="1"/>
  <c r="P5" i="1"/>
  <c r="O5" i="1"/>
  <c r="P6" i="1"/>
  <c r="O6" i="1"/>
  <c r="P18" i="1"/>
  <c r="O12" i="1"/>
  <c r="P8" i="1"/>
  <c r="O8" i="1"/>
  <c r="P9" i="1"/>
  <c r="O9" i="1"/>
  <c r="P7" i="1"/>
  <c r="O11" i="1"/>
  <c r="P16" i="1"/>
  <c r="O7" i="1"/>
  <c r="L36" i="8" l="1"/>
  <c r="L23" i="8"/>
  <c r="L61" i="8"/>
  <c r="L72" i="8"/>
  <c r="L5" i="8"/>
  <c r="L53" i="8"/>
  <c r="L41" i="8"/>
  <c r="L30" i="8"/>
  <c r="L47" i="8"/>
  <c r="L11" i="8"/>
  <c r="L17" i="8"/>
</calcChain>
</file>

<file path=xl/sharedStrings.xml><?xml version="1.0" encoding="utf-8"?>
<sst xmlns="http://schemas.openxmlformats.org/spreadsheetml/2006/main" count="3174" uniqueCount="313">
  <si>
    <t>SKUPNA RAZVRSTITEV:</t>
  </si>
  <si>
    <t>Skupaj</t>
  </si>
  <si>
    <t>Vrstni red</t>
  </si>
  <si>
    <t>Ekipa</t>
  </si>
  <si>
    <t>Krogi</t>
  </si>
  <si>
    <t>Točke</t>
  </si>
  <si>
    <t>DU Novo mesto</t>
  </si>
  <si>
    <t>Pravilo zadnjih serij</t>
  </si>
  <si>
    <t>Pizza PL´C Mirna Peč</t>
  </si>
  <si>
    <t>Pumpabar</t>
  </si>
  <si>
    <t>Trim Klub Krka 1</t>
  </si>
  <si>
    <t>Gorjanci 1</t>
  </si>
  <si>
    <t>DU Prečna</t>
  </si>
  <si>
    <t>Veliki Gaber</t>
  </si>
  <si>
    <t>Trim Klub Krka 2</t>
  </si>
  <si>
    <t>DU Uršna Sela</t>
  </si>
  <si>
    <t>URSA</t>
  </si>
  <si>
    <t>povprečni rezultat vseh ekip:</t>
  </si>
  <si>
    <t xml:space="preserve"> </t>
  </si>
  <si>
    <t xml:space="preserve">                                 </t>
  </si>
  <si>
    <t xml:space="preserve">   </t>
  </si>
  <si>
    <t>1. kolo</t>
  </si>
  <si>
    <t>Število udeležb</t>
  </si>
  <si>
    <t>Kategorija</t>
  </si>
  <si>
    <t>Ž</t>
  </si>
  <si>
    <t>M</t>
  </si>
  <si>
    <t>Serijska pu. mladi (do 18.let)</t>
  </si>
  <si>
    <t>Organizator:</t>
  </si>
  <si>
    <t xml:space="preserve">Sodniki: </t>
  </si>
  <si>
    <t>Člani/ce 18-60 let</t>
  </si>
  <si>
    <t>Zavod za šport in</t>
  </si>
  <si>
    <t>Veterani/ke 60+</t>
  </si>
  <si>
    <t>Strelsko društvo Gorjanci</t>
  </si>
  <si>
    <t>STD Pištola</t>
  </si>
  <si>
    <t>STD puška</t>
  </si>
  <si>
    <t>STD pištola do 18 let</t>
  </si>
  <si>
    <t>Pripomb na izvedbo tekmovanja ni bilo.</t>
  </si>
  <si>
    <t>Skupaj:</t>
  </si>
  <si>
    <t>2. kolo</t>
  </si>
  <si>
    <t>Pripomb na izvedbo tekmovanja ni bilo</t>
  </si>
  <si>
    <t>3. kolo</t>
  </si>
  <si>
    <t>4. kolo</t>
  </si>
  <si>
    <t>5. kolo</t>
  </si>
  <si>
    <t xml:space="preserve">
 </t>
  </si>
  <si>
    <t>6. kolo</t>
  </si>
  <si>
    <t>Priimek in ime</t>
  </si>
  <si>
    <t>ekipa</t>
  </si>
  <si>
    <t>1. kolo
Rezultat</t>
  </si>
  <si>
    <t>1. kolo
Točke</t>
  </si>
  <si>
    <t>2. kolo
Rezultat</t>
  </si>
  <si>
    <t>2. kolo
Točke</t>
  </si>
  <si>
    <t>3. kolo
Rezultat</t>
  </si>
  <si>
    <t>3. kolo
Točke</t>
  </si>
  <si>
    <t>4. kolo
Rezultat</t>
  </si>
  <si>
    <t>4. kolo
Točke</t>
  </si>
  <si>
    <t>5. kolo
Rezultat</t>
  </si>
  <si>
    <t>5. kolo
Točke</t>
  </si>
  <si>
    <t>6. kolo
Rezultat</t>
  </si>
  <si>
    <t>6. kolo
Točke</t>
  </si>
  <si>
    <t>Skupaj
Rezultat</t>
  </si>
  <si>
    <t>Skupaj
Točke</t>
  </si>
  <si>
    <t>-krogi</t>
  </si>
  <si>
    <t>-točke</t>
  </si>
  <si>
    <t>Mesto</t>
  </si>
  <si>
    <t>Serijska puška mladi do 18.let</t>
  </si>
  <si>
    <t>zžžž</t>
  </si>
  <si>
    <t>PRAVILO ZADNJIH SERIJ</t>
  </si>
  <si>
    <t>NOTRANJI CENTRI (v primeru izenačenih serij)</t>
  </si>
  <si>
    <t>STD pištola 18+</t>
  </si>
  <si>
    <t>Hudoklin Srečko</t>
  </si>
  <si>
    <t>Bele Mirko</t>
  </si>
  <si>
    <t>Cesar Gregor</t>
  </si>
  <si>
    <t>Uhan Nejc</t>
  </si>
  <si>
    <t>Barbo Denis</t>
  </si>
  <si>
    <t>Piškurič Dušan</t>
  </si>
  <si>
    <t>Pokorny Jan</t>
  </si>
  <si>
    <t>Uhan Blaž</t>
  </si>
  <si>
    <t>STD pištola do 18.let</t>
  </si>
  <si>
    <t>Mohorič Urša</t>
  </si>
  <si>
    <t>Pirc Žiga</t>
  </si>
  <si>
    <t xml:space="preserve">Veterani/ke 60+ </t>
  </si>
  <si>
    <t>Fabian Lidija</t>
  </si>
  <si>
    <t>Goršin Peter</t>
  </si>
  <si>
    <t>Kostrevc Peter</t>
  </si>
  <si>
    <t>Bobnar Simon</t>
  </si>
  <si>
    <t>Ekipno</t>
  </si>
  <si>
    <t>I</t>
  </si>
  <si>
    <t>Ekipni
bonus</t>
  </si>
  <si>
    <t>1--3</t>
  </si>
  <si>
    <t>Posamezno</t>
  </si>
  <si>
    <t>zzzz</t>
  </si>
  <si>
    <t>1-10</t>
  </si>
  <si>
    <t>11-20</t>
  </si>
  <si>
    <t>Rezultat</t>
  </si>
  <si>
    <t>bonus</t>
  </si>
  <si>
    <t>Serijska puška do 18 let</t>
  </si>
  <si>
    <t>notranji centri (v primeru izenačenih serij)</t>
  </si>
  <si>
    <t>serijska puška 18-60</t>
  </si>
  <si>
    <t>Kabur Robert</t>
  </si>
  <si>
    <t>Standardna puška R4</t>
  </si>
  <si>
    <t>IK</t>
  </si>
  <si>
    <t>Trim klub Krka 2</t>
  </si>
  <si>
    <t>aaaaa</t>
  </si>
  <si>
    <t>Pionirke/pionirji R8</t>
  </si>
  <si>
    <t>Članice R8</t>
  </si>
  <si>
    <t>Člani R8</t>
  </si>
  <si>
    <t>Veteranke/ veterani R8</t>
  </si>
  <si>
    <t xml:space="preserve">Standardna pištola </t>
  </si>
  <si>
    <t>Gorjanci 2</t>
  </si>
  <si>
    <t>Gorjanci - mladi</t>
  </si>
  <si>
    <t>REVOZ</t>
  </si>
  <si>
    <t>Telekom</t>
  </si>
  <si>
    <t>Trim klub Krka 1</t>
  </si>
  <si>
    <t>ŠD Novoterm-URSA</t>
  </si>
  <si>
    <t>SD Sagittarius</t>
  </si>
  <si>
    <t>OŠ Center</t>
  </si>
  <si>
    <t>OŠ Drska</t>
  </si>
  <si>
    <t>Občinska rekreacijska liga STRELJANJE  2016/17 - 6. kolo</t>
  </si>
  <si>
    <t>Novo mesto, 16.3. 2017</t>
  </si>
  <si>
    <t xml:space="preserve">Sodniki: Zupančič, Pokorny </t>
  </si>
  <si>
    <t>21-30</t>
  </si>
  <si>
    <t>Stanković Tanja</t>
  </si>
  <si>
    <t>Gregorčič Ula</t>
  </si>
  <si>
    <t>Kovačič Mitja</t>
  </si>
  <si>
    <t>Erenda Daniela</t>
  </si>
  <si>
    <t>Smolič Klara</t>
  </si>
  <si>
    <t>Pavlin Andrej</t>
  </si>
  <si>
    <t>Pintarič Mitja</t>
  </si>
  <si>
    <t>Smrekar Klara</t>
  </si>
  <si>
    <t>Manojlovič  Slobodan</t>
  </si>
  <si>
    <t>Kudić Anes</t>
  </si>
  <si>
    <t>Klobučar Marjan</t>
  </si>
  <si>
    <t>Novak Andrej</t>
  </si>
  <si>
    <t>Brezovar Nuša</t>
  </si>
  <si>
    <t>Perko Bernarda</t>
  </si>
  <si>
    <t>Pavlič Sonja</t>
  </si>
  <si>
    <t>Metež Janja</t>
  </si>
  <si>
    <t>Zorc Nina</t>
  </si>
  <si>
    <t>Vidmar Roman</t>
  </si>
  <si>
    <t>Hrovat Mirko</t>
  </si>
  <si>
    <t>Fink Andraž</t>
  </si>
  <si>
    <t>Hodnik Črt</t>
  </si>
  <si>
    <t>Jarc Nejc</t>
  </si>
  <si>
    <t>Mikec Nejc</t>
  </si>
  <si>
    <t>Jožef Eva</t>
  </si>
  <si>
    <t>Pilić Brigita</t>
  </si>
  <si>
    <t>Vajovič Marko</t>
  </si>
  <si>
    <t>Malnar Darko</t>
  </si>
  <si>
    <t>Kozan Viktorija</t>
  </si>
  <si>
    <t>Mohorič Hanzi</t>
  </si>
  <si>
    <t>Bartolj Bojan</t>
  </si>
  <si>
    <t>Okroglič Marjan</t>
  </si>
  <si>
    <t>Pavlič Alan</t>
  </si>
  <si>
    <t>kj</t>
  </si>
  <si>
    <t>Mašinovič Ramiz</t>
  </si>
  <si>
    <t>Revoz - pos.</t>
  </si>
  <si>
    <t>Hudoklin Nejc</t>
  </si>
  <si>
    <t>Šerbec Timai</t>
  </si>
  <si>
    <t>Conta Klemen</t>
  </si>
  <si>
    <t>Pureber Maja</t>
  </si>
  <si>
    <t xml:space="preserve">Strgar Gašper </t>
  </si>
  <si>
    <t>Kulovec Luka</t>
  </si>
  <si>
    <t>ŠC Grm</t>
  </si>
  <si>
    <t>Solomun Žan Mark</t>
  </si>
  <si>
    <t>Klun Florjan</t>
  </si>
  <si>
    <t>Lenič Aljaž</t>
  </si>
  <si>
    <t>Troha Manca</t>
  </si>
  <si>
    <t>Primc Eva</t>
  </si>
  <si>
    <t>Kacin Jan</t>
  </si>
  <si>
    <t>Župevec Benjamin</t>
  </si>
  <si>
    <t>Bahor Matevž</t>
  </si>
  <si>
    <t>Korelc Peter</t>
  </si>
  <si>
    <t>Dežan Ivan</t>
  </si>
  <si>
    <t>Stanković Anđa</t>
  </si>
  <si>
    <t>DU NOVO MESTO</t>
  </si>
  <si>
    <t>STD Pištola 18+</t>
  </si>
  <si>
    <t>REKREACIJSKA STRELSKA LIGA  2025/2026</t>
  </si>
  <si>
    <t>1. kolo
22.10.2025</t>
  </si>
  <si>
    <t>2. kolo
19.11.2025</t>
  </si>
  <si>
    <t>3. kolo
17.12.2025</t>
  </si>
  <si>
    <t>4. kolo
21.01.2026</t>
  </si>
  <si>
    <t>5. kolo
18.02.2026</t>
  </si>
  <si>
    <t>6. kolo
18.03.2026</t>
  </si>
  <si>
    <t>Rekreacijska strelska liga  2025/26 - 2. krog</t>
  </si>
  <si>
    <t>Rekreacijska strelska liga  2025/26 - 1. krog</t>
  </si>
  <si>
    <t>Rekreacijska strelska liga  2025/26 - 3. krog</t>
  </si>
  <si>
    <t>Rekreacijska strelska liga  2025/26 - 5. krog</t>
  </si>
  <si>
    <t>REKREACIJSKA STRELSKA LIGA  2025/26 - POSAMEZNO</t>
  </si>
  <si>
    <t>Gazvoda Antonija</t>
  </si>
  <si>
    <t>Kužnik Silva</t>
  </si>
  <si>
    <t>Čosič Darja</t>
  </si>
  <si>
    <t>Rus Milan</t>
  </si>
  <si>
    <t>Pilič Brigita</t>
  </si>
  <si>
    <t>Rudolfovo</t>
  </si>
  <si>
    <t>Krese Žare</t>
  </si>
  <si>
    <t>Fekonja Metod</t>
  </si>
  <si>
    <t>Celič Drago</t>
  </si>
  <si>
    <t>Erpe Janez</t>
  </si>
  <si>
    <t>Brecko Zvone</t>
  </si>
  <si>
    <t>Županc Peter</t>
  </si>
  <si>
    <t>Sikošek Drago</t>
  </si>
  <si>
    <t>Longar Leopold</t>
  </si>
  <si>
    <t>Vidmar Rudi</t>
  </si>
  <si>
    <t>Konček Franc</t>
  </si>
  <si>
    <t>Turk Igor</t>
  </si>
  <si>
    <t>Kapš Franci</t>
  </si>
  <si>
    <t>Fortuna Anton</t>
  </si>
  <si>
    <t>Praznik Rudi</t>
  </si>
  <si>
    <t>Verbič Jože</t>
  </si>
  <si>
    <t>Žefran Vojko</t>
  </si>
  <si>
    <t>Cencel Danilo</t>
  </si>
  <si>
    <t>Lenart Tadej</t>
  </si>
  <si>
    <t>Turk Jaka</t>
  </si>
  <si>
    <t>Fink Mitja</t>
  </si>
  <si>
    <t>Ilc Gregor</t>
  </si>
  <si>
    <t>Žuraj David</t>
  </si>
  <si>
    <t>Pokljukar Gašper</t>
  </si>
  <si>
    <t>TK Krka 1</t>
  </si>
  <si>
    <t>Zamida Ekatarina</t>
  </si>
  <si>
    <t>Fink Janja</t>
  </si>
  <si>
    <t>TK Krka 2</t>
  </si>
  <si>
    <t>Rajšelj Mojca</t>
  </si>
  <si>
    <t>Vizlar Robi</t>
  </si>
  <si>
    <t>Ovnik Krištof</t>
  </si>
  <si>
    <t>Pizza Pr´c</t>
  </si>
  <si>
    <t xml:space="preserve">Pumpabar </t>
  </si>
  <si>
    <t>Krštinc Maja</t>
  </si>
  <si>
    <t>Krštinc Maša</t>
  </si>
  <si>
    <t>Hrovat Stanko</t>
  </si>
  <si>
    <t>Rustija Rudi</t>
  </si>
  <si>
    <t>Zeland Straža</t>
  </si>
  <si>
    <t>Končina Tilen</t>
  </si>
  <si>
    <t>Končina Andraž</t>
  </si>
  <si>
    <t>Janežič Lija</t>
  </si>
  <si>
    <t>Janežič Gaja</t>
  </si>
  <si>
    <t>Janežič Matej Maj</t>
  </si>
  <si>
    <t>JAN-KO team</t>
  </si>
  <si>
    <t>Gorjanci mladi</t>
  </si>
  <si>
    <t>Jerman Jure</t>
  </si>
  <si>
    <t>Pintarič Jakob</t>
  </si>
  <si>
    <t>Radež Janez</t>
  </si>
  <si>
    <t>Čelič Robert</t>
  </si>
  <si>
    <t>Jerman Luka</t>
  </si>
  <si>
    <t>POSAMEZNO</t>
  </si>
  <si>
    <t>Gorše Neža</t>
  </si>
  <si>
    <t>Prešern Maja</t>
  </si>
  <si>
    <t>Pavlin Enej</t>
  </si>
  <si>
    <t>Turk Tiara</t>
  </si>
  <si>
    <t>Krhin Gal</t>
  </si>
  <si>
    <t>Grošič Marko</t>
  </si>
  <si>
    <t>Mlakar Borut</t>
  </si>
  <si>
    <t>Zupančič Naja</t>
  </si>
  <si>
    <t>Dular Ajda</t>
  </si>
  <si>
    <t>Novo mesto, 22.10.2025</t>
  </si>
  <si>
    <t>Sodnik na liniji: Bele Mirko</t>
  </si>
  <si>
    <t>SIUS Operater: Ilc Gregor</t>
  </si>
  <si>
    <t>Šmajdek Timotej</t>
  </si>
  <si>
    <t>Strgar Leja</t>
  </si>
  <si>
    <t>Črnič Jana</t>
  </si>
  <si>
    <t>Oklešen Nik</t>
  </si>
  <si>
    <t>Novak Vid</t>
  </si>
  <si>
    <t>Štangelj Žiga</t>
  </si>
  <si>
    <t>0x</t>
  </si>
  <si>
    <t>ILC Gregor</t>
  </si>
  <si>
    <t>BELE Mirko</t>
  </si>
  <si>
    <r>
      <t>Poročilo o izvedbi tekmovanja:</t>
    </r>
    <r>
      <rPr>
        <u/>
        <sz val="12"/>
        <color theme="1"/>
        <rFont val="Arial"/>
        <family val="2"/>
        <charset val="238"/>
      </rPr>
      <t xml:space="preserve"> REKREACIJSKA STRELSKA LIGA  2025/2026</t>
    </r>
  </si>
  <si>
    <t>Sodnik na liniji: Pokorny J.</t>
  </si>
  <si>
    <t>SIUS Operater: Ilc G.</t>
  </si>
  <si>
    <t>Novo mesto, 19.11.2025</t>
  </si>
  <si>
    <t>Janko Vesna</t>
  </si>
  <si>
    <t>Gorjanci mladi 2</t>
  </si>
  <si>
    <t>Škrubej Nik</t>
  </si>
  <si>
    <t>Zupančič Gašper</t>
  </si>
  <si>
    <t>Saje Tilen</t>
  </si>
  <si>
    <t xml:space="preserve">Bercko Zvone </t>
  </si>
  <si>
    <t>Sodnik na liniji: RUS Milan</t>
  </si>
  <si>
    <t>SIUS Operater: ILC Gregor</t>
  </si>
  <si>
    <t>Novo mesto, 17.12.2025</t>
  </si>
  <si>
    <t>Celič Robert</t>
  </si>
  <si>
    <t>Gruden Uroš</t>
  </si>
  <si>
    <t>Krka 2</t>
  </si>
  <si>
    <t>POKORNY Jan</t>
  </si>
  <si>
    <t>RUS Milan</t>
  </si>
  <si>
    <t>17.12.2025</t>
  </si>
  <si>
    <t>19.11.2025</t>
  </si>
  <si>
    <t>Pizza Pl´c</t>
  </si>
  <si>
    <t>Sodnik na liniji: RUS Milan, Hudoklin Srečko</t>
  </si>
  <si>
    <t>SIUS Operater: Končina Andraž</t>
  </si>
  <si>
    <t>Novo mesto, 21.01.2026</t>
  </si>
  <si>
    <t>ID T</t>
  </si>
  <si>
    <t>STD Pištola do 18.let</t>
  </si>
  <si>
    <t>Serijska puška 18-60 let</t>
  </si>
  <si>
    <t>STD puška R4</t>
  </si>
  <si>
    <t>Judež Vid</t>
  </si>
  <si>
    <t>Štimec Meta</t>
  </si>
  <si>
    <t>Kum Ana</t>
  </si>
  <si>
    <t>ŠKRUBEJ Nik</t>
  </si>
  <si>
    <t>Gorjanci 3</t>
  </si>
  <si>
    <t>Janežič-Končina</t>
  </si>
  <si>
    <t>Trim klub Krka</t>
  </si>
  <si>
    <t>PIZZA PL'C</t>
  </si>
  <si>
    <t>DU NM</t>
  </si>
  <si>
    <t>21.1.2026</t>
  </si>
  <si>
    <t>Rekreacijska strelska liga  2025/26 - 4. krog</t>
  </si>
  <si>
    <t>Novo mesto, 18.02.2026</t>
  </si>
  <si>
    <t>Sodnik na liniji: RUS Milan, Pokorny Jan</t>
  </si>
  <si>
    <t>Bercko Zvone</t>
  </si>
  <si>
    <t>1x</t>
  </si>
  <si>
    <t>3x</t>
  </si>
  <si>
    <t>Sodnik na liniji: RUS Milan, RIBIČ Jože</t>
  </si>
  <si>
    <t>Rekreacijska strelska liga  2025/26 - 6. krog</t>
  </si>
  <si>
    <t>Ribič Jože</t>
  </si>
  <si>
    <t>Novo mesto, 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</si>
</sst>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7" x14ac:knownFonts="1">
    <font>
      <sz val="10"/>
      <color rgb="FF000000"/>
      <name val="Arial"/>
      <scheme val="minor"/>
    </font>
    <font>
      <b/>
      <u/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8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6"/>
      <color theme="1"/>
      <name val="Arial"/>
      <family val="2"/>
      <charset val="238"/>
    </font>
    <font>
      <b/>
      <sz val="13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u/>
      <sz val="12"/>
      <color theme="1"/>
      <name val="Arial"/>
      <family val="2"/>
      <charset val="238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B0F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Times New Roman"/>
      <family val="1"/>
      <charset val="238"/>
    </font>
    <font>
      <b/>
      <sz val="9"/>
      <color rgb="FF00B0F0"/>
      <name val="Arial"/>
      <family val="2"/>
      <charset val="238"/>
      <scheme val="minor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  <scheme val="minor"/>
    </font>
    <font>
      <sz val="9"/>
      <color theme="1"/>
      <name val="Arial"/>
      <family val="2"/>
      <charset val="238"/>
      <scheme val="minor"/>
    </font>
    <font>
      <sz val="8"/>
      <color rgb="FF000000"/>
      <name val="Times New Roman"/>
      <family val="1"/>
    </font>
    <font>
      <sz val="10"/>
      <color rgb="FF000000"/>
      <name val="Calibri"/>
      <family val="2"/>
    </font>
    <font>
      <b/>
      <sz val="10"/>
      <name val="Arial"/>
      <family val="2"/>
      <charset val="238"/>
    </font>
    <font>
      <b/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rgb="FFFF0000"/>
      <name val="Calibri"/>
      <family val="2"/>
    </font>
    <font>
      <sz val="11"/>
      <color rgb="FFFF0000"/>
      <name val="Times New Roman"/>
      <family val="1"/>
      <charset val="238"/>
    </font>
    <font>
      <sz val="8"/>
      <color theme="1"/>
      <name val="Arial"/>
      <family val="2"/>
      <charset val="238"/>
      <scheme val="minor"/>
    </font>
    <font>
      <sz val="8"/>
      <color rgb="FF000000"/>
      <name val="Arial"/>
      <family val="2"/>
      <charset val="238"/>
      <scheme val="minor"/>
    </font>
    <font>
      <sz val="11"/>
      <color theme="1"/>
      <name val="Times New Roman"/>
    </font>
    <font>
      <sz val="9"/>
      <color theme="0"/>
      <name val="Arial"/>
      <family val="2"/>
      <charset val="238"/>
      <scheme val="minor"/>
    </font>
    <font>
      <b/>
      <sz val="10"/>
      <color theme="8" tint="-0.249977111117893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E3E3E3"/>
        <bgColor rgb="FFE3E3E3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6E3BC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rgb="FFD6E3BC"/>
      </patternFill>
    </fill>
    <fill>
      <patternFill patternType="solid">
        <fgColor theme="6" tint="0.79998168889431442"/>
        <bgColor rgb="FFFABF8F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974806"/>
      </patternFill>
    </fill>
    <fill>
      <patternFill patternType="solid">
        <fgColor rgb="FFFFC000"/>
        <bgColor rgb="FFFFCC00"/>
      </patternFill>
    </fill>
    <fill>
      <patternFill patternType="solid">
        <fgColor rgb="FFFFFF00"/>
        <bgColor rgb="FFD6E3B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rgb="FFBFBFBF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8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left" vertical="center"/>
    </xf>
    <xf numFmtId="1" fontId="10" fillId="4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0" fontId="12" fillId="6" borderId="8" xfId="0" applyFont="1" applyFill="1" applyBorder="1"/>
    <xf numFmtId="0" fontId="12" fillId="0" borderId="0" xfId="0" applyFont="1"/>
    <xf numFmtId="0" fontId="9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0" borderId="0" xfId="0" applyFont="1"/>
    <xf numFmtId="164" fontId="9" fillId="0" borderId="9" xfId="0" applyNumberFormat="1" applyFont="1" applyBorder="1" applyAlignment="1">
      <alignment horizontal="left" vertical="center"/>
    </xf>
    <xf numFmtId="1" fontId="10" fillId="4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2" fontId="10" fillId="0" borderId="0" xfId="0" applyNumberFormat="1" applyFont="1"/>
    <xf numFmtId="2" fontId="14" fillId="0" borderId="0" xfId="0" applyNumberFormat="1" applyFont="1"/>
    <xf numFmtId="2" fontId="4" fillId="0" borderId="6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 vertical="center"/>
    </xf>
    <xf numFmtId="0" fontId="15" fillId="4" borderId="8" xfId="0" applyFont="1" applyFill="1" applyBorder="1"/>
    <xf numFmtId="0" fontId="12" fillId="4" borderId="8" xfId="0" applyFont="1" applyFill="1" applyBorder="1"/>
    <xf numFmtId="0" fontId="16" fillId="0" borderId="0" xfId="0" applyFont="1"/>
    <xf numFmtId="0" fontId="17" fillId="0" borderId="0" xfId="0" applyFont="1"/>
    <xf numFmtId="0" fontId="9" fillId="0" borderId="11" xfId="0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/>
    </xf>
    <xf numFmtId="0" fontId="10" fillId="7" borderId="13" xfId="0" applyFont="1" applyFill="1" applyBorder="1" applyAlignment="1">
      <alignment horizontal="left" vertical="center"/>
    </xf>
    <xf numFmtId="0" fontId="12" fillId="7" borderId="14" xfId="0" applyFont="1" applyFill="1" applyBorder="1"/>
    <xf numFmtId="0" fontId="12" fillId="0" borderId="12" xfId="0" applyFont="1" applyBorder="1"/>
    <xf numFmtId="0" fontId="12" fillId="0" borderId="15" xfId="0" applyFont="1" applyBorder="1"/>
    <xf numFmtId="0" fontId="12" fillId="0" borderId="16" xfId="0" applyFont="1" applyBorder="1"/>
    <xf numFmtId="0" fontId="14" fillId="0" borderId="0" xfId="0" applyFont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0" borderId="0" xfId="0" applyFont="1"/>
    <xf numFmtId="0" fontId="12" fillId="0" borderId="19" xfId="0" applyFont="1" applyBorder="1"/>
    <xf numFmtId="0" fontId="12" fillId="7" borderId="20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9" fillId="7" borderId="22" xfId="0" applyFont="1" applyFill="1" applyBorder="1"/>
    <xf numFmtId="0" fontId="12" fillId="7" borderId="23" xfId="0" applyFont="1" applyFill="1" applyBorder="1"/>
    <xf numFmtId="0" fontId="20" fillId="7" borderId="23" xfId="0" applyFont="1" applyFill="1" applyBorder="1"/>
    <xf numFmtId="0" fontId="12" fillId="7" borderId="24" xfId="0" applyFont="1" applyFill="1" applyBorder="1"/>
    <xf numFmtId="0" fontId="10" fillId="7" borderId="8" xfId="0" applyFont="1" applyFill="1" applyBorder="1"/>
    <xf numFmtId="0" fontId="10" fillId="7" borderId="25" xfId="0" applyFont="1" applyFill="1" applyBorder="1"/>
    <xf numFmtId="0" fontId="10" fillId="7" borderId="26" xfId="0" applyFont="1" applyFill="1" applyBorder="1"/>
    <xf numFmtId="0" fontId="10" fillId="7" borderId="27" xfId="0" applyFont="1" applyFill="1" applyBorder="1"/>
    <xf numFmtId="0" fontId="12" fillId="7" borderId="28" xfId="0" applyFont="1" applyFill="1" applyBorder="1"/>
    <xf numFmtId="0" fontId="12" fillId="7" borderId="29" xfId="0" applyFont="1" applyFill="1" applyBorder="1" applyAlignment="1">
      <alignment horizontal="right" vertical="center"/>
    </xf>
    <xf numFmtId="0" fontId="10" fillId="7" borderId="32" xfId="0" applyFont="1" applyFill="1" applyBorder="1"/>
    <xf numFmtId="0" fontId="10" fillId="7" borderId="29" xfId="0" applyFont="1" applyFill="1" applyBorder="1"/>
    <xf numFmtId="0" fontId="10" fillId="7" borderId="33" xfId="0" applyFont="1" applyFill="1" applyBorder="1"/>
    <xf numFmtId="0" fontId="10" fillId="7" borderId="17" xfId="0" applyFont="1" applyFill="1" applyBorder="1"/>
    <xf numFmtId="0" fontId="10" fillId="7" borderId="34" xfId="0" applyFont="1" applyFill="1" applyBorder="1"/>
    <xf numFmtId="0" fontId="10" fillId="7" borderId="35" xfId="0" applyFont="1" applyFill="1" applyBorder="1"/>
    <xf numFmtId="0" fontId="10" fillId="7" borderId="22" xfId="0" applyFont="1" applyFill="1" applyBorder="1"/>
    <xf numFmtId="0" fontId="10" fillId="7" borderId="23" xfId="0" applyFont="1" applyFill="1" applyBorder="1"/>
    <xf numFmtId="0" fontId="10" fillId="7" borderId="24" xfId="0" applyFont="1" applyFill="1" applyBorder="1"/>
    <xf numFmtId="0" fontId="12" fillId="7" borderId="8" xfId="0" applyFont="1" applyFill="1" applyBorder="1"/>
    <xf numFmtId="0" fontId="12" fillId="7" borderId="25" xfId="0" applyFont="1" applyFill="1" applyBorder="1"/>
    <xf numFmtId="0" fontId="21" fillId="0" borderId="39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6" fillId="3" borderId="40" xfId="0" applyFont="1" applyFill="1" applyBorder="1" applyAlignment="1">
      <alignment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8" fillId="3" borderId="40" xfId="0" quotePrefix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vertical="center"/>
    </xf>
    <xf numFmtId="0" fontId="31" fillId="3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2" fillId="6" borderId="6" xfId="0" applyFont="1" applyFill="1" applyBorder="1"/>
    <xf numFmtId="0" fontId="9" fillId="0" borderId="0" xfId="0" applyFont="1"/>
    <xf numFmtId="0" fontId="15" fillId="4" borderId="6" xfId="0" applyFont="1" applyFill="1" applyBorder="1" applyAlignment="1">
      <alignment horizontal="center"/>
    </xf>
    <xf numFmtId="0" fontId="12" fillId="9" borderId="6" xfId="0" applyFont="1" applyFill="1" applyBorder="1"/>
    <xf numFmtId="1" fontId="3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10" borderId="6" xfId="0" applyNumberFormat="1" applyFont="1" applyFill="1" applyBorder="1" applyAlignment="1">
      <alignment horizontal="center" vertical="center" wrapText="1"/>
    </xf>
    <xf numFmtId="1" fontId="18" fillId="6" borderId="6" xfId="0" applyNumberFormat="1" applyFont="1" applyFill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1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" fontId="32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/>
    </xf>
    <xf numFmtId="0" fontId="12" fillId="0" borderId="4" xfId="0" applyFont="1" applyBorder="1"/>
    <xf numFmtId="0" fontId="25" fillId="0" borderId="6" xfId="0" applyFont="1" applyBorder="1" applyAlignment="1">
      <alignment horizontal="left" vertical="center"/>
    </xf>
    <xf numFmtId="0" fontId="10" fillId="7" borderId="6" xfId="0" applyFont="1" applyFill="1" applyBorder="1" applyAlignment="1">
      <alignment horizontal="center" vertical="center"/>
    </xf>
    <xf numFmtId="0" fontId="7" fillId="0" borderId="0" xfId="0" applyFont="1"/>
    <xf numFmtId="0" fontId="10" fillId="0" borderId="42" xfId="0" applyFont="1" applyBorder="1" applyAlignment="1">
      <alignment horizontal="center" vertical="center"/>
    </xf>
    <xf numFmtId="1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/>
    <xf numFmtId="0" fontId="45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4" fillId="0" borderId="43" xfId="0" applyFont="1" applyBorder="1"/>
    <xf numFmtId="0" fontId="10" fillId="0" borderId="43" xfId="0" applyFont="1" applyBorder="1"/>
    <xf numFmtId="0" fontId="46" fillId="0" borderId="0" xfId="0" applyFont="1"/>
    <xf numFmtId="0" fontId="10" fillId="0" borderId="44" xfId="0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14" fillId="0" borderId="0" xfId="0" applyFont="1"/>
    <xf numFmtId="1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0" fontId="10" fillId="0" borderId="46" xfId="0" applyFont="1" applyBorder="1" applyAlignment="1">
      <alignment horizontal="center" vertical="center"/>
    </xf>
    <xf numFmtId="1" fontId="49" fillId="0" borderId="39" xfId="0" applyNumberFormat="1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39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1" fontId="25" fillId="3" borderId="5" xfId="0" applyNumberFormat="1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left" vertical="center"/>
    </xf>
    <xf numFmtId="16" fontId="32" fillId="3" borderId="5" xfId="0" applyNumberFormat="1" applyFont="1" applyFill="1" applyBorder="1" applyAlignment="1">
      <alignment horizontal="center" vertical="center" wrapText="1"/>
    </xf>
    <xf numFmtId="17" fontId="32" fillId="3" borderId="5" xfId="0" applyNumberFormat="1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46" fillId="0" borderId="48" xfId="0" applyFont="1" applyBorder="1"/>
    <xf numFmtId="0" fontId="31" fillId="11" borderId="6" xfId="0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 wrapText="1"/>
    </xf>
    <xf numFmtId="1" fontId="44" fillId="3" borderId="6" xfId="0" applyNumberFormat="1" applyFont="1" applyFill="1" applyBorder="1" applyAlignment="1">
      <alignment horizontal="center" vertical="center"/>
    </xf>
    <xf numFmtId="0" fontId="51" fillId="3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/>
    </xf>
    <xf numFmtId="0" fontId="12" fillId="9" borderId="8" xfId="0" applyFont="1" applyFill="1" applyBorder="1"/>
    <xf numFmtId="0" fontId="12" fillId="0" borderId="6" xfId="0" applyFont="1" applyBorder="1"/>
    <xf numFmtId="1" fontId="25" fillId="0" borderId="6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3" borderId="6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/>
    </xf>
    <xf numFmtId="1" fontId="18" fillId="8" borderId="6" xfId="0" applyNumberFormat="1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/>
    </xf>
    <xf numFmtId="0" fontId="31" fillId="11" borderId="6" xfId="0" quotePrefix="1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/>
    </xf>
    <xf numFmtId="1" fontId="25" fillId="0" borderId="9" xfId="0" applyNumberFormat="1" applyFont="1" applyBorder="1" applyAlignment="1">
      <alignment horizontal="center" vertical="center"/>
    </xf>
    <xf numFmtId="1" fontId="36" fillId="3" borderId="6" xfId="0" applyNumberFormat="1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1" fillId="3" borderId="6" xfId="0" quotePrefix="1" applyFont="1" applyFill="1" applyBorder="1" applyAlignment="1">
      <alignment horizontal="center" vertical="center"/>
    </xf>
    <xf numFmtId="1" fontId="34" fillId="3" borderId="6" xfId="0" applyNumberFormat="1" applyFont="1" applyFill="1" applyBorder="1" applyAlignment="1">
      <alignment horizontal="center" vertical="center" wrapText="1"/>
    </xf>
    <xf numFmtId="1" fontId="36" fillId="3" borderId="6" xfId="0" applyNumberFormat="1" applyFont="1" applyFill="1" applyBorder="1" applyAlignment="1">
      <alignment horizontal="center" vertical="center" wrapText="1"/>
    </xf>
    <xf numFmtId="0" fontId="60" fillId="0" borderId="43" xfId="0" applyFont="1" applyBorder="1" applyAlignment="1">
      <alignment horizontal="left" vertical="center"/>
    </xf>
    <xf numFmtId="0" fontId="15" fillId="0" borderId="43" xfId="0" applyFont="1" applyBorder="1"/>
    <xf numFmtId="0" fontId="17" fillId="0" borderId="43" xfId="0" applyFont="1" applyBorder="1" applyAlignment="1">
      <alignment horizontal="center" vertical="center"/>
    </xf>
    <xf numFmtId="0" fontId="59" fillId="0" borderId="48" xfId="0" applyFont="1" applyBorder="1"/>
    <xf numFmtId="0" fontId="15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/>
    </xf>
    <xf numFmtId="0" fontId="57" fillId="3" borderId="5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 wrapText="1"/>
    </xf>
    <xf numFmtId="1" fontId="25" fillId="11" borderId="6" xfId="0" applyNumberFormat="1" applyFont="1" applyFill="1" applyBorder="1" applyAlignment="1">
      <alignment horizontal="center" vertical="center"/>
    </xf>
    <xf numFmtId="0" fontId="31" fillId="11" borderId="6" xfId="0" applyFont="1" applyFill="1" applyBorder="1" applyAlignment="1">
      <alignment horizontal="left" vertical="center"/>
    </xf>
    <xf numFmtId="0" fontId="38" fillId="11" borderId="6" xfId="0" applyFont="1" applyFill="1" applyBorder="1" applyAlignment="1">
      <alignment horizontal="left" vertical="center"/>
    </xf>
    <xf numFmtId="0" fontId="61" fillId="0" borderId="6" xfId="0" applyFont="1" applyBorder="1"/>
    <xf numFmtId="0" fontId="38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left" vertical="center" wrapText="1"/>
    </xf>
    <xf numFmtId="0" fontId="63" fillId="12" borderId="7" xfId="0" applyFont="1" applyFill="1" applyBorder="1" applyAlignment="1">
      <alignment horizontal="left" vertical="center" wrapText="1"/>
    </xf>
    <xf numFmtId="0" fontId="38" fillId="0" borderId="49" xfId="0" applyFont="1" applyBorder="1" applyAlignment="1">
      <alignment horizontal="left" vertical="center"/>
    </xf>
    <xf numFmtId="0" fontId="39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64" fillId="0" borderId="6" xfId="0" quotePrefix="1" applyFont="1" applyBorder="1" applyAlignment="1">
      <alignment horizontal="center" vertical="center"/>
    </xf>
    <xf numFmtId="0" fontId="61" fillId="0" borderId="6" xfId="0" applyFont="1" applyBorder="1" applyAlignment="1">
      <alignment horizontal="left" vertical="center"/>
    </xf>
    <xf numFmtId="0" fontId="39" fillId="12" borderId="6" xfId="0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0" fontId="61" fillId="0" borderId="9" xfId="0" applyFont="1" applyBorder="1" applyAlignment="1">
      <alignment horizontal="left" vertical="center"/>
    </xf>
    <xf numFmtId="0" fontId="65" fillId="3" borderId="6" xfId="0" applyFont="1" applyFill="1" applyBorder="1" applyAlignment="1">
      <alignment horizontal="left" vertical="center" wrapText="1"/>
    </xf>
    <xf numFmtId="0" fontId="57" fillId="3" borderId="6" xfId="0" applyFont="1" applyFill="1" applyBorder="1" applyAlignment="1">
      <alignment horizontal="left" vertical="center"/>
    </xf>
    <xf numFmtId="0" fontId="66" fillId="3" borderId="6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left" vertical="center"/>
    </xf>
    <xf numFmtId="0" fontId="15" fillId="0" borderId="0" xfId="0" applyFont="1"/>
    <xf numFmtId="1" fontId="68" fillId="0" borderId="39" xfId="0" applyNumberFormat="1" applyFont="1" applyBorder="1" applyAlignment="1">
      <alignment horizontal="right" vertical="center"/>
    </xf>
    <xf numFmtId="1" fontId="32" fillId="0" borderId="9" xfId="0" applyNumberFormat="1" applyFont="1" applyBorder="1" applyAlignment="1">
      <alignment horizontal="center" vertical="center" wrapText="1"/>
    </xf>
    <xf numFmtId="0" fontId="65" fillId="3" borderId="7" xfId="0" applyFont="1" applyFill="1" applyBorder="1" applyAlignment="1">
      <alignment horizontal="left" vertical="center" wrapText="1"/>
    </xf>
    <xf numFmtId="0" fontId="63" fillId="12" borderId="6" xfId="0" applyFont="1" applyFill="1" applyBorder="1" applyAlignment="1">
      <alignment horizontal="left" vertical="center" wrapText="1"/>
    </xf>
    <xf numFmtId="0" fontId="63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46" fillId="0" borderId="8" xfId="0" applyFont="1" applyBorder="1"/>
    <xf numFmtId="0" fontId="10" fillId="0" borderId="8" xfId="0" applyFont="1" applyBorder="1"/>
    <xf numFmtId="0" fontId="55" fillId="0" borderId="8" xfId="0" applyFont="1" applyBorder="1"/>
    <xf numFmtId="0" fontId="46" fillId="0" borderId="51" xfId="0" applyFont="1" applyBorder="1"/>
    <xf numFmtId="0" fontId="46" fillId="0" borderId="52" xfId="0" applyFont="1" applyBorder="1"/>
    <xf numFmtId="0" fontId="10" fillId="0" borderId="54" xfId="0" applyFont="1" applyBorder="1"/>
    <xf numFmtId="0" fontId="10" fillId="0" borderId="55" xfId="0" applyFont="1" applyBorder="1"/>
    <xf numFmtId="0" fontId="31" fillId="11" borderId="53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46" fillId="0" borderId="50" xfId="0" applyFont="1" applyBorder="1"/>
    <xf numFmtId="0" fontId="56" fillId="0" borderId="51" xfId="0" applyFont="1" applyBorder="1" applyAlignment="1">
      <alignment horizontal="left"/>
    </xf>
    <xf numFmtId="0" fontId="4" fillId="0" borderId="51" xfId="0" applyFont="1" applyBorder="1"/>
    <xf numFmtId="0" fontId="12" fillId="4" borderId="53" xfId="0" applyFont="1" applyFill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12" fillId="13" borderId="53" xfId="0" applyFont="1" applyFill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1" fontId="10" fillId="16" borderId="6" xfId="0" applyNumberFormat="1" applyFont="1" applyFill="1" applyBorder="1" applyAlignment="1">
      <alignment horizontal="center" vertical="center"/>
    </xf>
    <xf numFmtId="1" fontId="10" fillId="15" borderId="6" xfId="0" applyNumberFormat="1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15" fillId="15" borderId="6" xfId="0" applyFont="1" applyFill="1" applyBorder="1" applyAlignment="1">
      <alignment vertical="center" wrapText="1"/>
    </xf>
    <xf numFmtId="0" fontId="15" fillId="15" borderId="6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18" borderId="8" xfId="0" applyFont="1" applyFill="1" applyBorder="1"/>
    <xf numFmtId="0" fontId="15" fillId="15" borderId="6" xfId="0" applyFont="1" applyFill="1" applyBorder="1"/>
    <xf numFmtId="1" fontId="49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" fontId="30" fillId="11" borderId="53" xfId="0" applyNumberFormat="1" applyFont="1" applyFill="1" applyBorder="1" applyAlignment="1">
      <alignment horizontal="center" vertical="center"/>
    </xf>
    <xf numFmtId="0" fontId="25" fillId="14" borderId="53" xfId="0" applyFont="1" applyFill="1" applyBorder="1" applyAlignment="1">
      <alignment horizontal="left" vertical="center"/>
    </xf>
    <xf numFmtId="0" fontId="25" fillId="11" borderId="53" xfId="0" applyFont="1" applyFill="1" applyBorder="1" applyAlignment="1">
      <alignment horizontal="center" vertical="center"/>
    </xf>
    <xf numFmtId="0" fontId="38" fillId="11" borderId="53" xfId="0" quotePrefix="1" applyFont="1" applyFill="1" applyBorder="1" applyAlignment="1">
      <alignment horizontal="center" vertical="center"/>
    </xf>
    <xf numFmtId="1" fontId="32" fillId="0" borderId="53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vertical="center" wrapText="1"/>
    </xf>
    <xf numFmtId="0" fontId="25" fillId="4" borderId="53" xfId="0" applyFont="1" applyFill="1" applyBorder="1" applyAlignment="1">
      <alignment horizontal="left" vertical="center"/>
    </xf>
    <xf numFmtId="0" fontId="25" fillId="4" borderId="53" xfId="0" applyFont="1" applyFill="1" applyBorder="1" applyAlignment="1">
      <alignment horizontal="center" vertical="center"/>
    </xf>
    <xf numFmtId="0" fontId="71" fillId="0" borderId="53" xfId="0" applyFont="1" applyBorder="1" applyAlignment="1">
      <alignment horizontal="center" wrapText="1"/>
    </xf>
    <xf numFmtId="0" fontId="42" fillId="4" borderId="53" xfId="0" applyFont="1" applyFill="1" applyBorder="1" applyAlignment="1">
      <alignment horizontal="center" vertical="center" wrapText="1"/>
    </xf>
    <xf numFmtId="0" fontId="25" fillId="13" borderId="53" xfId="0" applyFont="1" applyFill="1" applyBorder="1" applyAlignment="1">
      <alignment horizontal="center" vertical="center"/>
    </xf>
    <xf numFmtId="0" fontId="42" fillId="13" borderId="53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left" vertical="center"/>
    </xf>
    <xf numFmtId="0" fontId="25" fillId="0" borderId="53" xfId="0" applyFont="1" applyBorder="1" applyAlignment="1">
      <alignment horizontal="center" vertical="center"/>
    </xf>
    <xf numFmtId="0" fontId="72" fillId="0" borderId="53" xfId="0" applyFont="1" applyBorder="1" applyAlignment="1">
      <alignment wrapText="1"/>
    </xf>
    <xf numFmtId="0" fontId="12" fillId="15" borderId="53" xfId="0" applyFont="1" applyFill="1" applyBorder="1" applyAlignment="1">
      <alignment horizontal="center" vertical="center"/>
    </xf>
    <xf numFmtId="0" fontId="42" fillId="0" borderId="5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40" fillId="0" borderId="53" xfId="0" applyFont="1" applyBorder="1" applyAlignment="1">
      <alignment horizontal="center" vertical="center" wrapText="1"/>
    </xf>
    <xf numFmtId="0" fontId="25" fillId="13" borderId="53" xfId="0" applyFont="1" applyFill="1" applyBorder="1" applyAlignment="1">
      <alignment horizontal="left" vertical="center"/>
    </xf>
    <xf numFmtId="0" fontId="41" fillId="13" borderId="53" xfId="0" applyFont="1" applyFill="1" applyBorder="1" applyAlignment="1">
      <alignment horizontal="center" vertical="center"/>
    </xf>
    <xf numFmtId="0" fontId="40" fillId="4" borderId="53" xfId="0" applyFont="1" applyFill="1" applyBorder="1" applyAlignment="1">
      <alignment horizontal="center" vertical="center" wrapText="1"/>
    </xf>
    <xf numFmtId="0" fontId="52" fillId="4" borderId="53" xfId="0" applyFont="1" applyFill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  <xf numFmtId="0" fontId="52" fillId="18" borderId="53" xfId="0" applyFont="1" applyFill="1" applyBorder="1" applyAlignment="1">
      <alignment horizontal="center" vertical="center" wrapText="1"/>
    </xf>
    <xf numFmtId="0" fontId="42" fillId="18" borderId="53" xfId="0" applyFont="1" applyFill="1" applyBorder="1" applyAlignment="1">
      <alignment horizontal="center" vertical="center" wrapText="1"/>
    </xf>
    <xf numFmtId="0" fontId="54" fillId="18" borderId="53" xfId="0" applyFont="1" applyFill="1" applyBorder="1" applyAlignment="1">
      <alignment horizontal="center" vertical="center"/>
    </xf>
    <xf numFmtId="0" fontId="58" fillId="4" borderId="53" xfId="0" applyFont="1" applyFill="1" applyBorder="1" applyAlignment="1">
      <alignment horizontal="center" vertical="center"/>
    </xf>
    <xf numFmtId="0" fontId="25" fillId="15" borderId="53" xfId="0" applyFont="1" applyFill="1" applyBorder="1" applyAlignment="1">
      <alignment horizontal="left" vertical="center"/>
    </xf>
    <xf numFmtId="0" fontId="25" fillId="15" borderId="53" xfId="0" applyFont="1" applyFill="1" applyBorder="1" applyAlignment="1">
      <alignment horizontal="center" vertical="center"/>
    </xf>
    <xf numFmtId="0" fontId="42" fillId="15" borderId="53" xfId="0" applyFont="1" applyFill="1" applyBorder="1" applyAlignment="1">
      <alignment horizontal="center" vertical="center" wrapText="1"/>
    </xf>
    <xf numFmtId="0" fontId="41" fillId="4" borderId="53" xfId="0" applyFont="1" applyFill="1" applyBorder="1" applyAlignment="1">
      <alignment horizontal="center" vertical="center"/>
    </xf>
    <xf numFmtId="0" fontId="57" fillId="15" borderId="53" xfId="0" applyFont="1" applyFill="1" applyBorder="1" applyAlignment="1">
      <alignment horizontal="center" vertical="center"/>
    </xf>
    <xf numFmtId="0" fontId="57" fillId="19" borderId="53" xfId="0" applyFont="1" applyFill="1" applyBorder="1" applyAlignment="1">
      <alignment horizontal="center" vertical="center"/>
    </xf>
    <xf numFmtId="0" fontId="41" fillId="19" borderId="53" xfId="0" applyFont="1" applyFill="1" applyBorder="1" applyAlignment="1">
      <alignment horizontal="center" vertical="center"/>
    </xf>
    <xf numFmtId="0" fontId="70" fillId="0" borderId="53" xfId="0" applyFont="1" applyBorder="1" applyAlignment="1">
      <alignment wrapText="1"/>
    </xf>
    <xf numFmtId="0" fontId="70" fillId="0" borderId="53" xfId="0" applyFont="1" applyBorder="1" applyAlignment="1">
      <alignment horizontal="center" wrapText="1"/>
    </xf>
    <xf numFmtId="0" fontId="41" fillId="15" borderId="53" xfId="0" applyFont="1" applyFill="1" applyBorder="1" applyAlignment="1">
      <alignment horizontal="center" vertical="center"/>
    </xf>
    <xf numFmtId="0" fontId="50" fillId="15" borderId="53" xfId="0" applyFont="1" applyFill="1" applyBorder="1" applyAlignment="1">
      <alignment horizontal="center" wrapText="1"/>
    </xf>
    <xf numFmtId="0" fontId="25" fillId="13" borderId="53" xfId="0" applyFont="1" applyFill="1" applyBorder="1"/>
    <xf numFmtId="0" fontId="72" fillId="0" borderId="53" xfId="0" applyFont="1" applyBorder="1" applyAlignment="1">
      <alignment vertical="center" wrapText="1"/>
    </xf>
    <xf numFmtId="0" fontId="73" fillId="0" borderId="53" xfId="0" applyFont="1" applyBorder="1" applyAlignment="1">
      <alignment horizontal="center" vertical="center" wrapText="1"/>
    </xf>
    <xf numFmtId="0" fontId="57" fillId="13" borderId="53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vertical="center" wrapText="1"/>
    </xf>
    <xf numFmtId="0" fontId="25" fillId="11" borderId="46" xfId="0" applyFont="1" applyFill="1" applyBorder="1" applyAlignment="1">
      <alignment horizontal="center" vertical="center"/>
    </xf>
    <xf numFmtId="1" fontId="30" fillId="11" borderId="56" xfId="0" applyNumberFormat="1" applyFont="1" applyFill="1" applyBorder="1" applyAlignment="1">
      <alignment horizontal="center" vertical="center"/>
    </xf>
    <xf numFmtId="0" fontId="44" fillId="11" borderId="56" xfId="0" applyFont="1" applyFill="1" applyBorder="1" applyAlignment="1">
      <alignment horizontal="left" vertical="center"/>
    </xf>
    <xf numFmtId="0" fontId="25" fillId="11" borderId="56" xfId="0" applyFont="1" applyFill="1" applyBorder="1" applyAlignment="1">
      <alignment horizontal="center" vertical="center"/>
    </xf>
    <xf numFmtId="0" fontId="31" fillId="11" borderId="56" xfId="0" applyFont="1" applyFill="1" applyBorder="1" applyAlignment="1">
      <alignment horizontal="center" vertical="center"/>
    </xf>
    <xf numFmtId="0" fontId="31" fillId="3" borderId="57" xfId="0" applyFont="1" applyFill="1" applyBorder="1" applyAlignment="1">
      <alignment horizontal="center" vertical="center" wrapText="1"/>
    </xf>
    <xf numFmtId="1" fontId="25" fillId="3" borderId="58" xfId="0" applyNumberFormat="1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left" vertical="center"/>
    </xf>
    <xf numFmtId="0" fontId="24" fillId="3" borderId="58" xfId="0" applyFont="1" applyFill="1" applyBorder="1" applyAlignment="1">
      <alignment horizontal="center" vertical="center" wrapText="1"/>
    </xf>
    <xf numFmtId="16" fontId="32" fillId="3" borderId="58" xfId="0" applyNumberFormat="1" applyFont="1" applyFill="1" applyBorder="1" applyAlignment="1">
      <alignment horizontal="center" vertical="center" wrapText="1"/>
    </xf>
    <xf numFmtId="17" fontId="32" fillId="3" borderId="58" xfId="0" applyNumberFormat="1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16" fontId="12" fillId="3" borderId="58" xfId="0" applyNumberFormat="1" applyFont="1" applyFill="1" applyBorder="1" applyAlignment="1">
      <alignment horizontal="center"/>
    </xf>
    <xf numFmtId="0" fontId="25" fillId="11" borderId="59" xfId="0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horizontal="left" vertical="center"/>
    </xf>
    <xf numFmtId="0" fontId="25" fillId="0" borderId="61" xfId="0" applyFont="1" applyBorder="1" applyAlignment="1">
      <alignment horizontal="center" vertical="center"/>
    </xf>
    <xf numFmtId="1" fontId="32" fillId="0" borderId="61" xfId="0" applyNumberFormat="1" applyFont="1" applyBorder="1" applyAlignment="1">
      <alignment horizontal="center" vertical="center" wrapText="1"/>
    </xf>
    <xf numFmtId="1" fontId="42" fillId="0" borderId="61" xfId="0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/>
    </xf>
    <xf numFmtId="0" fontId="25" fillId="11" borderId="57" xfId="0" applyFont="1" applyFill="1" applyBorder="1" applyAlignment="1">
      <alignment horizontal="center" vertical="center"/>
    </xf>
    <xf numFmtId="1" fontId="30" fillId="11" borderId="58" xfId="0" applyNumberFormat="1" applyFont="1" applyFill="1" applyBorder="1" applyAlignment="1">
      <alignment horizontal="center" vertical="center"/>
    </xf>
    <xf numFmtId="0" fontId="25" fillId="14" borderId="58" xfId="0" applyFont="1" applyFill="1" applyBorder="1" applyAlignment="1">
      <alignment horizontal="left" vertical="center"/>
    </xf>
    <xf numFmtId="0" fontId="25" fillId="11" borderId="58" xfId="0" applyFont="1" applyFill="1" applyBorder="1" applyAlignment="1">
      <alignment horizontal="center" vertical="center"/>
    </xf>
    <xf numFmtId="0" fontId="38" fillId="11" borderId="58" xfId="0" quotePrefix="1" applyFont="1" applyFill="1" applyBorder="1" applyAlignment="1">
      <alignment horizontal="center" vertical="center"/>
    </xf>
    <xf numFmtId="0" fontId="31" fillId="11" borderId="58" xfId="0" applyFont="1" applyFill="1" applyBorder="1" applyAlignment="1">
      <alignment horizontal="center" vertical="center"/>
    </xf>
    <xf numFmtId="0" fontId="18" fillId="0" borderId="61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25" fillId="11" borderId="58" xfId="0" applyFont="1" applyFill="1" applyBorder="1" applyAlignment="1">
      <alignment horizontal="left" vertical="center"/>
    </xf>
    <xf numFmtId="0" fontId="10" fillId="0" borderId="61" xfId="0" quotePrefix="1" applyFont="1" applyBorder="1" applyAlignment="1">
      <alignment horizontal="center" vertical="center"/>
    </xf>
    <xf numFmtId="0" fontId="46" fillId="16" borderId="51" xfId="0" applyFont="1" applyFill="1" applyBorder="1"/>
    <xf numFmtId="0" fontId="56" fillId="18" borderId="51" xfId="0" applyFont="1" applyFill="1" applyBorder="1" applyAlignment="1">
      <alignment horizontal="left"/>
    </xf>
    <xf numFmtId="0" fontId="25" fillId="15" borderId="61" xfId="0" applyFont="1" applyFill="1" applyBorder="1" applyAlignment="1">
      <alignment horizontal="left" vertical="center"/>
    </xf>
    <xf numFmtId="0" fontId="25" fillId="15" borderId="61" xfId="0" applyFont="1" applyFill="1" applyBorder="1" applyAlignment="1">
      <alignment horizontal="center" vertical="center"/>
    </xf>
    <xf numFmtId="0" fontId="40" fillId="15" borderId="61" xfId="0" applyFont="1" applyFill="1" applyBorder="1" applyAlignment="1">
      <alignment horizontal="center" vertical="center" wrapText="1"/>
    </xf>
    <xf numFmtId="0" fontId="32" fillId="15" borderId="61" xfId="0" applyFont="1" applyFill="1" applyBorder="1" applyAlignment="1">
      <alignment horizontal="center" vertical="center" wrapText="1"/>
    </xf>
    <xf numFmtId="0" fontId="42" fillId="15" borderId="61" xfId="0" applyFont="1" applyFill="1" applyBorder="1" applyAlignment="1">
      <alignment horizontal="center" vertical="center" wrapText="1"/>
    </xf>
    <xf numFmtId="0" fontId="12" fillId="15" borderId="61" xfId="0" applyFont="1" applyFill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25" fillId="4" borderId="61" xfId="0" applyFont="1" applyFill="1" applyBorder="1" applyAlignment="1">
      <alignment horizontal="left" vertical="center"/>
    </xf>
    <xf numFmtId="0" fontId="56" fillId="0" borderId="52" xfId="0" applyFont="1" applyBorder="1" applyAlignment="1">
      <alignment horizontal="left"/>
    </xf>
    <xf numFmtId="1" fontId="52" fillId="18" borderId="61" xfId="0" applyNumberFormat="1" applyFont="1" applyFill="1" applyBorder="1" applyAlignment="1">
      <alignment horizontal="center" vertical="center" wrapText="1"/>
    </xf>
    <xf numFmtId="0" fontId="42" fillId="18" borderId="61" xfId="0" applyFont="1" applyFill="1" applyBorder="1" applyAlignment="1">
      <alignment horizontal="center" vertical="center" wrapText="1"/>
    </xf>
    <xf numFmtId="0" fontId="54" fillId="18" borderId="61" xfId="0" applyFont="1" applyFill="1" applyBorder="1" applyAlignment="1">
      <alignment horizontal="center" vertical="center"/>
    </xf>
    <xf numFmtId="0" fontId="10" fillId="18" borderId="55" xfId="0" applyFont="1" applyFill="1" applyBorder="1"/>
    <xf numFmtId="0" fontId="56" fillId="18" borderId="52" xfId="0" applyFont="1" applyFill="1" applyBorder="1" applyAlignment="1">
      <alignment horizontal="left"/>
    </xf>
    <xf numFmtId="0" fontId="25" fillId="6" borderId="56" xfId="0" applyFont="1" applyFill="1" applyBorder="1" applyAlignment="1">
      <alignment horizontal="left" vertical="center"/>
    </xf>
    <xf numFmtId="0" fontId="25" fillId="6" borderId="58" xfId="0" applyFont="1" applyFill="1" applyBorder="1" applyAlignment="1">
      <alignment horizontal="left" vertical="center"/>
    </xf>
    <xf numFmtId="0" fontId="31" fillId="11" borderId="56" xfId="0" quotePrefix="1" applyFont="1" applyFill="1" applyBorder="1" applyAlignment="1">
      <alignment horizontal="center" vertical="center"/>
    </xf>
    <xf numFmtId="0" fontId="46" fillId="0" borderId="53" xfId="0" applyFont="1" applyBorder="1" applyAlignment="1">
      <alignment horizontal="center"/>
    </xf>
    <xf numFmtId="0" fontId="74" fillId="11" borderId="53" xfId="0" applyFont="1" applyFill="1" applyBorder="1" applyAlignment="1">
      <alignment horizontal="left" vertical="center"/>
    </xf>
    <xf numFmtId="0" fontId="75" fillId="0" borderId="61" xfId="0" applyFont="1" applyBorder="1"/>
    <xf numFmtId="0" fontId="74" fillId="11" borderId="58" xfId="0" applyFont="1" applyFill="1" applyBorder="1" applyAlignment="1">
      <alignment horizontal="left" vertical="center"/>
    </xf>
    <xf numFmtId="0" fontId="70" fillId="0" borderId="61" xfId="0" applyFont="1" applyBorder="1" applyAlignment="1">
      <alignment horizontal="left" vertical="center" wrapText="1"/>
    </xf>
    <xf numFmtId="0" fontId="70" fillId="4" borderId="53" xfId="0" applyFont="1" applyFill="1" applyBorder="1" applyAlignment="1">
      <alignment horizontal="left" vertical="center" wrapText="1"/>
    </xf>
    <xf numFmtId="0" fontId="75" fillId="13" borderId="53" xfId="0" applyFont="1" applyFill="1" applyBorder="1" applyAlignment="1">
      <alignment vertical="center" wrapText="1"/>
    </xf>
    <xf numFmtId="0" fontId="70" fillId="15" borderId="61" xfId="0" applyFont="1" applyFill="1" applyBorder="1" applyAlignment="1">
      <alignment horizontal="left" vertical="center" wrapText="1"/>
    </xf>
    <xf numFmtId="0" fontId="75" fillId="15" borderId="53" xfId="0" applyFont="1" applyFill="1" applyBorder="1" applyAlignment="1">
      <alignment horizontal="left" vertical="center"/>
    </xf>
    <xf numFmtId="0" fontId="75" fillId="0" borderId="61" xfId="0" applyFont="1" applyBorder="1" applyAlignment="1">
      <alignment horizontal="left" vertical="center"/>
    </xf>
    <xf numFmtId="0" fontId="75" fillId="15" borderId="53" xfId="0" applyFont="1" applyFill="1" applyBorder="1" applyAlignment="1">
      <alignment vertical="center" wrapText="1"/>
    </xf>
    <xf numFmtId="0" fontId="70" fillId="0" borderId="53" xfId="0" applyFont="1" applyBorder="1" applyAlignment="1">
      <alignment horizontal="left" vertical="center" wrapText="1"/>
    </xf>
    <xf numFmtId="0" fontId="70" fillId="15" borderId="53" xfId="0" applyFont="1" applyFill="1" applyBorder="1" applyAlignment="1">
      <alignment vertical="center" wrapText="1"/>
    </xf>
    <xf numFmtId="0" fontId="70" fillId="15" borderId="53" xfId="0" applyFont="1" applyFill="1" applyBorder="1" applyAlignment="1">
      <alignment wrapText="1"/>
    </xf>
    <xf numFmtId="1" fontId="18" fillId="16" borderId="6" xfId="0" applyNumberFormat="1" applyFont="1" applyFill="1" applyBorder="1" applyAlignment="1">
      <alignment horizontal="center" vertical="center" wrapText="1"/>
    </xf>
    <xf numFmtId="0" fontId="77" fillId="4" borderId="53" xfId="0" applyFont="1" applyFill="1" applyBorder="1" applyAlignment="1">
      <alignment horizontal="left" vertical="center"/>
    </xf>
    <xf numFmtId="1" fontId="32" fillId="0" borderId="62" xfId="0" applyNumberFormat="1" applyFont="1" applyBorder="1" applyAlignment="1">
      <alignment horizontal="center" vertical="center" wrapText="1"/>
    </xf>
    <xf numFmtId="0" fontId="12" fillId="0" borderId="63" xfId="0" applyFont="1" applyBorder="1"/>
    <xf numFmtId="1" fontId="30" fillId="11" borderId="64" xfId="0" applyNumberFormat="1" applyFont="1" applyFill="1" applyBorder="1" applyAlignment="1">
      <alignment horizontal="center" vertical="center"/>
    </xf>
    <xf numFmtId="1" fontId="25" fillId="0" borderId="62" xfId="0" applyNumberFormat="1" applyFont="1" applyBorder="1" applyAlignment="1">
      <alignment horizontal="center" vertical="center"/>
    </xf>
    <xf numFmtId="1" fontId="32" fillId="0" borderId="63" xfId="0" applyNumberFormat="1" applyFont="1" applyBorder="1" applyAlignment="1">
      <alignment horizontal="center" vertical="center" wrapText="1"/>
    </xf>
    <xf numFmtId="1" fontId="58" fillId="0" borderId="62" xfId="0" applyNumberFormat="1" applyFont="1" applyBorder="1" applyAlignment="1">
      <alignment horizontal="center" vertical="center" wrapText="1"/>
    </xf>
    <xf numFmtId="0" fontId="74" fillId="11" borderId="65" xfId="0" applyFont="1" applyFill="1" applyBorder="1" applyAlignment="1">
      <alignment horizontal="left" vertical="center"/>
    </xf>
    <xf numFmtId="0" fontId="25" fillId="14" borderId="65" xfId="0" applyFont="1" applyFill="1" applyBorder="1" applyAlignment="1">
      <alignment horizontal="left" vertical="center"/>
    </xf>
    <xf numFmtId="0" fontId="74" fillId="11" borderId="56" xfId="0" applyFont="1" applyFill="1" applyBorder="1" applyAlignment="1">
      <alignment horizontal="left" vertical="center"/>
    </xf>
    <xf numFmtId="0" fontId="25" fillId="11" borderId="56" xfId="0" applyFont="1" applyFill="1" applyBorder="1" applyAlignment="1">
      <alignment horizontal="left" vertical="center"/>
    </xf>
    <xf numFmtId="0" fontId="18" fillId="0" borderId="53" xfId="0" applyFont="1" applyBorder="1" applyAlignment="1">
      <alignment vertical="center" wrapText="1"/>
    </xf>
    <xf numFmtId="0" fontId="75" fillId="0" borderId="53" xfId="0" applyFont="1" applyBorder="1"/>
    <xf numFmtId="0" fontId="25" fillId="11" borderId="53" xfId="0" applyFont="1" applyFill="1" applyBorder="1" applyAlignment="1">
      <alignment horizontal="left" vertical="center"/>
    </xf>
    <xf numFmtId="0" fontId="18" fillId="20" borderId="53" xfId="0" applyFont="1" applyFill="1" applyBorder="1" applyAlignment="1">
      <alignment vertical="center" wrapText="1"/>
    </xf>
    <xf numFmtId="0" fontId="70" fillId="15" borderId="53" xfId="0" applyFont="1" applyFill="1" applyBorder="1" applyAlignment="1">
      <alignment horizontal="left" vertical="center" wrapText="1"/>
    </xf>
    <xf numFmtId="0" fontId="75" fillId="0" borderId="53" xfId="0" applyFont="1" applyBorder="1" applyAlignment="1">
      <alignment horizontal="left" vertical="center"/>
    </xf>
    <xf numFmtId="0" fontId="18" fillId="0" borderId="53" xfId="0" applyFont="1" applyBorder="1" applyAlignment="1">
      <alignment wrapText="1"/>
    </xf>
    <xf numFmtId="0" fontId="78" fillId="0" borderId="43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16" fontId="79" fillId="3" borderId="58" xfId="0" applyNumberFormat="1" applyFont="1" applyFill="1" applyBorder="1" applyAlignment="1">
      <alignment horizontal="center" vertical="center" wrapText="1"/>
    </xf>
    <xf numFmtId="17" fontId="79" fillId="3" borderId="58" xfId="0" applyNumberFormat="1" applyFont="1" applyFill="1" applyBorder="1" applyAlignment="1">
      <alignment horizontal="center" vertical="center" wrapText="1"/>
    </xf>
    <xf numFmtId="0" fontId="80" fillId="11" borderId="53" xfId="0" quotePrefix="1" applyFont="1" applyFill="1" applyBorder="1" applyAlignment="1">
      <alignment horizontal="center" vertical="center"/>
    </xf>
    <xf numFmtId="0" fontId="79" fillId="0" borderId="53" xfId="0" applyFont="1" applyBorder="1" applyAlignment="1">
      <alignment horizontal="center" wrapText="1"/>
    </xf>
    <xf numFmtId="1" fontId="79" fillId="0" borderId="61" xfId="0" applyNumberFormat="1" applyFont="1" applyBorder="1" applyAlignment="1">
      <alignment horizontal="center" vertical="center" wrapText="1"/>
    </xf>
    <xf numFmtId="0" fontId="80" fillId="11" borderId="58" xfId="0" quotePrefix="1" applyFont="1" applyFill="1" applyBorder="1" applyAlignment="1">
      <alignment horizontal="center" vertical="center"/>
    </xf>
    <xf numFmtId="0" fontId="79" fillId="0" borderId="61" xfId="0" applyFont="1" applyBorder="1" applyAlignment="1">
      <alignment horizontal="center" vertical="center" wrapText="1"/>
    </xf>
    <xf numFmtId="0" fontId="79" fillId="4" borderId="53" xfId="0" applyFont="1" applyFill="1" applyBorder="1" applyAlignment="1">
      <alignment horizontal="center" vertical="center" wrapText="1"/>
    </xf>
    <xf numFmtId="0" fontId="81" fillId="4" borderId="53" xfId="0" applyFont="1" applyFill="1" applyBorder="1" applyAlignment="1">
      <alignment horizontal="center" vertical="center" wrapText="1"/>
    </xf>
    <xf numFmtId="0" fontId="78" fillId="13" borderId="53" xfId="0" applyFont="1" applyFill="1" applyBorder="1" applyAlignment="1">
      <alignment horizontal="center" vertical="center"/>
    </xf>
    <xf numFmtId="0" fontId="79" fillId="15" borderId="61" xfId="0" applyFont="1" applyFill="1" applyBorder="1" applyAlignment="1">
      <alignment horizontal="center" vertical="center" wrapText="1"/>
    </xf>
    <xf numFmtId="0" fontId="78" fillId="15" borderId="53" xfId="0" applyFont="1" applyFill="1" applyBorder="1" applyAlignment="1">
      <alignment horizontal="center" vertical="center"/>
    </xf>
    <xf numFmtId="0" fontId="78" fillId="19" borderId="53" xfId="0" applyFont="1" applyFill="1" applyBorder="1" applyAlignment="1">
      <alignment horizontal="center" vertical="center"/>
    </xf>
    <xf numFmtId="0" fontId="78" fillId="0" borderId="61" xfId="0" applyFont="1" applyBorder="1" applyAlignment="1">
      <alignment horizontal="center" vertical="center"/>
    </xf>
    <xf numFmtId="1" fontId="81" fillId="18" borderId="61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/>
    </xf>
    <xf numFmtId="1" fontId="18" fillId="0" borderId="49" xfId="0" applyNumberFormat="1" applyFont="1" applyBorder="1" applyAlignment="1">
      <alignment horizontal="center" vertical="center" wrapText="1"/>
    </xf>
    <xf numFmtId="0" fontId="18" fillId="0" borderId="65" xfId="0" applyFont="1" applyBorder="1" applyAlignment="1">
      <alignment vertical="center" wrapText="1"/>
    </xf>
    <xf numFmtId="0" fontId="0" fillId="0" borderId="53" xfId="0" applyBorder="1"/>
    <xf numFmtId="1" fontId="18" fillId="0" borderId="53" xfId="0" applyNumberFormat="1" applyFont="1" applyBorder="1" applyAlignment="1">
      <alignment horizontal="center" vertical="center" wrapText="1"/>
    </xf>
    <xf numFmtId="0" fontId="15" fillId="15" borderId="53" xfId="0" applyFont="1" applyFill="1" applyBorder="1" applyAlignment="1">
      <alignment horizontal="center"/>
    </xf>
    <xf numFmtId="0" fontId="15" fillId="16" borderId="53" xfId="0" applyFont="1" applyFill="1" applyBorder="1" applyAlignment="1">
      <alignment horizontal="center"/>
    </xf>
    <xf numFmtId="0" fontId="15" fillId="4" borderId="53" xfId="0" applyFont="1" applyFill="1" applyBorder="1" applyAlignment="1">
      <alignment horizontal="center"/>
    </xf>
    <xf numFmtId="0" fontId="18" fillId="16" borderId="53" xfId="0" applyFont="1" applyFill="1" applyBorder="1" applyAlignment="1">
      <alignment horizontal="center" vertical="center" wrapText="1"/>
    </xf>
    <xf numFmtId="1" fontId="15" fillId="21" borderId="6" xfId="0" applyNumberFormat="1" applyFont="1" applyFill="1" applyBorder="1" applyAlignment="1">
      <alignment horizontal="center" vertical="center"/>
    </xf>
    <xf numFmtId="0" fontId="51" fillId="21" borderId="6" xfId="0" applyFont="1" applyFill="1" applyBorder="1" applyAlignment="1">
      <alignment horizontal="left" vertical="center" wrapText="1"/>
    </xf>
    <xf numFmtId="0" fontId="15" fillId="21" borderId="6" xfId="0" applyFont="1" applyFill="1" applyBorder="1" applyAlignment="1">
      <alignment horizontal="left" vertical="center"/>
    </xf>
    <xf numFmtId="0" fontId="15" fillId="21" borderId="6" xfId="0" applyFont="1" applyFill="1" applyBorder="1" applyAlignment="1">
      <alignment horizontal="center" vertical="center"/>
    </xf>
    <xf numFmtId="0" fontId="25" fillId="4" borderId="6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5" fillId="16" borderId="49" xfId="0" applyFont="1" applyFill="1" applyBorder="1" applyAlignment="1">
      <alignment horizontal="center"/>
    </xf>
    <xf numFmtId="0" fontId="0" fillId="0" borderId="66" xfId="0" applyBorder="1"/>
    <xf numFmtId="1" fontId="49" fillId="0" borderId="67" xfId="0" applyNumberFormat="1" applyFont="1" applyBorder="1" applyAlignment="1">
      <alignment horizontal="center" vertical="center"/>
    </xf>
    <xf numFmtId="0" fontId="12" fillId="0" borderId="67" xfId="0" applyFont="1" applyBorder="1" applyAlignment="1">
      <alignment horizontal="left" vertical="center"/>
    </xf>
    <xf numFmtId="0" fontId="12" fillId="0" borderId="67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31" fillId="3" borderId="69" xfId="0" applyFont="1" applyFill="1" applyBorder="1" applyAlignment="1">
      <alignment horizontal="center" vertical="center" wrapText="1"/>
    </xf>
    <xf numFmtId="0" fontId="18" fillId="3" borderId="70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left" vertical="center"/>
    </xf>
    <xf numFmtId="0" fontId="44" fillId="3" borderId="72" xfId="0" applyFont="1" applyFill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3" borderId="72" xfId="0" applyFont="1" applyFill="1" applyBorder="1" applyAlignment="1">
      <alignment horizontal="center" vertical="center"/>
    </xf>
    <xf numFmtId="0" fontId="10" fillId="21" borderId="71" xfId="0" applyFont="1" applyFill="1" applyBorder="1" applyAlignment="1">
      <alignment horizontal="center" vertical="center"/>
    </xf>
    <xf numFmtId="0" fontId="15" fillId="21" borderId="72" xfId="0" applyFont="1" applyFill="1" applyBorder="1" applyAlignment="1">
      <alignment horizontal="center" vertical="center"/>
    </xf>
    <xf numFmtId="0" fontId="12" fillId="0" borderId="71" xfId="0" applyFont="1" applyBorder="1"/>
    <xf numFmtId="0" fontId="15" fillId="0" borderId="7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/>
    </xf>
    <xf numFmtId="0" fontId="12" fillId="0" borderId="74" xfId="0" applyFont="1" applyBorder="1"/>
    <xf numFmtId="0" fontId="12" fillId="0" borderId="75" xfId="0" applyFont="1" applyBorder="1" applyAlignment="1">
      <alignment horizontal="center"/>
    </xf>
    <xf numFmtId="0" fontId="0" fillId="0" borderId="76" xfId="0" applyBorder="1"/>
    <xf numFmtId="0" fontId="0" fillId="0" borderId="77" xfId="0" applyBorder="1"/>
    <xf numFmtId="0" fontId="12" fillId="0" borderId="76" xfId="0" applyFont="1" applyBorder="1"/>
    <xf numFmtId="0" fontId="15" fillId="0" borderId="77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/>
    </xf>
    <xf numFmtId="0" fontId="0" fillId="0" borderId="78" xfId="0" applyBorder="1"/>
    <xf numFmtId="0" fontId="0" fillId="0" borderId="61" xfId="0" applyBorder="1"/>
    <xf numFmtId="0" fontId="0" fillId="0" borderId="79" xfId="0" applyBorder="1"/>
    <xf numFmtId="0" fontId="43" fillId="22" borderId="6" xfId="0" applyFont="1" applyFill="1" applyBorder="1" applyAlignment="1">
      <alignment horizontal="center"/>
    </xf>
    <xf numFmtId="0" fontId="43" fillId="23" borderId="6" xfId="0" applyFont="1" applyFill="1" applyBorder="1" applyAlignment="1">
      <alignment horizontal="center"/>
    </xf>
    <xf numFmtId="0" fontId="83" fillId="0" borderId="0" xfId="0" applyFont="1"/>
    <xf numFmtId="0" fontId="18" fillId="24" borderId="6" xfId="0" applyFont="1" applyFill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24" borderId="6" xfId="0" applyFont="1" applyFill="1" applyBorder="1" applyAlignment="1">
      <alignment horizontal="center"/>
    </xf>
    <xf numFmtId="0" fontId="31" fillId="3" borderId="49" xfId="0" applyFont="1" applyFill="1" applyBorder="1" applyAlignment="1">
      <alignment horizontal="center" vertical="center"/>
    </xf>
    <xf numFmtId="0" fontId="12" fillId="16" borderId="8" xfId="0" applyFont="1" applyFill="1" applyBorder="1"/>
    <xf numFmtId="0" fontId="12" fillId="17" borderId="8" xfId="0" applyFont="1" applyFill="1" applyBorder="1"/>
    <xf numFmtId="0" fontId="18" fillId="21" borderId="53" xfId="0" applyFont="1" applyFill="1" applyBorder="1" applyAlignment="1">
      <alignment horizontal="left" vertical="center" wrapText="1"/>
    </xf>
    <xf numFmtId="0" fontId="25" fillId="21" borderId="53" xfId="0" applyFont="1" applyFill="1" applyBorder="1" applyAlignment="1">
      <alignment horizontal="left" vertical="center"/>
    </xf>
    <xf numFmtId="0" fontId="25" fillId="13" borderId="6" xfId="0" applyFont="1" applyFill="1" applyBorder="1" applyAlignment="1">
      <alignment horizontal="left" vertical="center"/>
    </xf>
    <xf numFmtId="0" fontId="18" fillId="20" borderId="6" xfId="0" applyFont="1" applyFill="1" applyBorder="1" applyAlignment="1">
      <alignment vertical="center" wrapText="1"/>
    </xf>
    <xf numFmtId="1" fontId="10" fillId="14" borderId="6" xfId="0" applyNumberFormat="1" applyFont="1" applyFill="1" applyBorder="1" applyAlignment="1">
      <alignment horizontal="center" vertical="center"/>
    </xf>
    <xf numFmtId="0" fontId="81" fillId="0" borderId="61" xfId="0" applyFont="1" applyBorder="1" applyAlignment="1">
      <alignment horizontal="center" vertical="center" wrapText="1"/>
    </xf>
    <xf numFmtId="0" fontId="86" fillId="0" borderId="61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 wrapText="1"/>
    </xf>
    <xf numFmtId="0" fontId="85" fillId="0" borderId="52" xfId="0" applyFont="1" applyBorder="1" applyAlignment="1">
      <alignment horizontal="left"/>
    </xf>
    <xf numFmtId="0" fontId="46" fillId="24" borderId="51" xfId="0" applyFont="1" applyFill="1" applyBorder="1"/>
    <xf numFmtId="0" fontId="18" fillId="25" borderId="53" xfId="0" applyFont="1" applyFill="1" applyBorder="1" applyAlignment="1">
      <alignment vertical="center" wrapText="1"/>
    </xf>
    <xf numFmtId="0" fontId="25" fillId="26" borderId="53" xfId="0" applyFont="1" applyFill="1" applyBorder="1" applyAlignment="1">
      <alignment horizontal="left" vertical="center"/>
    </xf>
    <xf numFmtId="0" fontId="25" fillId="27" borderId="53" xfId="0" applyFont="1" applyFill="1" applyBorder="1" applyAlignment="1">
      <alignment horizontal="center" vertical="center"/>
    </xf>
    <xf numFmtId="0" fontId="79" fillId="25" borderId="53" xfId="0" applyFont="1" applyFill="1" applyBorder="1" applyAlignment="1">
      <alignment horizontal="center" wrapText="1"/>
    </xf>
    <xf numFmtId="0" fontId="42" fillId="27" borderId="53" xfId="0" applyFont="1" applyFill="1" applyBorder="1" applyAlignment="1">
      <alignment horizontal="center" vertical="center" wrapText="1"/>
    </xf>
    <xf numFmtId="0" fontId="12" fillId="27" borderId="53" xfId="0" applyFont="1" applyFill="1" applyBorder="1" applyAlignment="1">
      <alignment horizontal="center" vertical="center"/>
    </xf>
    <xf numFmtId="0" fontId="25" fillId="26" borderId="53" xfId="0" applyFont="1" applyFill="1" applyBorder="1" applyAlignment="1">
      <alignment horizontal="center" vertical="center"/>
    </xf>
    <xf numFmtId="0" fontId="42" fillId="26" borderId="53" xfId="0" applyFont="1" applyFill="1" applyBorder="1" applyAlignment="1">
      <alignment horizontal="center" vertical="center" wrapText="1"/>
    </xf>
    <xf numFmtId="0" fontId="12" fillId="25" borderId="53" xfId="0" applyFont="1" applyFill="1" applyBorder="1" applyAlignment="1">
      <alignment horizontal="center" vertical="center"/>
    </xf>
    <xf numFmtId="0" fontId="25" fillId="25" borderId="53" xfId="0" applyFont="1" applyFill="1" applyBorder="1" applyAlignment="1">
      <alignment horizontal="center" vertical="center"/>
    </xf>
    <xf numFmtId="0" fontId="42" fillId="25" borderId="53" xfId="0" applyFont="1" applyFill="1" applyBorder="1" applyAlignment="1">
      <alignment horizontal="center" vertical="center" wrapText="1"/>
    </xf>
    <xf numFmtId="0" fontId="25" fillId="27" borderId="53" xfId="0" applyFont="1" applyFill="1" applyBorder="1" applyAlignment="1">
      <alignment horizontal="left" vertical="center"/>
    </xf>
    <xf numFmtId="0" fontId="41" fillId="27" borderId="53" xfId="0" applyFont="1" applyFill="1" applyBorder="1" applyAlignment="1">
      <alignment horizontal="center" vertical="center"/>
    </xf>
    <xf numFmtId="0" fontId="79" fillId="26" borderId="53" xfId="0" applyFont="1" applyFill="1" applyBorder="1" applyAlignment="1">
      <alignment horizontal="center" vertical="center" wrapText="1"/>
    </xf>
    <xf numFmtId="0" fontId="82" fillId="28" borderId="53" xfId="0" applyFont="1" applyFill="1" applyBorder="1" applyAlignment="1">
      <alignment horizontal="center" vertical="center" wrapText="1"/>
    </xf>
    <xf numFmtId="0" fontId="42" fillId="28" borderId="53" xfId="0" applyFont="1" applyFill="1" applyBorder="1" applyAlignment="1">
      <alignment horizontal="center" vertical="center" wrapText="1"/>
    </xf>
    <xf numFmtId="0" fontId="5" fillId="28" borderId="53" xfId="0" applyFont="1" applyFill="1" applyBorder="1" applyAlignment="1">
      <alignment horizontal="center" vertical="center"/>
    </xf>
    <xf numFmtId="0" fontId="12" fillId="26" borderId="53" xfId="0" applyFont="1" applyFill="1" applyBorder="1" applyAlignment="1">
      <alignment horizontal="center" vertical="center"/>
    </xf>
    <xf numFmtId="0" fontId="77" fillId="26" borderId="53" xfId="0" applyFont="1" applyFill="1" applyBorder="1" applyAlignment="1">
      <alignment horizontal="left" vertical="center"/>
    </xf>
    <xf numFmtId="0" fontId="82" fillId="26" borderId="53" xfId="0" applyFont="1" applyFill="1" applyBorder="1" applyAlignment="1">
      <alignment horizontal="center" vertical="center" wrapText="1"/>
    </xf>
    <xf numFmtId="0" fontId="87" fillId="25" borderId="53" xfId="0" applyFont="1" applyFill="1" applyBorder="1" applyAlignment="1">
      <alignment vertical="center" wrapText="1"/>
    </xf>
    <xf numFmtId="0" fontId="77" fillId="26" borderId="53" xfId="0" applyFont="1" applyFill="1" applyBorder="1" applyAlignment="1">
      <alignment horizontal="center" vertical="center"/>
    </xf>
    <xf numFmtId="0" fontId="88" fillId="26" borderId="53" xfId="0" applyFont="1" applyFill="1" applyBorder="1" applyAlignment="1">
      <alignment horizontal="center" vertical="center" wrapText="1"/>
    </xf>
    <xf numFmtId="0" fontId="5" fillId="26" borderId="53" xfId="0" applyFont="1" applyFill="1" applyBorder="1" applyAlignment="1">
      <alignment horizontal="center" vertical="center"/>
    </xf>
    <xf numFmtId="0" fontId="41" fillId="26" borderId="53" xfId="0" applyFont="1" applyFill="1" applyBorder="1" applyAlignment="1">
      <alignment horizontal="center" vertical="center"/>
    </xf>
    <xf numFmtId="0" fontId="81" fillId="25" borderId="53" xfId="0" applyFont="1" applyFill="1" applyBorder="1" applyAlignment="1">
      <alignment horizontal="center" wrapText="1"/>
    </xf>
    <xf numFmtId="0" fontId="18" fillId="25" borderId="53" xfId="0" applyFont="1" applyFill="1" applyBorder="1" applyAlignment="1">
      <alignment wrapText="1"/>
    </xf>
    <xf numFmtId="0" fontId="41" fillId="25" borderId="53" xfId="0" applyFont="1" applyFill="1" applyBorder="1" applyAlignment="1">
      <alignment horizontal="center" vertical="center"/>
    </xf>
    <xf numFmtId="0" fontId="70" fillId="25" borderId="53" xfId="0" applyFont="1" applyFill="1" applyBorder="1" applyAlignment="1">
      <alignment vertical="center" wrapText="1"/>
    </xf>
    <xf numFmtId="0" fontId="75" fillId="25" borderId="53" xfId="0" applyFont="1" applyFill="1" applyBorder="1" applyAlignment="1">
      <alignment vertical="center" wrapText="1"/>
    </xf>
    <xf numFmtId="0" fontId="78" fillId="25" borderId="53" xfId="0" applyFont="1" applyFill="1" applyBorder="1" applyAlignment="1">
      <alignment horizontal="center" wrapText="1"/>
    </xf>
    <xf numFmtId="0" fontId="25" fillId="25" borderId="53" xfId="0" applyFont="1" applyFill="1" applyBorder="1" applyAlignment="1">
      <alignment horizontal="left" vertical="center"/>
    </xf>
    <xf numFmtId="0" fontId="25" fillId="27" borderId="53" xfId="0" applyFont="1" applyFill="1" applyBorder="1"/>
    <xf numFmtId="0" fontId="79" fillId="25" borderId="53" xfId="0" applyFont="1" applyFill="1" applyBorder="1" applyAlignment="1">
      <alignment horizontal="center" vertical="center" wrapText="1"/>
    </xf>
    <xf numFmtId="0" fontId="70" fillId="25" borderId="53" xfId="0" applyFont="1" applyFill="1" applyBorder="1" applyAlignment="1">
      <alignment wrapText="1"/>
    </xf>
    <xf numFmtId="0" fontId="46" fillId="24" borderId="50" xfId="0" applyFont="1" applyFill="1" applyBorder="1"/>
    <xf numFmtId="0" fontId="89" fillId="0" borderId="61" xfId="0" applyFont="1" applyBorder="1" applyAlignment="1">
      <alignment horizontal="center" vertical="center" wrapText="1"/>
    </xf>
    <xf numFmtId="0" fontId="90" fillId="0" borderId="61" xfId="0" applyFont="1" applyBorder="1" applyAlignment="1">
      <alignment horizontal="center" vertical="center"/>
    </xf>
    <xf numFmtId="0" fontId="52" fillId="0" borderId="61" xfId="0" applyFont="1" applyBorder="1" applyAlignment="1">
      <alignment horizontal="center" vertical="center" wrapText="1"/>
    </xf>
    <xf numFmtId="0" fontId="25" fillId="27" borderId="62" xfId="0" applyFont="1" applyFill="1" applyBorder="1" applyAlignment="1">
      <alignment horizontal="center" vertical="center"/>
    </xf>
    <xf numFmtId="0" fontId="25" fillId="13" borderId="62" xfId="0" applyFont="1" applyFill="1" applyBorder="1" applyAlignment="1">
      <alignment horizontal="center" vertical="center"/>
    </xf>
    <xf numFmtId="0" fontId="42" fillId="13" borderId="80" xfId="0" applyFont="1" applyFill="1" applyBorder="1" applyAlignment="1">
      <alignment horizontal="center" vertical="center" wrapText="1"/>
    </xf>
    <xf numFmtId="0" fontId="42" fillId="15" borderId="80" xfId="0" applyFont="1" applyFill="1" applyBorder="1" applyAlignment="1">
      <alignment horizontal="center" vertical="center" wrapText="1"/>
    </xf>
    <xf numFmtId="0" fontId="38" fillId="11" borderId="81" xfId="0" quotePrefix="1" applyFont="1" applyFill="1" applyBorder="1" applyAlignment="1">
      <alignment horizontal="center" vertical="center"/>
    </xf>
    <xf numFmtId="0" fontId="40" fillId="0" borderId="82" xfId="0" applyFont="1" applyBorder="1" applyAlignment="1">
      <alignment horizontal="center" vertical="center" wrapText="1"/>
    </xf>
    <xf numFmtId="1" fontId="52" fillId="18" borderId="82" xfId="0" applyNumberFormat="1" applyFont="1" applyFill="1" applyBorder="1" applyAlignment="1">
      <alignment horizontal="center" vertical="center" wrapText="1"/>
    </xf>
    <xf numFmtId="0" fontId="92" fillId="0" borderId="53" xfId="0" applyFont="1" applyBorder="1" applyAlignment="1">
      <alignment vertical="center" wrapText="1"/>
    </xf>
    <xf numFmtId="0" fontId="15" fillId="21" borderId="10" xfId="0" applyFont="1" applyFill="1" applyBorder="1" applyAlignment="1">
      <alignment horizontal="center" vertical="center"/>
    </xf>
    <xf numFmtId="0" fontId="0" fillId="15" borderId="0" xfId="0" applyFill="1"/>
    <xf numFmtId="0" fontId="12" fillId="0" borderId="83" xfId="0" applyFont="1" applyBorder="1"/>
    <xf numFmtId="0" fontId="0" fillId="0" borderId="84" xfId="0" applyBorder="1"/>
    <xf numFmtId="1" fontId="18" fillId="0" borderId="5" xfId="0" applyNumberFormat="1" applyFont="1" applyBorder="1" applyAlignment="1">
      <alignment horizontal="center" vertical="center" wrapText="1"/>
    </xf>
    <xf numFmtId="0" fontId="15" fillId="15" borderId="5" xfId="0" applyFont="1" applyFill="1" applyBorder="1" applyAlignment="1">
      <alignment vertical="center" wrapText="1"/>
    </xf>
    <xf numFmtId="0" fontId="12" fillId="16" borderId="53" xfId="0" applyFont="1" applyFill="1" applyBorder="1"/>
    <xf numFmtId="0" fontId="12" fillId="0" borderId="53" xfId="0" applyFont="1" applyBorder="1"/>
    <xf numFmtId="0" fontId="12" fillId="17" borderId="53" xfId="0" applyFont="1" applyFill="1" applyBorder="1"/>
    <xf numFmtId="0" fontId="25" fillId="13" borderId="65" xfId="0" applyFont="1" applyFill="1" applyBorder="1" applyAlignment="1">
      <alignment horizontal="left" vertical="center"/>
    </xf>
    <xf numFmtId="0" fontId="18" fillId="0" borderId="6" xfId="0" applyFont="1" applyBorder="1" applyAlignment="1">
      <alignment vertical="center" wrapText="1"/>
    </xf>
    <xf numFmtId="0" fontId="15" fillId="15" borderId="53" xfId="0" applyFont="1" applyFill="1" applyBorder="1" applyAlignment="1">
      <alignment vertical="center" wrapText="1"/>
    </xf>
    <xf numFmtId="0" fontId="15" fillId="15" borderId="53" xfId="0" applyFont="1" applyFill="1" applyBorder="1" applyAlignment="1">
      <alignment horizontal="left" vertical="center"/>
    </xf>
    <xf numFmtId="0" fontId="25" fillId="15" borderId="6" xfId="0" applyFont="1" applyFill="1" applyBorder="1" applyAlignment="1">
      <alignment horizontal="left" vertical="center"/>
    </xf>
    <xf numFmtId="0" fontId="15" fillId="14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22" borderId="6" xfId="0" applyFont="1" applyFill="1" applyBorder="1" applyAlignment="1">
      <alignment horizontal="center"/>
    </xf>
    <xf numFmtId="0" fontId="94" fillId="0" borderId="0" xfId="0" applyFont="1"/>
    <xf numFmtId="0" fontId="95" fillId="0" borderId="53" xfId="0" applyFont="1" applyBorder="1" applyAlignment="1">
      <alignment horizontal="center" wrapText="1"/>
    </xf>
    <xf numFmtId="0" fontId="93" fillId="13" borderId="53" xfId="0" applyFont="1" applyFill="1" applyBorder="1" applyAlignment="1">
      <alignment horizontal="center" vertical="center"/>
    </xf>
    <xf numFmtId="0" fontId="18" fillId="15" borderId="53" xfId="0" applyFont="1" applyFill="1" applyBorder="1" applyAlignment="1">
      <alignment vertical="center" wrapText="1"/>
    </xf>
    <xf numFmtId="0" fontId="18" fillId="15" borderId="53" xfId="0" applyFont="1" applyFill="1" applyBorder="1" applyAlignment="1">
      <alignment wrapText="1"/>
    </xf>
    <xf numFmtId="0" fontId="77" fillId="27" borderId="53" xfId="0" applyFont="1" applyFill="1" applyBorder="1" applyAlignment="1">
      <alignment horizontal="left" vertical="center"/>
    </xf>
    <xf numFmtId="0" fontId="77" fillId="27" borderId="53" xfId="0" applyFont="1" applyFill="1" applyBorder="1" applyAlignment="1">
      <alignment horizontal="center" vertical="center"/>
    </xf>
    <xf numFmtId="0" fontId="71" fillId="15" borderId="53" xfId="0" applyFont="1" applyFill="1" applyBorder="1" applyAlignment="1">
      <alignment horizontal="center" wrapText="1"/>
    </xf>
    <xf numFmtId="0" fontId="71" fillId="25" borderId="53" xfId="0" applyFont="1" applyFill="1" applyBorder="1" applyAlignment="1">
      <alignment horizontal="center" wrapText="1"/>
    </xf>
    <xf numFmtId="0" fontId="40" fillId="26" borderId="53" xfId="0" applyFont="1" applyFill="1" applyBorder="1" applyAlignment="1">
      <alignment horizontal="center" vertical="center" wrapText="1"/>
    </xf>
    <xf numFmtId="0" fontId="93" fillId="28" borderId="53" xfId="0" applyFont="1" applyFill="1" applyBorder="1" applyAlignment="1">
      <alignment horizontal="center" vertical="center" wrapText="1"/>
    </xf>
    <xf numFmtId="0" fontId="95" fillId="25" borderId="53" xfId="0" applyFont="1" applyFill="1" applyBorder="1" applyAlignment="1">
      <alignment horizontal="center" wrapText="1"/>
    </xf>
    <xf numFmtId="0" fontId="93" fillId="26" borderId="53" xfId="0" applyFont="1" applyFill="1" applyBorder="1" applyAlignment="1">
      <alignment horizontal="center" vertical="center" wrapText="1"/>
    </xf>
    <xf numFmtId="0" fontId="72" fillId="25" borderId="53" xfId="0" applyFont="1" applyFill="1" applyBorder="1" applyAlignment="1">
      <alignment horizontal="center" wrapText="1"/>
    </xf>
    <xf numFmtId="0" fontId="70" fillId="25" borderId="53" xfId="0" applyFont="1" applyFill="1" applyBorder="1" applyAlignment="1">
      <alignment horizontal="center" wrapText="1"/>
    </xf>
    <xf numFmtId="0" fontId="50" fillId="25" borderId="53" xfId="0" applyFont="1" applyFill="1" applyBorder="1" applyAlignment="1">
      <alignment horizontal="center" wrapText="1"/>
    </xf>
    <xf numFmtId="0" fontId="40" fillId="25" borderId="53" xfId="0" applyFont="1" applyFill="1" applyBorder="1" applyAlignment="1">
      <alignment horizontal="center" vertical="center" wrapText="1"/>
    </xf>
    <xf numFmtId="0" fontId="72" fillId="25" borderId="53" xfId="0" applyFont="1" applyFill="1" applyBorder="1" applyAlignment="1">
      <alignment horizontal="center" vertical="center" wrapText="1"/>
    </xf>
    <xf numFmtId="0" fontId="73" fillId="25" borderId="53" xfId="0" applyFont="1" applyFill="1" applyBorder="1" applyAlignment="1">
      <alignment horizontal="center" vertical="center" wrapText="1"/>
    </xf>
    <xf numFmtId="0" fontId="42" fillId="27" borderId="80" xfId="0" applyFont="1" applyFill="1" applyBorder="1" applyAlignment="1">
      <alignment horizontal="center" vertical="center" wrapText="1"/>
    </xf>
    <xf numFmtId="0" fontId="25" fillId="25" borderId="62" xfId="0" applyFont="1" applyFill="1" applyBorder="1" applyAlignment="1">
      <alignment horizontal="center" vertical="center"/>
    </xf>
    <xf numFmtId="0" fontId="91" fillId="25" borderId="53" xfId="0" applyFont="1" applyFill="1" applyBorder="1" applyAlignment="1">
      <alignment horizontal="center" wrapText="1"/>
    </xf>
    <xf numFmtId="0" fontId="42" fillId="25" borderId="80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97" fillId="0" borderId="53" xfId="0" applyFont="1" applyBorder="1"/>
    <xf numFmtId="0" fontId="98" fillId="0" borderId="53" xfId="0" applyFont="1" applyBorder="1"/>
    <xf numFmtId="0" fontId="15" fillId="29" borderId="6" xfId="0" applyFont="1" applyFill="1" applyBorder="1" applyAlignment="1">
      <alignment horizontal="center" vertical="center"/>
    </xf>
    <xf numFmtId="1" fontId="18" fillId="21" borderId="6" xfId="0" applyNumberFormat="1" applyFont="1" applyFill="1" applyBorder="1" applyAlignment="1">
      <alignment horizontal="center" vertical="center" wrapText="1"/>
    </xf>
    <xf numFmtId="0" fontId="87" fillId="15" borderId="53" xfId="0" applyFont="1" applyFill="1" applyBorder="1" applyAlignment="1">
      <alignment vertical="center" wrapText="1"/>
    </xf>
    <xf numFmtId="0" fontId="71" fillId="0" borderId="53" xfId="0" applyFont="1" applyBorder="1" applyAlignment="1">
      <alignment horizontal="center" vertical="center" wrapText="1"/>
    </xf>
    <xf numFmtId="0" fontId="99" fillId="25" borderId="53" xfId="0" applyFont="1" applyFill="1" applyBorder="1" applyAlignment="1">
      <alignment horizontal="center" wrapText="1"/>
    </xf>
    <xf numFmtId="0" fontId="57" fillId="27" borderId="53" xfId="0" applyFont="1" applyFill="1" applyBorder="1" applyAlignment="1">
      <alignment horizontal="center" vertical="center"/>
    </xf>
    <xf numFmtId="0" fontId="71" fillId="25" borderId="53" xfId="0" applyFont="1" applyFill="1" applyBorder="1" applyAlignment="1">
      <alignment horizontal="center" vertical="center" wrapText="1"/>
    </xf>
    <xf numFmtId="0" fontId="54" fillId="4" borderId="53" xfId="0" applyFont="1" applyFill="1" applyBorder="1" applyAlignment="1">
      <alignment horizontal="center" vertical="center"/>
    </xf>
    <xf numFmtId="0" fontId="54" fillId="15" borderId="53" xfId="0" applyFont="1" applyFill="1" applyBorder="1" applyAlignment="1">
      <alignment horizontal="center" vertical="center"/>
    </xf>
    <xf numFmtId="0" fontId="58" fillId="15" borderId="53" xfId="0" applyFont="1" applyFill="1" applyBorder="1" applyAlignment="1">
      <alignment horizontal="center" vertical="center"/>
    </xf>
    <xf numFmtId="0" fontId="76" fillId="0" borderId="53" xfId="0" applyFont="1" applyBorder="1" applyAlignment="1">
      <alignment horizontal="center" wrapText="1"/>
    </xf>
    <xf numFmtId="0" fontId="100" fillId="30" borderId="6" xfId="0" applyFont="1" applyFill="1" applyBorder="1" applyAlignment="1">
      <alignment horizontal="center" vertical="center"/>
    </xf>
    <xf numFmtId="0" fontId="70" fillId="0" borderId="8" xfId="0" applyFont="1" applyBorder="1" applyAlignment="1">
      <alignment vertical="center" wrapText="1"/>
    </xf>
    <xf numFmtId="0" fontId="25" fillId="13" borderId="8" xfId="0" applyFont="1" applyFill="1" applyBorder="1"/>
    <xf numFmtId="0" fontId="46" fillId="15" borderId="51" xfId="0" applyFont="1" applyFill="1" applyBorder="1"/>
    <xf numFmtId="0" fontId="25" fillId="31" borderId="58" xfId="0" applyFont="1" applyFill="1" applyBorder="1" applyAlignment="1">
      <alignment horizontal="center" vertical="center"/>
    </xf>
    <xf numFmtId="0" fontId="31" fillId="31" borderId="58" xfId="0" applyFont="1" applyFill="1" applyBorder="1" applyAlignment="1">
      <alignment horizontal="center" vertical="center"/>
    </xf>
    <xf numFmtId="1" fontId="18" fillId="16" borderId="21" xfId="0" applyNumberFormat="1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/>
    </xf>
    <xf numFmtId="0" fontId="25" fillId="32" borderId="53" xfId="0" applyFont="1" applyFill="1" applyBorder="1" applyAlignment="1">
      <alignment horizontal="left" vertical="center"/>
    </xf>
    <xf numFmtId="0" fontId="75" fillId="33" borderId="53" xfId="0" applyFont="1" applyFill="1" applyBorder="1" applyAlignment="1">
      <alignment vertical="center" wrapText="1"/>
    </xf>
    <xf numFmtId="0" fontId="10" fillId="33" borderId="71" xfId="0" applyFont="1" applyFill="1" applyBorder="1" applyAlignment="1">
      <alignment horizontal="center" vertical="center"/>
    </xf>
    <xf numFmtId="0" fontId="15" fillId="33" borderId="6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1" fontId="32" fillId="8" borderId="10" xfId="0" applyNumberFormat="1" applyFont="1" applyFill="1" applyBorder="1" applyAlignment="1">
      <alignment horizontal="center" vertical="center" wrapText="1"/>
    </xf>
    <xf numFmtId="1" fontId="32" fillId="6" borderId="10" xfId="0" applyNumberFormat="1" applyFont="1" applyFill="1" applyBorder="1" applyAlignment="1">
      <alignment horizontal="center"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1" fontId="18" fillId="16" borderId="10" xfId="0" applyNumberFormat="1" applyFont="1" applyFill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1" fontId="33" fillId="8" borderId="10" xfId="0" applyNumberFormat="1" applyFont="1" applyFill="1" applyBorder="1" applyAlignment="1">
      <alignment horizontal="center" wrapText="1"/>
    </xf>
    <xf numFmtId="1" fontId="33" fillId="6" borderId="10" xfId="0" applyNumberFormat="1" applyFont="1" applyFill="1" applyBorder="1" applyAlignment="1">
      <alignment horizontal="center" wrapText="1"/>
    </xf>
    <xf numFmtId="1" fontId="10" fillId="0" borderId="10" xfId="0" applyNumberFormat="1" applyFont="1" applyBorder="1" applyAlignment="1">
      <alignment horizontal="center"/>
    </xf>
    <xf numFmtId="0" fontId="102" fillId="0" borderId="53" xfId="0" applyFont="1" applyBorder="1" applyAlignment="1">
      <alignment horizontal="center" vertical="center"/>
    </xf>
    <xf numFmtId="0" fontId="10" fillId="15" borderId="8" xfId="0" applyFont="1" applyFill="1" applyBorder="1"/>
    <xf numFmtId="0" fontId="77" fillId="13" borderId="53" xfId="0" applyFont="1" applyFill="1" applyBorder="1" applyAlignment="1">
      <alignment horizontal="left" vertical="center"/>
    </xf>
    <xf numFmtId="0" fontId="18" fillId="15" borderId="53" xfId="0" applyFont="1" applyFill="1" applyBorder="1" applyAlignment="1">
      <alignment horizontal="left" vertical="center" wrapText="1"/>
    </xf>
    <xf numFmtId="1" fontId="32" fillId="25" borderId="62" xfId="0" applyNumberFormat="1" applyFont="1" applyFill="1" applyBorder="1" applyAlignment="1">
      <alignment horizontal="center" vertical="center" wrapText="1"/>
    </xf>
    <xf numFmtId="1" fontId="18" fillId="21" borderId="21" xfId="0" applyNumberFormat="1" applyFont="1" applyFill="1" applyBorder="1" applyAlignment="1">
      <alignment horizontal="center" vertical="center" wrapText="1"/>
    </xf>
    <xf numFmtId="0" fontId="25" fillId="13" borderId="8" xfId="0" applyFont="1" applyFill="1" applyBorder="1" applyAlignment="1">
      <alignment horizontal="left" vertical="center"/>
    </xf>
    <xf numFmtId="1" fontId="32" fillId="0" borderId="41" xfId="0" applyNumberFormat="1" applyFont="1" applyBorder="1" applyAlignment="1">
      <alignment horizontal="center" vertical="center" wrapText="1"/>
    </xf>
    <xf numFmtId="0" fontId="58" fillId="0" borderId="61" xfId="0" applyFont="1" applyBorder="1" applyAlignment="1">
      <alignment horizontal="center" vertical="center"/>
    </xf>
    <xf numFmtId="0" fontId="46" fillId="6" borderId="51" xfId="0" applyFont="1" applyFill="1" applyBorder="1"/>
    <xf numFmtId="0" fontId="105" fillId="0" borderId="6" xfId="0" applyFont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 wrapText="1"/>
    </xf>
    <xf numFmtId="1" fontId="18" fillId="10" borderId="10" xfId="0" applyNumberFormat="1" applyFont="1" applyFill="1" applyBorder="1" applyAlignment="1">
      <alignment horizontal="center" vertical="center" wrapText="1"/>
    </xf>
    <xf numFmtId="1" fontId="18" fillId="6" borderId="10" xfId="0" applyNumberFormat="1" applyFont="1" applyFill="1" applyBorder="1" applyAlignment="1">
      <alignment horizontal="center" vertical="center" wrapText="1"/>
    </xf>
    <xf numFmtId="1" fontId="18" fillId="21" borderId="10" xfId="0" applyNumberFormat="1" applyFont="1" applyFill="1" applyBorder="1" applyAlignment="1">
      <alignment horizontal="center" vertical="center" wrapText="1"/>
    </xf>
    <xf numFmtId="1" fontId="18" fillId="21" borderId="41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 wrapText="1"/>
    </xf>
    <xf numFmtId="1" fontId="18" fillId="0" borderId="45" xfId="0" applyNumberFormat="1" applyFont="1" applyBorder="1" applyAlignment="1">
      <alignment horizontal="center" vertical="center" wrapText="1"/>
    </xf>
    <xf numFmtId="1" fontId="18" fillId="0" borderId="80" xfId="0" applyNumberFormat="1" applyFont="1" applyBorder="1" applyAlignment="1">
      <alignment horizontal="center" vertical="center" wrapText="1"/>
    </xf>
    <xf numFmtId="0" fontId="12" fillId="16" borderId="80" xfId="0" applyFont="1" applyFill="1" applyBorder="1"/>
    <xf numFmtId="0" fontId="12" fillId="17" borderId="80" xfId="0" applyFont="1" applyFill="1" applyBorder="1"/>
    <xf numFmtId="1" fontId="18" fillId="0" borderId="47" xfId="0" applyNumberFormat="1" applyFont="1" applyBorder="1" applyAlignment="1">
      <alignment horizontal="center" vertical="center" wrapText="1"/>
    </xf>
    <xf numFmtId="0" fontId="10" fillId="3" borderId="74" xfId="0" applyFont="1" applyFill="1" applyBorder="1" applyAlignment="1">
      <alignment horizontal="center" vertical="center"/>
    </xf>
    <xf numFmtId="0" fontId="105" fillId="0" borderId="5" xfId="0" applyFont="1" applyBorder="1" applyAlignment="1">
      <alignment horizontal="center" vertical="center"/>
    </xf>
    <xf numFmtId="0" fontId="105" fillId="0" borderId="53" xfId="0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 wrapText="1"/>
    </xf>
    <xf numFmtId="0" fontId="44" fillId="33" borderId="53" xfId="0" applyFont="1" applyFill="1" applyBorder="1" applyAlignment="1">
      <alignment vertical="center" wrapText="1"/>
    </xf>
    <xf numFmtId="0" fontId="101" fillId="33" borderId="0" xfId="0" applyFont="1" applyFill="1" applyAlignment="1">
      <alignment horizontal="center" vertical="center"/>
    </xf>
    <xf numFmtId="1" fontId="32" fillId="16" borderId="10" xfId="0" applyNumberFormat="1" applyFont="1" applyFill="1" applyBorder="1" applyAlignment="1">
      <alignment horizontal="center" vertical="center" wrapText="1"/>
    </xf>
    <xf numFmtId="1" fontId="33" fillId="16" borderId="10" xfId="0" applyNumberFormat="1" applyFont="1" applyFill="1" applyBorder="1" applyAlignment="1">
      <alignment horizontal="center" wrapText="1"/>
    </xf>
    <xf numFmtId="1" fontId="32" fillId="15" borderId="62" xfId="0" applyNumberFormat="1" applyFont="1" applyFill="1" applyBorder="1" applyAlignment="1">
      <alignment horizontal="center" vertical="center" wrapText="1"/>
    </xf>
    <xf numFmtId="0" fontId="10" fillId="15" borderId="55" xfId="0" applyFont="1" applyFill="1" applyBorder="1"/>
    <xf numFmtId="0" fontId="53" fillId="15" borderId="53" xfId="0" applyFont="1" applyFill="1" applyBorder="1" applyAlignment="1">
      <alignment horizontal="center" vertical="center" wrapText="1"/>
    </xf>
    <xf numFmtId="0" fontId="4" fillId="15" borderId="51" xfId="0" applyFont="1" applyFill="1" applyBorder="1"/>
    <xf numFmtId="0" fontId="5" fillId="18" borderId="53" xfId="0" applyFont="1" applyFill="1" applyBorder="1" applyAlignment="1">
      <alignment horizontal="center" vertical="center"/>
    </xf>
    <xf numFmtId="0" fontId="58" fillId="15" borderId="61" xfId="0" applyFont="1" applyFill="1" applyBorder="1" applyAlignment="1">
      <alignment horizontal="center" vertical="center"/>
    </xf>
    <xf numFmtId="0" fontId="53" fillId="15" borderId="61" xfId="0" applyFont="1" applyFill="1" applyBorder="1" applyAlignment="1">
      <alignment horizontal="center" vertical="center" wrapText="1"/>
    </xf>
    <xf numFmtId="0" fontId="97" fillId="15" borderId="53" xfId="0" applyFont="1" applyFill="1" applyBorder="1" applyAlignment="1">
      <alignment vertical="center" wrapText="1"/>
    </xf>
    <xf numFmtId="0" fontId="97" fillId="13" borderId="53" xfId="0" applyFont="1" applyFill="1" applyBorder="1" applyAlignment="1">
      <alignment horizontal="left" vertical="center"/>
    </xf>
    <xf numFmtId="0" fontId="97" fillId="0" borderId="8" xfId="0" applyFont="1" applyBorder="1" applyAlignment="1">
      <alignment horizontal="left"/>
    </xf>
    <xf numFmtId="1" fontId="96" fillId="0" borderId="53" xfId="0" applyNumberFormat="1" applyFont="1" applyBorder="1" applyAlignment="1">
      <alignment horizontal="center" vertical="center" wrapText="1"/>
    </xf>
    <xf numFmtId="1" fontId="44" fillId="3" borderId="53" xfId="0" applyNumberFormat="1" applyFont="1" applyFill="1" applyBorder="1" applyAlignment="1">
      <alignment horizontal="center" vertical="center"/>
    </xf>
    <xf numFmtId="1" fontId="96" fillId="3" borderId="53" xfId="0" applyNumberFormat="1" applyFont="1" applyFill="1" applyBorder="1" applyAlignment="1">
      <alignment horizontal="center" vertical="center" wrapText="1"/>
    </xf>
    <xf numFmtId="1" fontId="96" fillId="10" borderId="53" xfId="0" applyNumberFormat="1" applyFont="1" applyFill="1" applyBorder="1" applyAlignment="1">
      <alignment horizontal="center" vertical="center" wrapText="1"/>
    </xf>
    <xf numFmtId="1" fontId="96" fillId="6" borderId="53" xfId="0" applyNumberFormat="1" applyFont="1" applyFill="1" applyBorder="1" applyAlignment="1">
      <alignment horizontal="center" vertical="center" wrapText="1"/>
    </xf>
    <xf numFmtId="1" fontId="96" fillId="16" borderId="53" xfId="0" applyNumberFormat="1" applyFont="1" applyFill="1" applyBorder="1" applyAlignment="1">
      <alignment horizontal="center" vertical="center" wrapText="1"/>
    </xf>
    <xf numFmtId="0" fontId="96" fillId="0" borderId="53" xfId="0" applyFont="1" applyBorder="1" applyAlignment="1">
      <alignment horizontal="center" vertical="center"/>
    </xf>
    <xf numFmtId="1" fontId="96" fillId="34" borderId="53" xfId="0" applyNumberFormat="1" applyFont="1" applyFill="1" applyBorder="1" applyAlignment="1">
      <alignment horizontal="center" vertical="center" wrapText="1"/>
    </xf>
    <xf numFmtId="1" fontId="15" fillId="3" borderId="53" xfId="0" applyNumberFormat="1" applyFont="1" applyFill="1" applyBorder="1" applyAlignment="1">
      <alignment horizontal="center" vertical="center"/>
    </xf>
    <xf numFmtId="1" fontId="96" fillId="21" borderId="53" xfId="0" applyNumberFormat="1" applyFont="1" applyFill="1" applyBorder="1" applyAlignment="1">
      <alignment horizontal="center" vertical="center" wrapText="1"/>
    </xf>
    <xf numFmtId="1" fontId="18" fillId="3" borderId="53" xfId="0" applyNumberFormat="1" applyFont="1" applyFill="1" applyBorder="1" applyAlignment="1">
      <alignment horizontal="center" vertical="center" wrapText="1"/>
    </xf>
    <xf numFmtId="0" fontId="96" fillId="0" borderId="8" xfId="0" applyFont="1" applyBorder="1"/>
    <xf numFmtId="1" fontId="15" fillId="3" borderId="53" xfId="0" applyNumberFormat="1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left" vertical="center"/>
    </xf>
    <xf numFmtId="0" fontId="18" fillId="3" borderId="53" xfId="0" applyFont="1" applyFill="1" applyBorder="1" applyAlignment="1">
      <alignment horizontal="center" vertical="center" wrapText="1"/>
    </xf>
    <xf numFmtId="0" fontId="51" fillId="3" borderId="53" xfId="0" applyFont="1" applyFill="1" applyBorder="1" applyAlignment="1">
      <alignment horizontal="left" vertical="center" wrapText="1"/>
    </xf>
    <xf numFmtId="0" fontId="15" fillId="3" borderId="53" xfId="0" applyFont="1" applyFill="1" applyBorder="1" applyAlignment="1">
      <alignment horizontal="center" vertical="center"/>
    </xf>
    <xf numFmtId="0" fontId="97" fillId="15" borderId="53" xfId="0" applyFont="1" applyFill="1" applyBorder="1" applyAlignment="1">
      <alignment horizontal="center"/>
    </xf>
    <xf numFmtId="0" fontId="0" fillId="0" borderId="85" xfId="0" applyBorder="1"/>
    <xf numFmtId="1" fontId="49" fillId="0" borderId="58" xfId="0" applyNumberFormat="1" applyFont="1" applyBorder="1" applyAlignment="1">
      <alignment horizontal="center" vertical="center"/>
    </xf>
    <xf numFmtId="0" fontId="12" fillId="0" borderId="58" xfId="0" applyFont="1" applyBorder="1" applyAlignment="1">
      <alignment horizontal="left" vertical="center"/>
    </xf>
    <xf numFmtId="0" fontId="12" fillId="0" borderId="58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31" fillId="3" borderId="76" xfId="0" applyFont="1" applyFill="1" applyBorder="1" applyAlignment="1">
      <alignment horizontal="center" vertical="center" wrapText="1"/>
    </xf>
    <xf numFmtId="0" fontId="18" fillId="3" borderId="77" xfId="0" applyFont="1" applyFill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 vertical="center"/>
    </xf>
    <xf numFmtId="0" fontId="44" fillId="3" borderId="77" xfId="0" applyFont="1" applyFill="1" applyBorder="1" applyAlignment="1">
      <alignment horizontal="center" vertical="center"/>
    </xf>
    <xf numFmtId="0" fontId="96" fillId="0" borderId="76" xfId="0" applyFont="1" applyBorder="1" applyAlignment="1">
      <alignment horizontal="center"/>
    </xf>
    <xf numFmtId="0" fontId="97" fillId="0" borderId="77" xfId="0" applyFont="1" applyBorder="1" applyAlignment="1">
      <alignment horizontal="center" vertical="center"/>
    </xf>
    <xf numFmtId="0" fontId="96" fillId="0" borderId="76" xfId="0" applyFont="1" applyBorder="1" applyAlignment="1">
      <alignment horizontal="left"/>
    </xf>
    <xf numFmtId="0" fontId="105" fillId="33" borderId="76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97" fillId="0" borderId="76" xfId="0" applyFont="1" applyBorder="1" applyAlignment="1">
      <alignment horizontal="center" vertical="center"/>
    </xf>
    <xf numFmtId="0" fontId="97" fillId="15" borderId="77" xfId="0" applyFont="1" applyFill="1" applyBorder="1" applyAlignment="1">
      <alignment horizontal="center" vertical="center"/>
    </xf>
    <xf numFmtId="0" fontId="105" fillId="0" borderId="76" xfId="0" applyFont="1" applyBorder="1" applyAlignment="1">
      <alignment horizontal="center" vertical="center"/>
    </xf>
    <xf numFmtId="0" fontId="97" fillId="21" borderId="77" xfId="0" applyFont="1" applyFill="1" applyBorder="1" applyAlignment="1">
      <alignment horizontal="center" vertical="center"/>
    </xf>
    <xf numFmtId="0" fontId="97" fillId="0" borderId="77" xfId="0" applyFont="1" applyBorder="1" applyAlignment="1">
      <alignment horizontal="center"/>
    </xf>
    <xf numFmtId="0" fontId="96" fillId="0" borderId="77" xfId="0" applyFont="1" applyBorder="1" applyAlignment="1">
      <alignment horizontal="center"/>
    </xf>
    <xf numFmtId="0" fontId="97" fillId="0" borderId="78" xfId="0" applyFont="1" applyBorder="1" applyAlignment="1">
      <alignment horizontal="center" vertical="center"/>
    </xf>
    <xf numFmtId="0" fontId="96" fillId="0" borderId="61" xfId="0" applyFont="1" applyBorder="1" applyAlignment="1">
      <alignment horizontal="center" vertical="center"/>
    </xf>
    <xf numFmtId="0" fontId="97" fillId="15" borderId="61" xfId="0" applyFont="1" applyFill="1" applyBorder="1" applyAlignment="1">
      <alignment vertical="center" wrapText="1"/>
    </xf>
    <xf numFmtId="0" fontId="97" fillId="13" borderId="61" xfId="0" applyFont="1" applyFill="1" applyBorder="1" applyAlignment="1">
      <alignment horizontal="left" vertical="center"/>
    </xf>
    <xf numFmtId="0" fontId="97" fillId="15" borderId="61" xfId="0" applyFont="1" applyFill="1" applyBorder="1" applyAlignment="1">
      <alignment horizontal="center"/>
    </xf>
    <xf numFmtId="0" fontId="96" fillId="0" borderId="79" xfId="0" applyFont="1" applyBorder="1" applyAlignment="1">
      <alignment horizontal="center"/>
    </xf>
    <xf numFmtId="0" fontId="97" fillId="15" borderId="8" xfId="0" applyFont="1" applyFill="1" applyBorder="1" applyAlignment="1">
      <alignment vertical="center" wrapText="1"/>
    </xf>
    <xf numFmtId="0" fontId="97" fillId="13" borderId="8" xfId="0" applyFont="1" applyFill="1" applyBorder="1" applyAlignment="1">
      <alignment horizontal="left" vertical="center"/>
    </xf>
    <xf numFmtId="0" fontId="97" fillId="15" borderId="8" xfId="0" applyFont="1" applyFill="1" applyBorder="1" applyAlignment="1">
      <alignment horizontal="center"/>
    </xf>
    <xf numFmtId="0" fontId="107" fillId="0" borderId="8" xfId="0" applyFont="1" applyBorder="1" applyAlignment="1">
      <alignment horizontal="left"/>
    </xf>
    <xf numFmtId="0" fontId="0" fillId="0" borderId="8" xfId="0" applyBorder="1"/>
    <xf numFmtId="0" fontId="75" fillId="15" borderId="8" xfId="0" applyFont="1" applyFill="1" applyBorder="1" applyAlignment="1">
      <alignment vertical="center" wrapText="1"/>
    </xf>
    <xf numFmtId="0" fontId="25" fillId="11" borderId="87" xfId="0" applyFont="1" applyFill="1" applyBorder="1" applyAlignment="1">
      <alignment horizontal="center" vertical="center"/>
    </xf>
    <xf numFmtId="1" fontId="32" fillId="24" borderId="88" xfId="0" applyNumberFormat="1" applyFont="1" applyFill="1" applyBorder="1" applyAlignment="1">
      <alignment horizontal="center" vertical="center" wrapText="1"/>
    </xf>
    <xf numFmtId="0" fontId="71" fillId="24" borderId="56" xfId="0" applyFont="1" applyFill="1" applyBorder="1" applyAlignment="1">
      <alignment horizontal="center" wrapText="1"/>
    </xf>
    <xf numFmtId="0" fontId="42" fillId="14" borderId="56" xfId="0" applyFont="1" applyFill="1" applyBorder="1" applyAlignment="1">
      <alignment horizontal="center" vertical="center" wrapText="1"/>
    </xf>
    <xf numFmtId="0" fontId="71" fillId="15" borderId="61" xfId="0" applyFont="1" applyFill="1" applyBorder="1" applyAlignment="1">
      <alignment horizontal="center" wrapText="1"/>
    </xf>
    <xf numFmtId="0" fontId="42" fillId="4" borderId="61" xfId="0" applyFont="1" applyFill="1" applyBorder="1" applyAlignment="1">
      <alignment horizontal="center" vertical="center" wrapText="1"/>
    </xf>
    <xf numFmtId="0" fontId="31" fillId="31" borderId="56" xfId="0" applyFont="1" applyFill="1" applyBorder="1" applyAlignment="1">
      <alignment horizontal="center" vertical="center"/>
    </xf>
    <xf numFmtId="1" fontId="32" fillId="24" borderId="64" xfId="0" applyNumberFormat="1" applyFont="1" applyFill="1" applyBorder="1" applyAlignment="1">
      <alignment horizontal="center" vertical="center" wrapText="1"/>
    </xf>
    <xf numFmtId="0" fontId="71" fillId="24" borderId="58" xfId="0" applyFont="1" applyFill="1" applyBorder="1" applyAlignment="1">
      <alignment horizontal="center" wrapText="1"/>
    </xf>
    <xf numFmtId="0" fontId="42" fillId="14" borderId="58" xfId="0" applyFont="1" applyFill="1" applyBorder="1" applyAlignment="1">
      <alignment horizontal="center" vertical="center" wrapText="1"/>
    </xf>
    <xf numFmtId="1" fontId="32" fillId="15" borderId="63" xfId="0" applyNumberFormat="1" applyFont="1" applyFill="1" applyBorder="1" applyAlignment="1">
      <alignment horizontal="center" vertical="center" wrapText="1"/>
    </xf>
    <xf numFmtId="0" fontId="25" fillId="11" borderId="66" xfId="0" applyFont="1" applyFill="1" applyBorder="1" applyAlignment="1">
      <alignment horizontal="center" vertical="center"/>
    </xf>
    <xf numFmtId="1" fontId="32" fillId="24" borderId="89" xfId="0" applyNumberFormat="1" applyFont="1" applyFill="1" applyBorder="1" applyAlignment="1">
      <alignment horizontal="center" vertical="center" wrapText="1"/>
    </xf>
    <xf numFmtId="0" fontId="25" fillId="11" borderId="65" xfId="0" applyFont="1" applyFill="1" applyBorder="1" applyAlignment="1">
      <alignment horizontal="left" vertical="center"/>
    </xf>
    <xf numFmtId="0" fontId="25" fillId="11" borderId="81" xfId="0" applyFont="1" applyFill="1" applyBorder="1" applyAlignment="1">
      <alignment horizontal="center" vertical="center"/>
    </xf>
    <xf numFmtId="0" fontId="71" fillId="24" borderId="65" xfId="0" applyFont="1" applyFill="1" applyBorder="1" applyAlignment="1">
      <alignment horizontal="center" wrapText="1"/>
    </xf>
    <xf numFmtId="0" fontId="31" fillId="31" borderId="81" xfId="0" applyFont="1" applyFill="1" applyBorder="1" applyAlignment="1">
      <alignment horizontal="center" vertical="center"/>
    </xf>
    <xf numFmtId="0" fontId="42" fillId="14" borderId="65" xfId="0" applyFont="1" applyFill="1" applyBorder="1" applyAlignment="1">
      <alignment horizontal="center" vertical="center" wrapText="1"/>
    </xf>
    <xf numFmtId="0" fontId="31" fillId="11" borderId="81" xfId="0" applyFont="1" applyFill="1" applyBorder="1" applyAlignment="1">
      <alignment horizontal="center" vertical="center"/>
    </xf>
    <xf numFmtId="0" fontId="46" fillId="15" borderId="50" xfId="0" applyFont="1" applyFill="1" applyBorder="1"/>
    <xf numFmtId="0" fontId="10" fillId="0" borderId="83" xfId="0" applyFont="1" applyBorder="1" applyAlignment="1">
      <alignment horizontal="center" vertical="center"/>
    </xf>
    <xf numFmtId="1" fontId="32" fillId="15" borderId="89" xfId="0" applyNumberFormat="1" applyFont="1" applyFill="1" applyBorder="1" applyAlignment="1">
      <alignment horizontal="center" vertical="center" wrapText="1"/>
    </xf>
    <xf numFmtId="0" fontId="70" fillId="15" borderId="65" xfId="0" applyFont="1" applyFill="1" applyBorder="1" applyAlignment="1">
      <alignment horizontal="left" vertical="center" wrapText="1"/>
    </xf>
    <xf numFmtId="0" fontId="25" fillId="15" borderId="65" xfId="0" applyFont="1" applyFill="1" applyBorder="1" applyAlignment="1">
      <alignment horizontal="left" vertical="center"/>
    </xf>
    <xf numFmtId="0" fontId="25" fillId="15" borderId="65" xfId="0" applyFont="1" applyFill="1" applyBorder="1" applyAlignment="1">
      <alignment horizontal="center" vertical="center"/>
    </xf>
    <xf numFmtId="0" fontId="71" fillId="15" borderId="65" xfId="0" applyFont="1" applyFill="1" applyBorder="1" applyAlignment="1">
      <alignment horizontal="center" wrapText="1"/>
    </xf>
    <xf numFmtId="0" fontId="42" fillId="15" borderId="65" xfId="0" applyFont="1" applyFill="1" applyBorder="1" applyAlignment="1">
      <alignment horizontal="center" vertical="center" wrapText="1"/>
    </xf>
    <xf numFmtId="0" fontId="42" fillId="4" borderId="65" xfId="0" applyFont="1" applyFill="1" applyBorder="1" applyAlignment="1">
      <alignment horizontal="center" vertical="center" wrapText="1"/>
    </xf>
    <xf numFmtId="0" fontId="12" fillId="15" borderId="65" xfId="0" applyFont="1" applyFill="1" applyBorder="1" applyAlignment="1">
      <alignment horizontal="center" vertical="center"/>
    </xf>
    <xf numFmtId="1" fontId="32" fillId="0" borderId="89" xfId="0" applyNumberFormat="1" applyFont="1" applyBorder="1" applyAlignment="1">
      <alignment horizontal="center" vertical="center" wrapText="1"/>
    </xf>
    <xf numFmtId="0" fontId="70" fillId="0" borderId="65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left" vertical="center"/>
    </xf>
    <xf numFmtId="0" fontId="25" fillId="0" borderId="65" xfId="0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42" fillId="18" borderId="65" xfId="0" applyFont="1" applyFill="1" applyBorder="1" applyAlignment="1">
      <alignment horizontal="center" vertical="center" wrapText="1"/>
    </xf>
    <xf numFmtId="0" fontId="54" fillId="18" borderId="65" xfId="0" applyFont="1" applyFill="1" applyBorder="1" applyAlignment="1">
      <alignment horizontal="center" vertical="center"/>
    </xf>
    <xf numFmtId="0" fontId="77" fillId="4" borderId="53" xfId="0" applyFont="1" applyFill="1" applyBorder="1" applyAlignment="1">
      <alignment horizontal="center" vertical="center"/>
    </xf>
    <xf numFmtId="0" fontId="108" fillId="22" borderId="53" xfId="0" applyFont="1" applyFill="1" applyBorder="1" applyAlignment="1">
      <alignment horizontal="center"/>
    </xf>
    <xf numFmtId="0" fontId="109" fillId="0" borderId="0" xfId="0" applyFont="1"/>
    <xf numFmtId="0" fontId="97" fillId="24" borderId="53" xfId="0" applyFont="1" applyFill="1" applyBorder="1" applyAlignment="1">
      <alignment horizontal="center"/>
    </xf>
    <xf numFmtId="0" fontId="70" fillId="0" borderId="6" xfId="0" applyFont="1" applyBorder="1" applyAlignment="1">
      <alignment vertical="center" wrapText="1"/>
    </xf>
    <xf numFmtId="1" fontId="32" fillId="35" borderId="10" xfId="0" applyNumberFormat="1" applyFont="1" applyFill="1" applyBorder="1" applyAlignment="1">
      <alignment horizontal="center" vertical="center" wrapText="1"/>
    </xf>
    <xf numFmtId="0" fontId="96" fillId="0" borderId="65" xfId="0" applyFont="1" applyBorder="1" applyAlignment="1">
      <alignment vertical="center" wrapText="1"/>
    </xf>
    <xf numFmtId="0" fontId="110" fillId="15" borderId="53" xfId="0" applyFont="1" applyFill="1" applyBorder="1" applyAlignment="1">
      <alignment horizontal="center"/>
    </xf>
    <xf numFmtId="0" fontId="110" fillId="15" borderId="6" xfId="0" applyFont="1" applyFill="1" applyBorder="1" applyAlignment="1">
      <alignment horizontal="center"/>
    </xf>
    <xf numFmtId="0" fontId="111" fillId="16" borderId="53" xfId="0" applyFont="1" applyFill="1" applyBorder="1" applyAlignment="1">
      <alignment horizontal="center"/>
    </xf>
    <xf numFmtId="0" fontId="112" fillId="4" borderId="6" xfId="0" applyFont="1" applyFill="1" applyBorder="1" applyAlignment="1">
      <alignment horizontal="center"/>
    </xf>
    <xf numFmtId="0" fontId="110" fillId="16" borderId="53" xfId="0" applyFont="1" applyFill="1" applyBorder="1" applyAlignment="1">
      <alignment horizontal="center"/>
    </xf>
    <xf numFmtId="0" fontId="112" fillId="17" borderId="6" xfId="0" applyFont="1" applyFill="1" applyBorder="1" applyAlignment="1">
      <alignment horizontal="center"/>
    </xf>
    <xf numFmtId="0" fontId="111" fillId="15" borderId="53" xfId="0" applyFont="1" applyFill="1" applyBorder="1" applyAlignment="1">
      <alignment horizontal="center"/>
    </xf>
    <xf numFmtId="0" fontId="112" fillId="15" borderId="6" xfId="0" applyFont="1" applyFill="1" applyBorder="1" applyAlignment="1">
      <alignment horizontal="center"/>
    </xf>
    <xf numFmtId="0" fontId="110" fillId="0" borderId="6" xfId="0" applyFont="1" applyBorder="1" applyAlignment="1">
      <alignment horizontal="center"/>
    </xf>
    <xf numFmtId="0" fontId="111" fillId="0" borderId="53" xfId="0" applyFont="1" applyBorder="1" applyAlignment="1">
      <alignment horizontal="center"/>
    </xf>
    <xf numFmtId="0" fontId="111" fillId="0" borderId="21" xfId="0" applyFont="1" applyBorder="1" applyAlignment="1">
      <alignment horizontal="center"/>
    </xf>
    <xf numFmtId="0" fontId="112" fillId="15" borderId="21" xfId="0" applyFont="1" applyFill="1" applyBorder="1" applyAlignment="1">
      <alignment horizontal="center"/>
    </xf>
    <xf numFmtId="0" fontId="112" fillId="0" borderId="21" xfId="0" applyFont="1" applyBorder="1" applyAlignment="1">
      <alignment horizontal="center"/>
    </xf>
    <xf numFmtId="0" fontId="112" fillId="4" borderId="21" xfId="0" applyFont="1" applyFill="1" applyBorder="1" applyAlignment="1">
      <alignment horizontal="center"/>
    </xf>
    <xf numFmtId="0" fontId="111" fillId="15" borderId="21" xfId="0" applyFont="1" applyFill="1" applyBorder="1" applyAlignment="1">
      <alignment horizontal="center"/>
    </xf>
    <xf numFmtId="0" fontId="111" fillId="16" borderId="21" xfId="0" applyFont="1" applyFill="1" applyBorder="1" applyAlignment="1">
      <alignment horizontal="center"/>
    </xf>
    <xf numFmtId="0" fontId="111" fillId="4" borderId="21" xfId="0" applyFont="1" applyFill="1" applyBorder="1" applyAlignment="1">
      <alignment horizontal="center"/>
    </xf>
    <xf numFmtId="0" fontId="111" fillId="16" borderId="41" xfId="0" applyFont="1" applyFill="1" applyBorder="1" applyAlignment="1">
      <alignment horizontal="center"/>
    </xf>
    <xf numFmtId="0" fontId="111" fillId="4" borderId="6" xfId="0" applyFont="1" applyFill="1" applyBorder="1" applyAlignment="1">
      <alignment horizontal="center"/>
    </xf>
    <xf numFmtId="0" fontId="111" fillId="16" borderId="6" xfId="0" applyFont="1" applyFill="1" applyBorder="1" applyAlignment="1">
      <alignment horizontal="center"/>
    </xf>
    <xf numFmtId="0" fontId="111" fillId="15" borderId="6" xfId="0" applyFont="1" applyFill="1" applyBorder="1" applyAlignment="1">
      <alignment horizontal="center"/>
    </xf>
    <xf numFmtId="0" fontId="111" fillId="16" borderId="49" xfId="0" applyFont="1" applyFill="1" applyBorder="1" applyAlignment="1">
      <alignment horizontal="center"/>
    </xf>
    <xf numFmtId="0" fontId="111" fillId="16" borderId="42" xfId="0" applyFont="1" applyFill="1" applyBorder="1" applyAlignment="1">
      <alignment horizontal="center"/>
    </xf>
    <xf numFmtId="0" fontId="111" fillId="0" borderId="6" xfId="0" applyFont="1" applyBorder="1" applyAlignment="1">
      <alignment horizontal="center"/>
    </xf>
    <xf numFmtId="0" fontId="111" fillId="0" borderId="10" xfId="0" applyFont="1" applyBorder="1" applyAlignment="1">
      <alignment horizontal="center"/>
    </xf>
    <xf numFmtId="0" fontId="111" fillId="15" borderId="41" xfId="0" applyFont="1" applyFill="1" applyBorder="1" applyAlignment="1">
      <alignment horizontal="center"/>
    </xf>
    <xf numFmtId="0" fontId="110" fillId="15" borderId="6" xfId="0" applyFont="1" applyFill="1" applyBorder="1" applyAlignment="1">
      <alignment horizontal="center" wrapText="1"/>
    </xf>
    <xf numFmtId="0" fontId="111" fillId="15" borderId="10" xfId="0" applyFont="1" applyFill="1" applyBorder="1" applyAlignment="1">
      <alignment horizontal="center"/>
    </xf>
    <xf numFmtId="0" fontId="110" fillId="4" borderId="53" xfId="0" applyFont="1" applyFill="1" applyBorder="1" applyAlignment="1">
      <alignment horizontal="center" wrapText="1"/>
    </xf>
    <xf numFmtId="0" fontId="110" fillId="4" borderId="6" xfId="0" applyFont="1" applyFill="1" applyBorder="1" applyAlignment="1">
      <alignment horizontal="center" wrapText="1"/>
    </xf>
    <xf numFmtId="0" fontId="110" fillId="15" borderId="53" xfId="0" applyFont="1" applyFill="1" applyBorder="1" applyAlignment="1">
      <alignment horizontal="center" wrapText="1"/>
    </xf>
    <xf numFmtId="0" fontId="110" fillId="15" borderId="10" xfId="0" applyFont="1" applyFill="1" applyBorder="1" applyAlignment="1">
      <alignment horizontal="center" wrapText="1"/>
    </xf>
    <xf numFmtId="0" fontId="111" fillId="15" borderId="53" xfId="0" applyFont="1" applyFill="1" applyBorder="1" applyAlignment="1">
      <alignment horizontal="center" wrapText="1"/>
    </xf>
    <xf numFmtId="0" fontId="111" fillId="15" borderId="6" xfId="0" applyFont="1" applyFill="1" applyBorder="1" applyAlignment="1">
      <alignment horizontal="center" wrapText="1"/>
    </xf>
    <xf numFmtId="0" fontId="112" fillId="17" borderId="6" xfId="0" applyFont="1" applyFill="1" applyBorder="1" applyAlignment="1">
      <alignment horizontal="center" wrapText="1"/>
    </xf>
    <xf numFmtId="0" fontId="113" fillId="3" borderId="21" xfId="0" applyFont="1" applyFill="1" applyBorder="1" applyAlignment="1">
      <alignment horizontal="center"/>
    </xf>
    <xf numFmtId="0" fontId="113" fillId="3" borderId="53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center"/>
    </xf>
    <xf numFmtId="0" fontId="113" fillId="3" borderId="6" xfId="0" applyFont="1" applyFill="1" applyBorder="1" applyAlignment="1">
      <alignment horizontal="center"/>
    </xf>
    <xf numFmtId="0" fontId="110" fillId="33" borderId="6" xfId="0" applyFont="1" applyFill="1" applyBorder="1" applyAlignment="1">
      <alignment horizontal="center" wrapText="1"/>
    </xf>
    <xf numFmtId="0" fontId="111" fillId="33" borderId="6" xfId="0" applyFont="1" applyFill="1" applyBorder="1" applyAlignment="1">
      <alignment horizontal="center"/>
    </xf>
    <xf numFmtId="0" fontId="110" fillId="0" borderId="21" xfId="0" applyFont="1" applyBorder="1" applyAlignment="1">
      <alignment horizontal="center" wrapText="1"/>
    </xf>
    <xf numFmtId="0" fontId="111" fillId="4" borderId="53" xfId="0" applyFont="1" applyFill="1" applyBorder="1" applyAlignment="1">
      <alignment horizontal="center" wrapText="1"/>
    </xf>
    <xf numFmtId="0" fontId="111" fillId="4" borderId="6" xfId="0" applyFont="1" applyFill="1" applyBorder="1" applyAlignment="1">
      <alignment horizontal="center" wrapText="1"/>
    </xf>
    <xf numFmtId="0" fontId="110" fillId="15" borderId="21" xfId="0" applyFont="1" applyFill="1" applyBorder="1" applyAlignment="1">
      <alignment horizontal="center" wrapText="1"/>
    </xf>
    <xf numFmtId="0" fontId="110" fillId="16" borderId="6" xfId="0" applyFont="1" applyFill="1" applyBorder="1" applyAlignment="1">
      <alignment horizontal="center" wrapText="1"/>
    </xf>
    <xf numFmtId="0" fontId="110" fillId="16" borderId="21" xfId="0" applyFont="1" applyFill="1" applyBorder="1" applyAlignment="1">
      <alignment horizontal="center" wrapText="1"/>
    </xf>
    <xf numFmtId="0" fontId="111" fillId="16" borderId="6" xfId="0" applyFont="1" applyFill="1" applyBorder="1" applyAlignment="1">
      <alignment horizontal="center" wrapText="1"/>
    </xf>
    <xf numFmtId="0" fontId="110" fillId="4" borderId="21" xfId="0" applyFont="1" applyFill="1" applyBorder="1" applyAlignment="1">
      <alignment horizontal="center" wrapText="1"/>
    </xf>
    <xf numFmtId="0" fontId="110" fillId="0" borderId="53" xfId="0" applyFont="1" applyBorder="1" applyAlignment="1">
      <alignment horizontal="center" wrapText="1"/>
    </xf>
    <xf numFmtId="0" fontId="110" fillId="0" borderId="6" xfId="0" applyFont="1" applyBorder="1" applyAlignment="1">
      <alignment horizontal="center" wrapText="1"/>
    </xf>
    <xf numFmtId="0" fontId="111" fillId="4" borderId="80" xfId="0" applyFont="1" applyFill="1" applyBorder="1" applyAlignment="1">
      <alignment horizontal="center" wrapText="1"/>
    </xf>
    <xf numFmtId="0" fontId="112" fillId="17" borderId="53" xfId="0" applyFont="1" applyFill="1" applyBorder="1" applyAlignment="1">
      <alignment horizontal="center" wrapText="1"/>
    </xf>
    <xf numFmtId="0" fontId="110" fillId="4" borderId="0" xfId="0" applyFont="1" applyFill="1" applyAlignment="1">
      <alignment horizontal="center" wrapText="1"/>
    </xf>
    <xf numFmtId="0" fontId="110" fillId="16" borderId="53" xfId="0" applyFont="1" applyFill="1" applyBorder="1" applyAlignment="1">
      <alignment horizontal="center" wrapText="1"/>
    </xf>
    <xf numFmtId="0" fontId="111" fillId="16" borderId="53" xfId="0" applyFont="1" applyFill="1" applyBorder="1" applyAlignment="1">
      <alignment horizontal="center" wrapText="1"/>
    </xf>
    <xf numFmtId="0" fontId="112" fillId="15" borderId="6" xfId="0" applyFont="1" applyFill="1" applyBorder="1" applyAlignment="1">
      <alignment horizontal="center" wrapText="1"/>
    </xf>
    <xf numFmtId="0" fontId="112" fillId="16" borderId="6" xfId="0" applyFont="1" applyFill="1" applyBorder="1" applyAlignment="1">
      <alignment horizontal="center" wrapText="1"/>
    </xf>
    <xf numFmtId="0" fontId="112" fillId="16" borderId="6" xfId="0" applyFont="1" applyFill="1" applyBorder="1" applyAlignment="1">
      <alignment horizontal="center"/>
    </xf>
    <xf numFmtId="0" fontId="112" fillId="4" borderId="6" xfId="0" applyFont="1" applyFill="1" applyBorder="1" applyAlignment="1">
      <alignment horizontal="center" wrapText="1"/>
    </xf>
    <xf numFmtId="0" fontId="114" fillId="3" borderId="21" xfId="0" applyFont="1" applyFill="1" applyBorder="1" applyAlignment="1">
      <alignment horizontal="center" wrapText="1"/>
    </xf>
    <xf numFmtId="0" fontId="114" fillId="3" borderId="53" xfId="0" applyFont="1" applyFill="1" applyBorder="1" applyAlignment="1">
      <alignment horizontal="center" wrapText="1"/>
    </xf>
    <xf numFmtId="0" fontId="114" fillId="3" borderId="6" xfId="0" applyFont="1" applyFill="1" applyBorder="1" applyAlignment="1">
      <alignment horizontal="center" wrapText="1"/>
    </xf>
    <xf numFmtId="0" fontId="111" fillId="21" borderId="6" xfId="0" applyFont="1" applyFill="1" applyBorder="1" applyAlignment="1">
      <alignment horizontal="center"/>
    </xf>
    <xf numFmtId="0" fontId="111" fillId="0" borderId="53" xfId="0" applyFont="1" applyBorder="1" applyAlignment="1">
      <alignment horizontal="center" wrapText="1"/>
    </xf>
    <xf numFmtId="0" fontId="111" fillId="21" borderId="53" xfId="0" applyFont="1" applyFill="1" applyBorder="1" applyAlignment="1">
      <alignment horizontal="center"/>
    </xf>
    <xf numFmtId="0" fontId="111" fillId="15" borderId="5" xfId="0" applyFont="1" applyFill="1" applyBorder="1" applyAlignment="1">
      <alignment horizontal="center"/>
    </xf>
    <xf numFmtId="0" fontId="110" fillId="0" borderId="49" xfId="0" applyFont="1" applyBorder="1" applyAlignment="1">
      <alignment horizontal="center" wrapText="1"/>
    </xf>
    <xf numFmtId="0" fontId="111" fillId="0" borderId="65" xfId="0" applyFont="1" applyBorder="1" applyAlignment="1">
      <alignment horizontal="center"/>
    </xf>
    <xf numFmtId="0" fontId="111" fillId="0" borderId="9" xfId="0" applyFont="1" applyBorder="1" applyAlignment="1">
      <alignment horizontal="center" wrapText="1"/>
    </xf>
    <xf numFmtId="0" fontId="111" fillId="0" borderId="49" xfId="0" applyFont="1" applyBorder="1" applyAlignment="1">
      <alignment horizontal="center"/>
    </xf>
    <xf numFmtId="0" fontId="103" fillId="15" borderId="61" xfId="0" applyFont="1" applyFill="1" applyBorder="1" applyAlignment="1">
      <alignment horizontal="center" wrapText="1"/>
    </xf>
    <xf numFmtId="0" fontId="58" fillId="0" borderId="65" xfId="0" applyFont="1" applyBorder="1" applyAlignment="1">
      <alignment horizontal="center" vertical="center"/>
    </xf>
    <xf numFmtId="0" fontId="115" fillId="15" borderId="65" xfId="0" applyFont="1" applyFill="1" applyBorder="1" applyAlignment="1">
      <alignment horizontal="center" wrapText="1"/>
    </xf>
    <xf numFmtId="0" fontId="85" fillId="0" borderId="65" xfId="0" applyFont="1" applyBorder="1" applyAlignment="1">
      <alignment horizontal="center" vertical="center"/>
    </xf>
    <xf numFmtId="0" fontId="85" fillId="15" borderId="61" xfId="0" applyFont="1" applyFill="1" applyBorder="1" applyAlignment="1">
      <alignment horizontal="center" vertical="center"/>
    </xf>
    <xf numFmtId="0" fontId="116" fillId="15" borderId="61" xfId="0" applyFont="1" applyFill="1" applyBorder="1" applyAlignment="1">
      <alignment horizontal="center" wrapText="1"/>
    </xf>
    <xf numFmtId="0" fontId="116" fillId="15" borderId="65" xfId="0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 vertical="center"/>
    </xf>
    <xf numFmtId="0" fontId="10" fillId="25" borderId="59" xfId="0" applyFont="1" applyFill="1" applyBorder="1" applyAlignment="1">
      <alignment horizontal="center" vertical="center"/>
    </xf>
    <xf numFmtId="0" fontId="10" fillId="25" borderId="57" xfId="0" applyFont="1" applyFill="1" applyBorder="1" applyAlignment="1">
      <alignment horizontal="center" vertical="center"/>
    </xf>
    <xf numFmtId="1" fontId="32" fillId="25" borderId="64" xfId="0" applyNumberFormat="1" applyFont="1" applyFill="1" applyBorder="1" applyAlignment="1">
      <alignment horizontal="center" vertical="center" wrapText="1"/>
    </xf>
    <xf numFmtId="0" fontId="18" fillId="25" borderId="58" xfId="0" applyFont="1" applyFill="1" applyBorder="1" applyAlignment="1">
      <alignment wrapText="1"/>
    </xf>
    <xf numFmtId="0" fontId="25" fillId="27" borderId="58" xfId="0" applyFont="1" applyFill="1" applyBorder="1" applyAlignment="1">
      <alignment horizontal="left" vertical="center"/>
    </xf>
    <xf numFmtId="0" fontId="25" fillId="27" borderId="58" xfId="0" applyFont="1" applyFill="1" applyBorder="1" applyAlignment="1">
      <alignment horizontal="center" vertical="center"/>
    </xf>
    <xf numFmtId="0" fontId="71" fillId="25" borderId="58" xfId="0" applyFont="1" applyFill="1" applyBorder="1" applyAlignment="1">
      <alignment horizontal="center" wrapText="1"/>
    </xf>
    <xf numFmtId="0" fontId="42" fillId="27" borderId="58" xfId="0" applyFont="1" applyFill="1" applyBorder="1" applyAlignment="1">
      <alignment horizontal="center" vertical="center" wrapText="1"/>
    </xf>
    <xf numFmtId="0" fontId="42" fillId="26" borderId="58" xfId="0" applyFont="1" applyFill="1" applyBorder="1" applyAlignment="1">
      <alignment horizontal="center" vertical="center" wrapText="1"/>
    </xf>
    <xf numFmtId="0" fontId="12" fillId="27" borderId="58" xfId="0" applyFont="1" applyFill="1" applyBorder="1" applyAlignment="1">
      <alignment horizontal="center" vertical="center"/>
    </xf>
    <xf numFmtId="0" fontId="25" fillId="14" borderId="56" xfId="0" applyFont="1" applyFill="1" applyBorder="1" applyAlignment="1">
      <alignment horizontal="left" vertical="center"/>
    </xf>
    <xf numFmtId="0" fontId="25" fillId="31" borderId="56" xfId="0" applyFont="1" applyFill="1" applyBorder="1" applyAlignment="1">
      <alignment horizontal="center" vertical="center"/>
    </xf>
    <xf numFmtId="0" fontId="31" fillId="11" borderId="58" xfId="0" quotePrefix="1" applyFont="1" applyFill="1" applyBorder="1" applyAlignment="1">
      <alignment horizontal="center" vertical="center"/>
    </xf>
    <xf numFmtId="0" fontId="10" fillId="0" borderId="65" xfId="0" quotePrefix="1" applyFont="1" applyBorder="1" applyAlignment="1">
      <alignment horizontal="center" vertical="center"/>
    </xf>
    <xf numFmtId="0" fontId="71" fillId="25" borderId="61" xfId="0" applyFont="1" applyFill="1" applyBorder="1" applyAlignment="1">
      <alignment horizontal="center" wrapText="1"/>
    </xf>
    <xf numFmtId="0" fontId="32" fillId="15" borderId="65" xfId="0" applyFont="1" applyFill="1" applyBorder="1" applyAlignment="1">
      <alignment horizontal="center" vertical="center" wrapText="1"/>
    </xf>
    <xf numFmtId="0" fontId="58" fillId="15" borderId="65" xfId="0" applyFont="1" applyFill="1" applyBorder="1" applyAlignment="1">
      <alignment horizontal="center" vertical="center"/>
    </xf>
    <xf numFmtId="0" fontId="53" fillId="15" borderId="65" xfId="0" applyFont="1" applyFill="1" applyBorder="1" applyAlignment="1">
      <alignment horizontal="center" vertical="center" wrapText="1"/>
    </xf>
    <xf numFmtId="0" fontId="104" fillId="15" borderId="65" xfId="0" applyFont="1" applyFill="1" applyBorder="1" applyAlignment="1">
      <alignment horizontal="center" vertical="center" wrapText="1"/>
    </xf>
    <xf numFmtId="0" fontId="46" fillId="0" borderId="77" xfId="0" applyFont="1" applyBorder="1" applyAlignment="1">
      <alignment horizontal="center"/>
    </xf>
    <xf numFmtId="0" fontId="103" fillId="15" borderId="65" xfId="0" applyFont="1" applyFill="1" applyBorder="1" applyAlignment="1">
      <alignment horizontal="center" wrapText="1"/>
    </xf>
    <xf numFmtId="0" fontId="53" fillId="0" borderId="65" xfId="0" applyFont="1" applyBorder="1" applyAlignment="1">
      <alignment horizontal="center" vertical="center" wrapText="1"/>
    </xf>
    <xf numFmtId="0" fontId="104" fillId="0" borderId="65" xfId="0" applyFont="1" applyBorder="1" applyAlignment="1">
      <alignment horizontal="center" vertical="center" wrapText="1"/>
    </xf>
    <xf numFmtId="0" fontId="12" fillId="0" borderId="89" xfId="0" applyFont="1" applyBorder="1"/>
    <xf numFmtId="0" fontId="75" fillId="0" borderId="65" xfId="0" applyFont="1" applyBorder="1"/>
    <xf numFmtId="1" fontId="40" fillId="0" borderId="65" xfId="0" applyNumberFormat="1" applyFont="1" applyBorder="1" applyAlignment="1">
      <alignment horizontal="center" vertical="center" wrapText="1"/>
    </xf>
    <xf numFmtId="1" fontId="32" fillId="0" borderId="65" xfId="0" applyNumberFormat="1" applyFont="1" applyBorder="1" applyAlignment="1">
      <alignment horizontal="center" vertical="center" wrapText="1"/>
    </xf>
    <xf numFmtId="1" fontId="42" fillId="0" borderId="65" xfId="0" applyNumberFormat="1" applyFont="1" applyBorder="1" applyAlignment="1">
      <alignment horizontal="center" vertical="center" wrapText="1"/>
    </xf>
    <xf numFmtId="1" fontId="30" fillId="11" borderId="88" xfId="0" applyNumberFormat="1" applyFont="1" applyFill="1" applyBorder="1" applyAlignment="1">
      <alignment horizontal="center" vertical="center"/>
    </xf>
    <xf numFmtId="0" fontId="38" fillId="11" borderId="56" xfId="0" quotePrefix="1" applyFont="1" applyFill="1" applyBorder="1" applyAlignment="1">
      <alignment horizontal="center" vertical="center"/>
    </xf>
    <xf numFmtId="0" fontId="40" fillId="0" borderId="65" xfId="0" applyFont="1" applyBorder="1" applyAlignment="1">
      <alignment horizontal="center" vertical="center" wrapText="1"/>
    </xf>
    <xf numFmtId="0" fontId="75" fillId="0" borderId="65" xfId="0" applyFont="1" applyBorder="1" applyAlignment="1">
      <alignment horizontal="left" vertical="center"/>
    </xf>
    <xf numFmtId="0" fontId="57" fillId="0" borderId="65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105" fillId="0" borderId="56" xfId="0" applyFont="1" applyBorder="1" applyAlignment="1">
      <alignment horizontal="center" vertical="center"/>
    </xf>
    <xf numFmtId="0" fontId="75" fillId="15" borderId="56" xfId="0" applyFont="1" applyFill="1" applyBorder="1" applyAlignment="1">
      <alignment vertical="center" wrapText="1"/>
    </xf>
    <xf numFmtId="0" fontId="25" fillId="13" borderId="56" xfId="0" applyFont="1" applyFill="1" applyBorder="1" applyAlignment="1">
      <alignment horizontal="left" vertical="center"/>
    </xf>
    <xf numFmtId="0" fontId="15" fillId="15" borderId="5" xfId="0" applyFont="1" applyFill="1" applyBorder="1" applyAlignment="1">
      <alignment horizontal="center"/>
    </xf>
    <xf numFmtId="0" fontId="15" fillId="0" borderId="47" xfId="0" applyFont="1" applyBorder="1" applyAlignment="1">
      <alignment horizontal="center" vertical="center"/>
    </xf>
    <xf numFmtId="0" fontId="106" fillId="0" borderId="76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15" borderId="72" xfId="0" applyFont="1" applyFill="1" applyBorder="1" applyAlignment="1">
      <alignment horizontal="center" vertical="center"/>
    </xf>
    <xf numFmtId="0" fontId="105" fillId="0" borderId="78" xfId="0" applyFont="1" applyBorder="1" applyAlignment="1">
      <alignment horizontal="center" vertical="center"/>
    </xf>
    <xf numFmtId="1" fontId="18" fillId="16" borderId="91" xfId="0" applyNumberFormat="1" applyFont="1" applyFill="1" applyBorder="1" applyAlignment="1">
      <alignment horizontal="center" vertical="center" wrapText="1"/>
    </xf>
    <xf numFmtId="0" fontId="75" fillId="15" borderId="61" xfId="0" applyFont="1" applyFill="1" applyBorder="1" applyAlignment="1">
      <alignment vertical="center" wrapText="1"/>
    </xf>
    <xf numFmtId="0" fontId="25" fillId="13" borderId="61" xfId="0" applyFont="1" applyFill="1" applyBorder="1" applyAlignment="1">
      <alignment horizontal="left" vertical="center"/>
    </xf>
    <xf numFmtId="0" fontId="15" fillId="15" borderId="92" xfId="0" applyFont="1" applyFill="1" applyBorder="1" applyAlignment="1">
      <alignment horizontal="center"/>
    </xf>
    <xf numFmtId="0" fontId="15" fillId="0" borderId="9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1" fontId="32" fillId="0" borderId="84" xfId="0" applyNumberFormat="1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/>
    </xf>
    <xf numFmtId="1" fontId="18" fillId="0" borderId="92" xfId="0" applyNumberFormat="1" applyFont="1" applyBorder="1" applyAlignment="1">
      <alignment horizontal="center" vertical="center" wrapText="1"/>
    </xf>
    <xf numFmtId="0" fontId="15" fillId="0" borderId="92" xfId="0" applyFont="1" applyBorder="1" applyAlignment="1">
      <alignment horizontal="center"/>
    </xf>
    <xf numFmtId="0" fontId="12" fillId="0" borderId="69" xfId="0" applyFont="1" applyBorder="1"/>
    <xf numFmtId="0" fontId="18" fillId="0" borderId="56" xfId="0" applyFont="1" applyBorder="1" applyAlignment="1">
      <alignment vertical="center" wrapText="1"/>
    </xf>
    <xf numFmtId="0" fontId="25" fillId="4" borderId="56" xfId="0" applyFont="1" applyFill="1" applyBorder="1" applyAlignment="1">
      <alignment horizontal="left" vertical="center"/>
    </xf>
    <xf numFmtId="0" fontId="12" fillId="0" borderId="94" xfId="0" applyFont="1" applyBorder="1"/>
    <xf numFmtId="0" fontId="18" fillId="0" borderId="61" xfId="0" applyFont="1" applyBorder="1" applyAlignment="1">
      <alignment vertical="center" wrapText="1"/>
    </xf>
    <xf numFmtId="0" fontId="18" fillId="15" borderId="5" xfId="0" applyFont="1" applyFill="1" applyBorder="1" applyAlignment="1">
      <alignment horizontal="center" vertical="center" wrapText="1"/>
    </xf>
    <xf numFmtId="1" fontId="18" fillId="34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2" borderId="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5" fillId="0" borderId="31" xfId="0" applyFont="1" applyBorder="1"/>
    <xf numFmtId="0" fontId="10" fillId="7" borderId="36" xfId="0" applyFont="1" applyFill="1" applyBorder="1" applyAlignment="1">
      <alignment horizontal="center" vertical="top" wrapText="1"/>
    </xf>
    <xf numFmtId="0" fontId="5" fillId="0" borderId="37" xfId="0" applyFont="1" applyBorder="1"/>
    <xf numFmtId="0" fontId="5" fillId="0" borderId="38" xfId="0" applyFont="1" applyBorder="1"/>
    <xf numFmtId="1" fontId="12" fillId="4" borderId="42" xfId="0" applyNumberFormat="1" applyFont="1" applyFill="1" applyBorder="1" applyAlignment="1">
      <alignment horizontal="left" vertical="center"/>
    </xf>
    <xf numFmtId="0" fontId="5" fillId="0" borderId="43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1" fontId="12" fillId="0" borderId="3" xfId="0" applyNumberFormat="1" applyFont="1" applyBorder="1" applyAlignment="1">
      <alignment horizontal="left" vertical="center"/>
    </xf>
    <xf numFmtId="0" fontId="5" fillId="0" borderId="41" xfId="0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276225</xdr:colOff>
      <xdr:row>0</xdr:row>
      <xdr:rowOff>161925</xdr:rowOff>
    </xdr:from>
    <xdr:ext cx="714375" cy="638175"/>
    <xdr:pic>
      <xdr:nvPicPr>
        <xdr:cNvPr id="2" name="image1.jpg" descr="SDG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228600</xdr:rowOff>
    </xdr:from>
    <xdr:ext cx="2238375" cy="609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228600</xdr:colOff>
      <xdr:row>0</xdr:row>
      <xdr:rowOff>47625</xdr:rowOff>
    </xdr:from>
    <xdr:ext cx="714375" cy="619125"/>
    <xdr:pic>
      <xdr:nvPicPr>
        <xdr:cNvPr id="2" name="image3.jpg" descr="SDG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133350</xdr:rowOff>
    </xdr:from>
    <xdr:ext cx="1838325" cy="5048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228600</xdr:colOff>
      <xdr:row>0</xdr:row>
      <xdr:rowOff>47625</xdr:rowOff>
    </xdr:from>
    <xdr:ext cx="714375" cy="619125"/>
    <xdr:pic>
      <xdr:nvPicPr>
        <xdr:cNvPr id="4" name="image3.jpg" descr="SDG5">
          <a:extLst>
            <a:ext uri="{FF2B5EF4-FFF2-40B4-BE49-F238E27FC236}">
              <a16:creationId xmlns:a16="http://schemas.microsoft.com/office/drawing/2014/main" id="{1CDD3AAB-21B7-46A0-A3FC-5F9F2F262E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6200" y="47625"/>
          <a:ext cx="7143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133350</xdr:rowOff>
    </xdr:from>
    <xdr:ext cx="1838325" cy="504825"/>
    <xdr:pic>
      <xdr:nvPicPr>
        <xdr:cNvPr id="5" name="image2.png">
          <a:extLst>
            <a:ext uri="{FF2B5EF4-FFF2-40B4-BE49-F238E27FC236}">
              <a16:creationId xmlns:a16="http://schemas.microsoft.com/office/drawing/2014/main" id="{B1F91AAC-3A79-46D2-A08D-1CEB645FC44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5" y="133350"/>
          <a:ext cx="183832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5</xdr:row>
      <xdr:rowOff>28575</xdr:rowOff>
    </xdr:from>
    <xdr:ext cx="695326" cy="647700"/>
    <xdr:pic>
      <xdr:nvPicPr>
        <xdr:cNvPr id="2" name="image3.jpg" descr="SDG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7175" y="895350"/>
          <a:ext cx="695326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1</xdr:row>
      <xdr:rowOff>95250</xdr:rowOff>
    </xdr:from>
    <xdr:ext cx="2209800" cy="4762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1375" y="295275"/>
          <a:ext cx="22098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</xdr:row>
      <xdr:rowOff>133350</xdr:rowOff>
    </xdr:from>
    <xdr:ext cx="2209800" cy="476250"/>
    <xdr:pic>
      <xdr:nvPicPr>
        <xdr:cNvPr id="4" name="image2.png">
          <a:extLst>
            <a:ext uri="{FF2B5EF4-FFF2-40B4-BE49-F238E27FC236}">
              <a16:creationId xmlns:a16="http://schemas.microsoft.com/office/drawing/2014/main" id="{3C374A32-1498-4EE0-A02B-8CC0CB2746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19825" y="533400"/>
          <a:ext cx="22098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285750</xdr:colOff>
      <xdr:row>2</xdr:row>
      <xdr:rowOff>76200</xdr:rowOff>
    </xdr:from>
    <xdr:ext cx="695326" cy="647700"/>
    <xdr:pic>
      <xdr:nvPicPr>
        <xdr:cNvPr id="5" name="image3.jpg" descr="SDG5">
          <a:extLst>
            <a:ext uri="{FF2B5EF4-FFF2-40B4-BE49-F238E27FC236}">
              <a16:creationId xmlns:a16="http://schemas.microsoft.com/office/drawing/2014/main" id="{E47BCF7D-2F0A-4BFE-ABA8-E8DAC8C085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8725" y="476250"/>
          <a:ext cx="695326" cy="647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219075</xdr:colOff>
      <xdr:row>2</xdr:row>
      <xdr:rowOff>28575</xdr:rowOff>
    </xdr:from>
    <xdr:ext cx="2457450" cy="5143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419100</xdr:colOff>
      <xdr:row>0</xdr:row>
      <xdr:rowOff>161925</xdr:rowOff>
    </xdr:from>
    <xdr:ext cx="1104900" cy="1009650"/>
    <xdr:pic>
      <xdr:nvPicPr>
        <xdr:cNvPr id="4" name="image3.jpg" descr="SDG5">
          <a:extLst>
            <a:ext uri="{FF2B5EF4-FFF2-40B4-BE49-F238E27FC236}">
              <a16:creationId xmlns:a16="http://schemas.microsoft.com/office/drawing/2014/main" id="{DBFDA4DF-9F1A-4D29-997B-77B4E26E86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39025" y="161925"/>
          <a:ext cx="11049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</xdr:row>
      <xdr:rowOff>190500</xdr:rowOff>
    </xdr:from>
    <xdr:ext cx="2505075" cy="600075"/>
    <xdr:pic>
      <xdr:nvPicPr>
        <xdr:cNvPr id="5" name="image2.png">
          <a:extLst>
            <a:ext uri="{FF2B5EF4-FFF2-40B4-BE49-F238E27FC236}">
              <a16:creationId xmlns:a16="http://schemas.microsoft.com/office/drawing/2014/main" id="{EBEE26A8-955C-4BD8-9512-59A50F20F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390525"/>
          <a:ext cx="25050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</xdr:row>
      <xdr:rowOff>190500</xdr:rowOff>
    </xdr:from>
    <xdr:ext cx="2505075" cy="600075"/>
    <xdr:pic>
      <xdr:nvPicPr>
        <xdr:cNvPr id="8" name="image2.png">
          <a:extLst>
            <a:ext uri="{FF2B5EF4-FFF2-40B4-BE49-F238E27FC236}">
              <a16:creationId xmlns:a16="http://schemas.microsoft.com/office/drawing/2014/main" id="{C7FE238B-88B9-4335-AE1B-E567D91FC0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390525"/>
          <a:ext cx="25050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1</xdr:row>
      <xdr:rowOff>190500</xdr:rowOff>
    </xdr:from>
    <xdr:ext cx="2505075" cy="600075"/>
    <xdr:pic>
      <xdr:nvPicPr>
        <xdr:cNvPr id="6" name="image2.png">
          <a:extLst>
            <a:ext uri="{FF2B5EF4-FFF2-40B4-BE49-F238E27FC236}">
              <a16:creationId xmlns:a16="http://schemas.microsoft.com/office/drawing/2014/main" id="{FB563140-5AAD-442A-9BCC-0A77AA05BD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390525"/>
          <a:ext cx="2505075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2</xdr:row>
      <xdr:rowOff>28575</xdr:rowOff>
    </xdr:from>
    <xdr:ext cx="2457450" cy="514350"/>
    <xdr:pic>
      <xdr:nvPicPr>
        <xdr:cNvPr id="7" name="image2.png">
          <a:extLst>
            <a:ext uri="{FF2B5EF4-FFF2-40B4-BE49-F238E27FC236}">
              <a16:creationId xmlns:a16="http://schemas.microsoft.com/office/drawing/2014/main" id="{7169B909-9DE7-4A57-A3B8-9E2F370DBE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428625"/>
          <a:ext cx="2457450" cy="5143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1266825</xdr:colOff>
      <xdr:row>1</xdr:row>
      <xdr:rowOff>19050</xdr:rowOff>
    </xdr:from>
    <xdr:ext cx="1133475" cy="1000125"/>
    <xdr:pic>
      <xdr:nvPicPr>
        <xdr:cNvPr id="2" name="image3.jpg" descr="SDG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2525" y="219075"/>
          <a:ext cx="1133475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247651</xdr:colOff>
      <xdr:row>2</xdr:row>
      <xdr:rowOff>0</xdr:rowOff>
    </xdr:from>
    <xdr:ext cx="3219450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95851" y="400050"/>
          <a:ext cx="3219450" cy="7143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1</xdr:row>
      <xdr:rowOff>95250</xdr:rowOff>
    </xdr:from>
    <xdr:ext cx="3067050" cy="6667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0" y="295275"/>
          <a:ext cx="3067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371476</xdr:colOff>
      <xdr:row>1</xdr:row>
      <xdr:rowOff>38100</xdr:rowOff>
    </xdr:from>
    <xdr:ext cx="1028700" cy="1000125"/>
    <xdr:pic>
      <xdr:nvPicPr>
        <xdr:cNvPr id="4" name="image3.jpg" descr="SDG5">
          <a:extLst>
            <a:ext uri="{FF2B5EF4-FFF2-40B4-BE49-F238E27FC236}">
              <a16:creationId xmlns:a16="http://schemas.microsoft.com/office/drawing/2014/main" id="{F502E488-FC96-47EE-B577-48DAB3BC217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7176" y="238125"/>
          <a:ext cx="1028700" cy="10001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2</xdr:row>
      <xdr:rowOff>47625</xdr:rowOff>
    </xdr:from>
    <xdr:ext cx="3067050" cy="666750"/>
    <xdr:pic>
      <xdr:nvPicPr>
        <xdr:cNvPr id="2" name="image2.png">
          <a:extLst>
            <a:ext uri="{FF2B5EF4-FFF2-40B4-BE49-F238E27FC236}">
              <a16:creationId xmlns:a16="http://schemas.microsoft.com/office/drawing/2014/main" id="{16847958-DF2F-45D6-A90A-5BC14410DE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3300" y="571500"/>
          <a:ext cx="3067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133350</xdr:colOff>
      <xdr:row>1</xdr:row>
      <xdr:rowOff>142875</xdr:rowOff>
    </xdr:from>
    <xdr:ext cx="1085850" cy="1028699"/>
    <xdr:pic>
      <xdr:nvPicPr>
        <xdr:cNvPr id="3" name="image3.jpg" descr="SDG5">
          <a:extLst>
            <a:ext uri="{FF2B5EF4-FFF2-40B4-BE49-F238E27FC236}">
              <a16:creationId xmlns:a16="http://schemas.microsoft.com/office/drawing/2014/main" id="{37CB31EE-6555-4E45-8B2E-E96AA5F3B12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43725" y="438150"/>
          <a:ext cx="1085850" cy="1028699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276225</xdr:colOff>
      <xdr:row>2</xdr:row>
      <xdr:rowOff>0</xdr:rowOff>
    </xdr:from>
    <xdr:ext cx="3067050" cy="666750"/>
    <xdr:pic>
      <xdr:nvPicPr>
        <xdr:cNvPr id="2" name="image2.png">
          <a:extLst>
            <a:ext uri="{FF2B5EF4-FFF2-40B4-BE49-F238E27FC236}">
              <a16:creationId xmlns:a16="http://schemas.microsoft.com/office/drawing/2014/main" id="{4209AC51-EEF3-4943-8D6E-1C99EE7C4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2875" y="400050"/>
          <a:ext cx="3067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314325</xdr:colOff>
      <xdr:row>1</xdr:row>
      <xdr:rowOff>66675</xdr:rowOff>
    </xdr:from>
    <xdr:ext cx="1085850" cy="1028699"/>
    <xdr:pic>
      <xdr:nvPicPr>
        <xdr:cNvPr id="3" name="image3.jpg" descr="SDG5">
          <a:extLst>
            <a:ext uri="{FF2B5EF4-FFF2-40B4-BE49-F238E27FC236}">
              <a16:creationId xmlns:a16="http://schemas.microsoft.com/office/drawing/2014/main" id="{CDFBEA51-C386-4F35-BA63-B9ADC1877DB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34250" y="266700"/>
          <a:ext cx="1085850" cy="10286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workbookViewId="0">
      <selection activeCell="Q17" sqref="Q17"/>
    </sheetView>
  </sheetViews>
  <sheetFormatPr defaultColWidth="12.5703125" defaultRowHeight="15" customHeight="1" x14ac:dyDescent="0.2"/>
  <cols>
    <col min="1" max="1" width="9.28515625" customWidth="1"/>
    <col min="2" max="2" width="24.140625" customWidth="1"/>
    <col min="3" max="3" width="6.28515625" customWidth="1"/>
    <col min="4" max="4" width="5.28515625" customWidth="1"/>
    <col min="5" max="5" width="6.28515625" customWidth="1"/>
    <col min="6" max="6" width="5.140625" customWidth="1"/>
    <col min="7" max="7" width="7" customWidth="1"/>
    <col min="8" max="8" width="5.140625" customWidth="1"/>
    <col min="9" max="9" width="6.85546875" customWidth="1"/>
    <col min="10" max="10" width="5.140625" customWidth="1"/>
    <col min="11" max="11" width="5.5703125" customWidth="1"/>
    <col min="12" max="12" width="5.140625" customWidth="1"/>
    <col min="13" max="13" width="5.85546875" customWidth="1"/>
    <col min="14" max="14" width="5.140625" customWidth="1"/>
    <col min="15" max="16" width="8.5703125" customWidth="1"/>
    <col min="17" max="17" width="7.7109375" customWidth="1"/>
    <col min="18" max="18" width="8.5703125" customWidth="1"/>
    <col min="19" max="19" width="29.28515625" customWidth="1"/>
    <col min="20" max="26" width="8.5703125" customWidth="1"/>
  </cols>
  <sheetData>
    <row r="1" spans="1:19" ht="66.75" customHeight="1" x14ac:dyDescent="0.25">
      <c r="C1" s="866" t="s">
        <v>176</v>
      </c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</row>
    <row r="2" spans="1:19" ht="12" customHeight="1" x14ac:dyDescent="0.2"/>
    <row r="3" spans="1:19" ht="23.25" customHeight="1" x14ac:dyDescent="0.2">
      <c r="A3" s="1"/>
      <c r="B3" s="2" t="s">
        <v>0</v>
      </c>
      <c r="C3" s="868" t="s">
        <v>177</v>
      </c>
      <c r="D3" s="869"/>
      <c r="E3" s="868" t="s">
        <v>178</v>
      </c>
      <c r="F3" s="869"/>
      <c r="G3" s="868" t="s">
        <v>179</v>
      </c>
      <c r="H3" s="869"/>
      <c r="I3" s="868" t="s">
        <v>180</v>
      </c>
      <c r="J3" s="869"/>
      <c r="K3" s="868" t="s">
        <v>181</v>
      </c>
      <c r="L3" s="869"/>
      <c r="M3" s="868" t="s">
        <v>182</v>
      </c>
      <c r="N3" s="869"/>
      <c r="O3" s="870" t="s">
        <v>1</v>
      </c>
      <c r="P3" s="869"/>
    </row>
    <row r="4" spans="1:19" ht="18" customHeight="1" x14ac:dyDescent="0.2">
      <c r="A4" s="3" t="s">
        <v>2</v>
      </c>
      <c r="B4" s="4" t="s">
        <v>3</v>
      </c>
      <c r="C4" s="5" t="s">
        <v>4</v>
      </c>
      <c r="D4" s="5" t="s">
        <v>5</v>
      </c>
      <c r="E4" s="5" t="s">
        <v>4</v>
      </c>
      <c r="F4" s="5" t="s">
        <v>5</v>
      </c>
      <c r="G4" s="5" t="s">
        <v>4</v>
      </c>
      <c r="H4" s="5" t="s">
        <v>5</v>
      </c>
      <c r="I4" s="5" t="s">
        <v>4</v>
      </c>
      <c r="J4" s="5" t="s">
        <v>5</v>
      </c>
      <c r="K4" s="5" t="s">
        <v>4</v>
      </c>
      <c r="L4" s="5" t="s">
        <v>5</v>
      </c>
      <c r="M4" s="5" t="s">
        <v>4</v>
      </c>
      <c r="N4" s="5" t="s">
        <v>5</v>
      </c>
      <c r="O4" s="6" t="s">
        <v>4</v>
      </c>
      <c r="P4" s="6" t="s">
        <v>5</v>
      </c>
    </row>
    <row r="5" spans="1:19" ht="18" customHeight="1" x14ac:dyDescent="0.2">
      <c r="A5" s="7">
        <v>1</v>
      </c>
      <c r="B5" s="8" t="s">
        <v>11</v>
      </c>
      <c r="C5" s="459">
        <v>558</v>
      </c>
      <c r="D5" s="9">
        <v>16</v>
      </c>
      <c r="E5" s="9">
        <v>527</v>
      </c>
      <c r="F5" s="9">
        <v>10</v>
      </c>
      <c r="G5" s="9">
        <v>561</v>
      </c>
      <c r="H5" s="9">
        <v>20</v>
      </c>
      <c r="I5" s="9">
        <v>566</v>
      </c>
      <c r="J5" s="9">
        <v>20</v>
      </c>
      <c r="K5" s="9">
        <v>573</v>
      </c>
      <c r="L5" s="9">
        <v>20</v>
      </c>
      <c r="M5" s="459">
        <v>558</v>
      </c>
      <c r="N5" s="9">
        <v>16</v>
      </c>
      <c r="O5" s="10">
        <f t="shared" ref="O5:O20" si="0">C5+E5+G5+I5+K5</f>
        <v>2785</v>
      </c>
      <c r="P5" s="10">
        <f t="shared" ref="P5:P20" si="1">D5+F5+H5+J5+L5+N5</f>
        <v>102</v>
      </c>
    </row>
    <row r="6" spans="1:19" ht="18" customHeight="1" x14ac:dyDescent="0.2">
      <c r="A6" s="11">
        <v>2</v>
      </c>
      <c r="B6" s="8" t="s">
        <v>108</v>
      </c>
      <c r="C6" s="9">
        <v>554</v>
      </c>
      <c r="D6" s="9">
        <v>13</v>
      </c>
      <c r="E6" s="9">
        <v>547</v>
      </c>
      <c r="F6" s="9">
        <v>16</v>
      </c>
      <c r="G6" s="240">
        <v>534</v>
      </c>
      <c r="H6" s="9">
        <v>16</v>
      </c>
      <c r="I6" s="9">
        <v>537</v>
      </c>
      <c r="J6" s="9">
        <v>13</v>
      </c>
      <c r="K6" s="9">
        <v>536</v>
      </c>
      <c r="L6" s="12">
        <v>10</v>
      </c>
      <c r="M6" s="459">
        <v>558</v>
      </c>
      <c r="N6" s="9">
        <v>20</v>
      </c>
      <c r="O6" s="10">
        <f t="shared" si="0"/>
        <v>2708</v>
      </c>
      <c r="P6" s="10">
        <f t="shared" si="1"/>
        <v>88</v>
      </c>
      <c r="R6" s="13"/>
      <c r="S6" s="14" t="s">
        <v>7</v>
      </c>
    </row>
    <row r="7" spans="1:19" ht="18" customHeight="1" x14ac:dyDescent="0.2">
      <c r="A7" s="567">
        <v>3</v>
      </c>
      <c r="B7" s="8" t="s">
        <v>236</v>
      </c>
      <c r="C7" s="9">
        <v>541</v>
      </c>
      <c r="D7" s="9">
        <v>11</v>
      </c>
      <c r="E7" s="9">
        <v>530</v>
      </c>
      <c r="F7" s="9">
        <v>11</v>
      </c>
      <c r="G7" s="9">
        <v>521</v>
      </c>
      <c r="H7" s="9">
        <v>11</v>
      </c>
      <c r="I7" s="9">
        <v>535</v>
      </c>
      <c r="J7" s="9">
        <v>11</v>
      </c>
      <c r="K7" s="9">
        <v>540</v>
      </c>
      <c r="L7" s="9">
        <v>13</v>
      </c>
      <c r="M7" s="459">
        <v>558</v>
      </c>
      <c r="N7" s="9">
        <v>13</v>
      </c>
      <c r="O7" s="10">
        <f t="shared" si="0"/>
        <v>2667</v>
      </c>
      <c r="P7" s="10">
        <f t="shared" si="1"/>
        <v>70</v>
      </c>
    </row>
    <row r="8" spans="1:19" ht="18" customHeight="1" x14ac:dyDescent="0.2">
      <c r="A8" s="15">
        <v>4</v>
      </c>
      <c r="B8" s="8" t="s">
        <v>9</v>
      </c>
      <c r="C8" s="459">
        <v>558</v>
      </c>
      <c r="D8" s="9">
        <v>20</v>
      </c>
      <c r="E8" s="9">
        <v>555</v>
      </c>
      <c r="F8" s="9">
        <v>20</v>
      </c>
      <c r="G8" s="9">
        <v>351</v>
      </c>
      <c r="H8" s="9">
        <v>3</v>
      </c>
      <c r="I8" s="9">
        <v>544</v>
      </c>
      <c r="J8" s="9">
        <v>16</v>
      </c>
      <c r="K8" s="9">
        <v>532</v>
      </c>
      <c r="L8" s="9">
        <v>8</v>
      </c>
      <c r="M8" s="9">
        <v>169</v>
      </c>
      <c r="N8" s="9">
        <v>0</v>
      </c>
      <c r="O8" s="10">
        <f t="shared" si="0"/>
        <v>2540</v>
      </c>
      <c r="P8" s="10">
        <f t="shared" si="1"/>
        <v>67</v>
      </c>
    </row>
    <row r="9" spans="1:19" ht="18" customHeight="1" x14ac:dyDescent="0.2">
      <c r="A9" s="16">
        <v>5</v>
      </c>
      <c r="B9" s="8" t="s">
        <v>8</v>
      </c>
      <c r="C9" s="9">
        <v>538</v>
      </c>
      <c r="D9" s="9">
        <v>10</v>
      </c>
      <c r="E9" s="9">
        <v>534</v>
      </c>
      <c r="F9" s="9">
        <v>13</v>
      </c>
      <c r="G9" s="240">
        <v>506</v>
      </c>
      <c r="H9" s="9">
        <v>7</v>
      </c>
      <c r="I9" s="9">
        <v>517</v>
      </c>
      <c r="J9" s="9">
        <v>8</v>
      </c>
      <c r="K9" s="804">
        <v>535</v>
      </c>
      <c r="L9" s="9">
        <v>9</v>
      </c>
      <c r="M9" s="9">
        <v>519</v>
      </c>
      <c r="N9" s="9">
        <v>9</v>
      </c>
      <c r="O9" s="10">
        <f t="shared" si="0"/>
        <v>2630</v>
      </c>
      <c r="P9" s="10">
        <f t="shared" si="1"/>
        <v>56</v>
      </c>
      <c r="S9" s="17"/>
    </row>
    <row r="10" spans="1:19" ht="18" customHeight="1" x14ac:dyDescent="0.2">
      <c r="A10" s="15">
        <v>6</v>
      </c>
      <c r="B10" s="8" t="s">
        <v>230</v>
      </c>
      <c r="C10" s="459">
        <v>502</v>
      </c>
      <c r="D10" s="9">
        <v>7</v>
      </c>
      <c r="E10" s="9">
        <v>516</v>
      </c>
      <c r="F10" s="9">
        <v>9</v>
      </c>
      <c r="G10" s="9">
        <v>513</v>
      </c>
      <c r="H10" s="9">
        <v>9</v>
      </c>
      <c r="I10" s="9">
        <v>513</v>
      </c>
      <c r="J10" s="9">
        <v>7</v>
      </c>
      <c r="K10" s="804">
        <v>538</v>
      </c>
      <c r="L10" s="9">
        <v>11</v>
      </c>
      <c r="M10" s="9">
        <v>522</v>
      </c>
      <c r="N10" s="9">
        <v>11</v>
      </c>
      <c r="O10" s="10">
        <f t="shared" si="0"/>
        <v>2582</v>
      </c>
      <c r="P10" s="10">
        <f t="shared" si="1"/>
        <v>54</v>
      </c>
    </row>
    <row r="11" spans="1:19" ht="18" customHeight="1" x14ac:dyDescent="0.2">
      <c r="A11" s="15">
        <v>7</v>
      </c>
      <c r="B11" s="8" t="s">
        <v>6</v>
      </c>
      <c r="C11" s="9">
        <v>501</v>
      </c>
      <c r="D11" s="9">
        <v>5</v>
      </c>
      <c r="E11" s="9">
        <v>476</v>
      </c>
      <c r="F11" s="9">
        <v>4</v>
      </c>
      <c r="G11" s="9">
        <v>520</v>
      </c>
      <c r="H11" s="9">
        <v>10</v>
      </c>
      <c r="I11" s="9">
        <v>526</v>
      </c>
      <c r="J11" s="9">
        <v>9</v>
      </c>
      <c r="K11" s="9">
        <v>488</v>
      </c>
      <c r="L11" s="9">
        <v>3</v>
      </c>
      <c r="M11" s="9">
        <v>520</v>
      </c>
      <c r="N11" s="9">
        <v>10</v>
      </c>
      <c r="O11" s="10">
        <f t="shared" si="0"/>
        <v>2511</v>
      </c>
      <c r="P11" s="10">
        <f t="shared" si="1"/>
        <v>41</v>
      </c>
    </row>
    <row r="12" spans="1:19" ht="18" customHeight="1" x14ac:dyDescent="0.2">
      <c r="A12" s="15">
        <v>8</v>
      </c>
      <c r="B12" s="8" t="s">
        <v>10</v>
      </c>
      <c r="C12" s="9">
        <v>529</v>
      </c>
      <c r="D12" s="9">
        <v>9</v>
      </c>
      <c r="E12" s="9">
        <v>497</v>
      </c>
      <c r="F12" s="9">
        <v>7</v>
      </c>
      <c r="G12" s="9">
        <v>512</v>
      </c>
      <c r="H12" s="9">
        <v>8</v>
      </c>
      <c r="I12" s="9">
        <v>504</v>
      </c>
      <c r="J12" s="9">
        <v>5</v>
      </c>
      <c r="K12" s="804">
        <v>505</v>
      </c>
      <c r="L12" s="9">
        <v>7</v>
      </c>
      <c r="M12" s="9">
        <v>174</v>
      </c>
      <c r="N12" s="9">
        <v>1</v>
      </c>
      <c r="O12" s="10">
        <f t="shared" si="0"/>
        <v>2547</v>
      </c>
      <c r="P12" s="10">
        <f t="shared" si="1"/>
        <v>37</v>
      </c>
    </row>
    <row r="13" spans="1:19" ht="18" customHeight="1" x14ac:dyDescent="0.2">
      <c r="A13" s="15">
        <v>9</v>
      </c>
      <c r="B13" s="18" t="s">
        <v>14</v>
      </c>
      <c r="C13" s="459">
        <v>502</v>
      </c>
      <c r="D13" s="9">
        <v>6</v>
      </c>
      <c r="E13" s="9">
        <v>514</v>
      </c>
      <c r="F13" s="9">
        <v>8</v>
      </c>
      <c r="G13" s="240">
        <v>526</v>
      </c>
      <c r="H13" s="9">
        <v>13</v>
      </c>
      <c r="I13" s="9">
        <v>488</v>
      </c>
      <c r="J13" s="9">
        <v>3</v>
      </c>
      <c r="K13" s="804">
        <v>338</v>
      </c>
      <c r="L13" s="9">
        <v>2</v>
      </c>
      <c r="M13" s="9">
        <v>497</v>
      </c>
      <c r="N13" s="9">
        <v>5</v>
      </c>
      <c r="O13" s="10">
        <f t="shared" si="0"/>
        <v>2368</v>
      </c>
      <c r="P13" s="10">
        <f t="shared" si="1"/>
        <v>37</v>
      </c>
    </row>
    <row r="14" spans="1:19" ht="18" customHeight="1" x14ac:dyDescent="0.2">
      <c r="A14" s="15">
        <v>10</v>
      </c>
      <c r="B14" s="8" t="s">
        <v>237</v>
      </c>
      <c r="C14" s="241">
        <v>326</v>
      </c>
      <c r="D14" s="9">
        <v>0</v>
      </c>
      <c r="E14" s="9">
        <v>471</v>
      </c>
      <c r="F14" s="9">
        <v>2</v>
      </c>
      <c r="G14" s="9">
        <v>130</v>
      </c>
      <c r="H14" s="9">
        <v>0</v>
      </c>
      <c r="I14" s="9">
        <v>530</v>
      </c>
      <c r="J14" s="9">
        <v>10</v>
      </c>
      <c r="K14" s="9">
        <v>551</v>
      </c>
      <c r="L14" s="9">
        <v>16</v>
      </c>
      <c r="M14" s="9">
        <v>478</v>
      </c>
      <c r="N14" s="9">
        <v>4</v>
      </c>
      <c r="O14" s="10">
        <f t="shared" si="0"/>
        <v>2008</v>
      </c>
      <c r="P14" s="10">
        <f t="shared" si="1"/>
        <v>32</v>
      </c>
    </row>
    <row r="15" spans="1:19" ht="18" customHeight="1" x14ac:dyDescent="0.2">
      <c r="A15" s="15">
        <v>11</v>
      </c>
      <c r="B15" s="8" t="s">
        <v>193</v>
      </c>
      <c r="C15" s="9">
        <v>496</v>
      </c>
      <c r="D15" s="9">
        <v>4</v>
      </c>
      <c r="E15" s="9">
        <v>479</v>
      </c>
      <c r="F15" s="9">
        <v>5</v>
      </c>
      <c r="G15" s="9">
        <v>498</v>
      </c>
      <c r="H15" s="9">
        <v>5</v>
      </c>
      <c r="I15" s="9">
        <v>506</v>
      </c>
      <c r="J15" s="9">
        <v>6</v>
      </c>
      <c r="K15" s="9">
        <v>500</v>
      </c>
      <c r="L15" s="9">
        <v>4</v>
      </c>
      <c r="M15" s="9">
        <v>504</v>
      </c>
      <c r="N15" s="9">
        <v>6</v>
      </c>
      <c r="O15" s="10">
        <f t="shared" si="0"/>
        <v>2479</v>
      </c>
      <c r="P15" s="10">
        <f t="shared" si="1"/>
        <v>30</v>
      </c>
    </row>
    <row r="16" spans="1:19" ht="18" customHeight="1" x14ac:dyDescent="0.2">
      <c r="A16" s="15">
        <v>12</v>
      </c>
      <c r="B16" s="8" t="s">
        <v>13</v>
      </c>
      <c r="C16" s="240">
        <v>514</v>
      </c>
      <c r="D16" s="9">
        <v>8</v>
      </c>
      <c r="E16" s="19">
        <v>486</v>
      </c>
      <c r="F16" s="9">
        <v>6</v>
      </c>
      <c r="G16" s="9">
        <v>340</v>
      </c>
      <c r="H16" s="9">
        <v>2</v>
      </c>
      <c r="I16" s="9">
        <v>488</v>
      </c>
      <c r="J16" s="9">
        <v>2</v>
      </c>
      <c r="K16" s="9">
        <v>503</v>
      </c>
      <c r="L16" s="9">
        <v>5</v>
      </c>
      <c r="M16" s="9">
        <v>510</v>
      </c>
      <c r="N16" s="9">
        <v>7</v>
      </c>
      <c r="O16" s="10">
        <f t="shared" si="0"/>
        <v>2331</v>
      </c>
      <c r="P16" s="10">
        <f t="shared" si="1"/>
        <v>30</v>
      </c>
    </row>
    <row r="17" spans="1:19" ht="18" customHeight="1" x14ac:dyDescent="0.2">
      <c r="A17" s="15">
        <v>13</v>
      </c>
      <c r="B17" s="8" t="s">
        <v>12</v>
      </c>
      <c r="C17" s="9">
        <v>491</v>
      </c>
      <c r="D17" s="9">
        <v>3</v>
      </c>
      <c r="E17" s="9">
        <v>316</v>
      </c>
      <c r="F17" s="9">
        <v>0</v>
      </c>
      <c r="G17" s="9">
        <v>504</v>
      </c>
      <c r="H17" s="9">
        <v>6</v>
      </c>
      <c r="I17" s="9">
        <v>490</v>
      </c>
      <c r="J17" s="9">
        <v>4</v>
      </c>
      <c r="K17" s="9">
        <v>504</v>
      </c>
      <c r="L17" s="9">
        <v>6</v>
      </c>
      <c r="M17" s="9">
        <v>516</v>
      </c>
      <c r="N17" s="9">
        <v>8</v>
      </c>
      <c r="O17" s="10">
        <f t="shared" si="0"/>
        <v>2305</v>
      </c>
      <c r="P17" s="10">
        <f t="shared" si="1"/>
        <v>27</v>
      </c>
    </row>
    <row r="18" spans="1:19" ht="18.75" customHeight="1" x14ac:dyDescent="0.2">
      <c r="A18" s="15">
        <v>14</v>
      </c>
      <c r="B18" s="18" t="s">
        <v>16</v>
      </c>
      <c r="C18" s="9">
        <v>470</v>
      </c>
      <c r="D18" s="9">
        <v>2</v>
      </c>
      <c r="E18" s="9">
        <v>468</v>
      </c>
      <c r="F18" s="9">
        <v>1</v>
      </c>
      <c r="G18" s="240">
        <v>468</v>
      </c>
      <c r="H18" s="9">
        <v>4</v>
      </c>
      <c r="I18" s="9">
        <v>286</v>
      </c>
      <c r="J18" s="9">
        <v>0</v>
      </c>
      <c r="K18" s="9">
        <v>321</v>
      </c>
      <c r="L18" s="9">
        <v>0</v>
      </c>
      <c r="M18" s="9">
        <v>337</v>
      </c>
      <c r="N18" s="9">
        <v>3</v>
      </c>
      <c r="O18" s="10">
        <f t="shared" si="0"/>
        <v>2013</v>
      </c>
      <c r="P18" s="10">
        <f t="shared" si="1"/>
        <v>10</v>
      </c>
      <c r="Q18" s="20"/>
    </row>
    <row r="19" spans="1:19" ht="18.75" customHeight="1" x14ac:dyDescent="0.2">
      <c r="A19" s="15">
        <v>15</v>
      </c>
      <c r="B19" s="8" t="s">
        <v>15</v>
      </c>
      <c r="C19" s="241">
        <v>456</v>
      </c>
      <c r="D19" s="9">
        <v>1</v>
      </c>
      <c r="E19" s="9">
        <v>146</v>
      </c>
      <c r="F19" s="9">
        <v>0</v>
      </c>
      <c r="G19" s="240">
        <v>311</v>
      </c>
      <c r="H19" s="9">
        <v>1</v>
      </c>
      <c r="I19" s="9">
        <v>484</v>
      </c>
      <c r="J19" s="9">
        <v>1</v>
      </c>
      <c r="K19" s="9">
        <v>163</v>
      </c>
      <c r="L19" s="9">
        <v>0</v>
      </c>
      <c r="M19" s="9">
        <v>274</v>
      </c>
      <c r="N19" s="9">
        <v>2</v>
      </c>
      <c r="O19" s="10">
        <f t="shared" si="0"/>
        <v>1560</v>
      </c>
      <c r="P19" s="10">
        <f t="shared" si="1"/>
        <v>5</v>
      </c>
      <c r="Q19" s="20"/>
    </row>
    <row r="20" spans="1:19" ht="18.75" customHeight="1" x14ac:dyDescent="0.2">
      <c r="A20" s="15">
        <v>16</v>
      </c>
      <c r="B20" s="8" t="s">
        <v>270</v>
      </c>
      <c r="C20" s="9">
        <v>0</v>
      </c>
      <c r="D20" s="9">
        <v>0</v>
      </c>
      <c r="E20" s="9">
        <v>473</v>
      </c>
      <c r="F20" s="9">
        <v>3</v>
      </c>
      <c r="G20" s="9">
        <v>0</v>
      </c>
      <c r="H20" s="9">
        <v>0</v>
      </c>
      <c r="I20" s="9">
        <v>461</v>
      </c>
      <c r="J20" s="9">
        <v>0</v>
      </c>
      <c r="K20" s="9">
        <v>334</v>
      </c>
      <c r="L20" s="9">
        <v>1</v>
      </c>
      <c r="M20" s="9">
        <v>166</v>
      </c>
      <c r="N20" s="9">
        <v>0</v>
      </c>
      <c r="O20" s="10">
        <f t="shared" si="0"/>
        <v>1268</v>
      </c>
      <c r="P20" s="10">
        <f t="shared" si="1"/>
        <v>4</v>
      </c>
      <c r="Q20" s="14"/>
      <c r="R20" s="14"/>
      <c r="S20" s="14"/>
    </row>
    <row r="21" spans="1:19" ht="18.75" customHeight="1" x14ac:dyDescent="0.2">
      <c r="A21" s="15"/>
      <c r="B21" s="8"/>
      <c r="C21" s="240"/>
      <c r="D21" s="9"/>
      <c r="E21" s="19"/>
      <c r="F21" s="9"/>
      <c r="G21" s="240"/>
      <c r="H21" s="9"/>
      <c r="I21" s="9"/>
      <c r="J21" s="9"/>
      <c r="K21" s="9"/>
      <c r="L21" s="9"/>
      <c r="M21" s="9"/>
      <c r="N21" s="9"/>
      <c r="O21" s="10">
        <f t="shared" ref="O21:O22" si="2">C21+E21+G21+I21+K21</f>
        <v>0</v>
      </c>
      <c r="P21" s="10">
        <f t="shared" ref="P21:P22" si="3">D21+F21+H21+J21+L21+N21</f>
        <v>0</v>
      </c>
      <c r="R21" s="14"/>
      <c r="S21" s="14"/>
    </row>
    <row r="22" spans="1:19" ht="18" customHeight="1" x14ac:dyDescent="0.2">
      <c r="A22" s="15"/>
      <c r="B22" s="21"/>
      <c r="C22" s="9"/>
      <c r="D22" s="9"/>
      <c r="E22" s="19"/>
      <c r="F22" s="9"/>
      <c r="G22" s="9"/>
      <c r="H22" s="9"/>
      <c r="I22" s="9"/>
      <c r="J22" s="9"/>
      <c r="K22" s="9"/>
      <c r="L22" s="9"/>
      <c r="M22" s="9"/>
      <c r="N22" s="9"/>
      <c r="O22" s="10">
        <f t="shared" si="2"/>
        <v>0</v>
      </c>
      <c r="P22" s="10">
        <f t="shared" si="3"/>
        <v>0</v>
      </c>
    </row>
    <row r="23" spans="1:19" ht="17.25" customHeight="1" x14ac:dyDescent="0.2">
      <c r="B23" s="22" t="s">
        <v>17</v>
      </c>
      <c r="C23" s="23">
        <f>SUM(C5:C20)/16</f>
        <v>471</v>
      </c>
      <c r="D23" s="23" t="s">
        <v>18</v>
      </c>
      <c r="E23" s="23">
        <f>SUM(E5:E20)/16</f>
        <v>470.9375</v>
      </c>
      <c r="F23" s="23" t="s">
        <v>18</v>
      </c>
      <c r="G23" s="23">
        <f>SUM(G5:G20)/16</f>
        <v>424.6875</v>
      </c>
      <c r="H23" s="23" t="s">
        <v>18</v>
      </c>
      <c r="I23" s="23">
        <f>SUM(I5:I20)/16</f>
        <v>498.4375</v>
      </c>
      <c r="J23" s="23" t="s">
        <v>18</v>
      </c>
      <c r="K23" s="23">
        <f>SUM(K5:K20)/16</f>
        <v>466.3125</v>
      </c>
      <c r="L23" s="23" t="s">
        <v>18</v>
      </c>
      <c r="M23" s="23">
        <f>SUM(M5:M21)/17</f>
        <v>403.52941176470586</v>
      </c>
      <c r="N23" s="23" t="s">
        <v>18</v>
      </c>
      <c r="O23" s="24" t="s">
        <v>18</v>
      </c>
      <c r="P23" s="25"/>
      <c r="R23" s="14"/>
      <c r="S23" s="14"/>
    </row>
    <row r="24" spans="1:19" ht="12.75" customHeight="1" x14ac:dyDescent="0.2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/>
      <c r="P24" s="25"/>
      <c r="R24" s="14"/>
    </row>
    <row r="25" spans="1:19" ht="12.75" customHeight="1" x14ac:dyDescent="0.2">
      <c r="L25" s="29"/>
      <c r="M25" s="30"/>
      <c r="N25" s="30"/>
      <c r="O25" s="30"/>
      <c r="P25" s="30"/>
      <c r="R25" s="14"/>
    </row>
    <row r="26" spans="1:19" ht="12.75" customHeight="1" x14ac:dyDescent="0.2">
      <c r="R26" s="14"/>
      <c r="S26" s="14"/>
    </row>
    <row r="27" spans="1:19" ht="12.75" customHeight="1" x14ac:dyDescent="0.3">
      <c r="A27" s="31" t="s">
        <v>19</v>
      </c>
    </row>
    <row r="28" spans="1:19" ht="12.75" customHeight="1" x14ac:dyDescent="0.3">
      <c r="A28" s="31" t="s">
        <v>20</v>
      </c>
      <c r="N28" s="14"/>
    </row>
    <row r="29" spans="1:19" ht="12.75" customHeight="1" x14ac:dyDescent="0.2"/>
    <row r="30" spans="1:19" ht="12.75" customHeight="1" x14ac:dyDescent="0.2">
      <c r="A30" s="32" t="s">
        <v>265</v>
      </c>
    </row>
    <row r="31" spans="1:19" ht="12.75" customHeight="1" x14ac:dyDescent="0.2"/>
    <row r="32" spans="1:19" ht="12.75" customHeight="1" x14ac:dyDescent="0.2">
      <c r="A32" s="33" t="s">
        <v>21</v>
      </c>
      <c r="B32" s="34">
        <v>45952</v>
      </c>
      <c r="C32" s="35" t="s">
        <v>22</v>
      </c>
      <c r="D32" s="36"/>
      <c r="E32" s="37"/>
      <c r="F32" s="37"/>
      <c r="G32" s="37"/>
      <c r="H32" s="37"/>
      <c r="I32" s="37"/>
      <c r="J32" s="37"/>
      <c r="K32" s="38"/>
    </row>
    <row r="33" spans="1:11" ht="12.75" customHeight="1" x14ac:dyDescent="0.2">
      <c r="A33" s="39"/>
      <c r="B33" s="40" t="s">
        <v>23</v>
      </c>
      <c r="C33" s="41" t="s">
        <v>24</v>
      </c>
      <c r="D33" s="42" t="s">
        <v>25</v>
      </c>
      <c r="I33" s="43"/>
      <c r="K33" s="44"/>
    </row>
    <row r="34" spans="1:11" ht="12.75" customHeight="1" x14ac:dyDescent="0.2">
      <c r="A34" s="45">
        <v>1</v>
      </c>
      <c r="B34" s="46" t="s">
        <v>26</v>
      </c>
      <c r="C34" s="47">
        <v>1</v>
      </c>
      <c r="D34" s="48">
        <v>4</v>
      </c>
      <c r="E34" s="49" t="s">
        <v>27</v>
      </c>
      <c r="F34" s="50"/>
      <c r="G34" s="50"/>
      <c r="H34" s="50"/>
      <c r="I34" s="51" t="s">
        <v>28</v>
      </c>
      <c r="J34" s="50"/>
      <c r="K34" s="52"/>
    </row>
    <row r="35" spans="1:11" ht="12.75" customHeight="1" x14ac:dyDescent="0.2">
      <c r="A35" s="45">
        <v>2</v>
      </c>
      <c r="B35" s="46" t="s">
        <v>29</v>
      </c>
      <c r="C35" s="47">
        <v>5</v>
      </c>
      <c r="D35" s="48">
        <v>8</v>
      </c>
      <c r="E35" s="53" t="s">
        <v>30</v>
      </c>
      <c r="F35" s="53"/>
      <c r="G35" s="53"/>
      <c r="H35" s="53"/>
      <c r="I35" s="53" t="s">
        <v>263</v>
      </c>
      <c r="J35" s="53"/>
      <c r="K35" s="54"/>
    </row>
    <row r="36" spans="1:11" ht="12.75" customHeight="1" x14ac:dyDescent="0.2">
      <c r="A36" s="45">
        <v>3</v>
      </c>
      <c r="B36" s="48" t="s">
        <v>31</v>
      </c>
      <c r="C36" s="47">
        <v>3</v>
      </c>
      <c r="D36" s="48">
        <v>16</v>
      </c>
      <c r="E36" s="53" t="s">
        <v>32</v>
      </c>
      <c r="F36" s="53"/>
      <c r="G36" s="53"/>
      <c r="H36" s="53"/>
      <c r="I36" s="53" t="s">
        <v>264</v>
      </c>
      <c r="J36" s="53"/>
      <c r="K36" s="54"/>
    </row>
    <row r="37" spans="1:11" ht="12.75" customHeight="1" x14ac:dyDescent="0.2">
      <c r="A37" s="45">
        <v>4</v>
      </c>
      <c r="B37" s="46" t="s">
        <v>175</v>
      </c>
      <c r="C37" s="47">
        <v>2</v>
      </c>
      <c r="D37" s="48">
        <v>9</v>
      </c>
      <c r="E37" s="53"/>
      <c r="F37" s="53"/>
      <c r="G37" s="53"/>
      <c r="H37" s="53"/>
      <c r="I37" s="53"/>
      <c r="J37" s="53"/>
      <c r="K37" s="54"/>
    </row>
    <row r="38" spans="1:11" ht="12.75" customHeight="1" x14ac:dyDescent="0.2">
      <c r="A38" s="45">
        <v>5</v>
      </c>
      <c r="B38" s="46" t="s">
        <v>34</v>
      </c>
      <c r="C38" s="47">
        <v>4</v>
      </c>
      <c r="D38" s="48">
        <v>2</v>
      </c>
      <c r="E38" s="53"/>
      <c r="F38" s="53"/>
      <c r="G38" s="53"/>
      <c r="H38" s="53"/>
      <c r="I38" s="53"/>
      <c r="J38" s="53"/>
      <c r="K38" s="55"/>
    </row>
    <row r="39" spans="1:11" ht="12.75" customHeight="1" x14ac:dyDescent="0.2">
      <c r="A39" s="45">
        <v>6</v>
      </c>
      <c r="B39" s="46" t="s">
        <v>35</v>
      </c>
      <c r="C39" s="47">
        <v>3</v>
      </c>
      <c r="D39" s="48">
        <v>3</v>
      </c>
      <c r="E39" s="53"/>
      <c r="F39" s="53"/>
      <c r="G39" s="53"/>
      <c r="H39" s="53"/>
      <c r="I39" s="53"/>
      <c r="J39" s="53"/>
      <c r="K39" s="55"/>
    </row>
    <row r="40" spans="1:11" ht="12.75" customHeight="1" x14ac:dyDescent="0.2">
      <c r="A40" s="45"/>
      <c r="B40" s="48"/>
      <c r="C40" s="47"/>
      <c r="D40" s="48"/>
      <c r="E40" s="56" t="s">
        <v>36</v>
      </c>
      <c r="F40" s="53"/>
      <c r="G40" s="53"/>
      <c r="H40" s="53"/>
      <c r="I40" s="53"/>
      <c r="J40" s="53"/>
      <c r="K40" s="54"/>
    </row>
    <row r="41" spans="1:11" ht="12.75" customHeight="1" x14ac:dyDescent="0.2">
      <c r="A41" s="57"/>
      <c r="B41" s="58" t="s">
        <v>37</v>
      </c>
      <c r="C41" s="871">
        <f>SUM(C34:D40)</f>
        <v>60</v>
      </c>
      <c r="D41" s="872"/>
      <c r="E41" s="59"/>
      <c r="F41" s="60"/>
      <c r="G41" s="60"/>
      <c r="H41" s="60"/>
      <c r="I41" s="60"/>
      <c r="J41" s="60"/>
      <c r="K41" s="61"/>
    </row>
    <row r="42" spans="1:11" ht="12.75" customHeight="1" x14ac:dyDescent="0.2"/>
    <row r="43" spans="1:11" ht="12.75" customHeight="1" x14ac:dyDescent="0.2">
      <c r="A43" s="33" t="s">
        <v>38</v>
      </c>
      <c r="B43" s="34" t="s">
        <v>284</v>
      </c>
      <c r="C43" s="35" t="s">
        <v>22</v>
      </c>
      <c r="D43" s="36"/>
      <c r="E43" s="37"/>
      <c r="F43" s="37"/>
      <c r="G43" s="37"/>
      <c r="H43" s="37"/>
      <c r="I43" s="37"/>
      <c r="J43" s="37"/>
      <c r="K43" s="38"/>
    </row>
    <row r="44" spans="1:11" ht="12.75" customHeight="1" x14ac:dyDescent="0.2">
      <c r="A44" s="39"/>
      <c r="B44" s="40" t="s">
        <v>23</v>
      </c>
      <c r="C44" s="41" t="s">
        <v>24</v>
      </c>
      <c r="D44" s="42" t="s">
        <v>25</v>
      </c>
      <c r="I44" s="43"/>
      <c r="K44" s="44"/>
    </row>
    <row r="45" spans="1:11" ht="12.75" customHeight="1" x14ac:dyDescent="0.2">
      <c r="A45" s="45">
        <v>1</v>
      </c>
      <c r="B45" s="46" t="s">
        <v>26</v>
      </c>
      <c r="C45" s="47">
        <v>1</v>
      </c>
      <c r="D45" s="48">
        <v>5</v>
      </c>
      <c r="E45" s="49" t="s">
        <v>27</v>
      </c>
      <c r="F45" s="50"/>
      <c r="G45" s="50"/>
      <c r="H45" s="50"/>
      <c r="I45" s="51" t="s">
        <v>28</v>
      </c>
      <c r="J45" s="50"/>
      <c r="K45" s="52"/>
    </row>
    <row r="46" spans="1:11" ht="12.75" customHeight="1" x14ac:dyDescent="0.2">
      <c r="A46" s="45">
        <v>2</v>
      </c>
      <c r="B46" s="46" t="s">
        <v>29</v>
      </c>
      <c r="C46" s="47">
        <v>1</v>
      </c>
      <c r="D46" s="48">
        <v>13</v>
      </c>
      <c r="E46" s="56" t="s">
        <v>30</v>
      </c>
      <c r="F46" s="53"/>
      <c r="G46" s="53"/>
      <c r="H46" s="53"/>
      <c r="I46" s="53" t="s">
        <v>263</v>
      </c>
      <c r="J46" s="53"/>
      <c r="K46" s="54"/>
    </row>
    <row r="47" spans="1:11" ht="12.75" customHeight="1" x14ac:dyDescent="0.2">
      <c r="A47" s="45">
        <v>3</v>
      </c>
      <c r="B47" s="48" t="s">
        <v>31</v>
      </c>
      <c r="C47" s="47">
        <v>3</v>
      </c>
      <c r="D47" s="48">
        <v>9</v>
      </c>
      <c r="E47" s="56" t="s">
        <v>32</v>
      </c>
      <c r="F47" s="53"/>
      <c r="G47" s="53"/>
      <c r="H47" s="53"/>
      <c r="I47" s="53" t="s">
        <v>281</v>
      </c>
      <c r="J47" s="53"/>
      <c r="K47" s="54"/>
    </row>
    <row r="48" spans="1:11" ht="12.75" customHeight="1" x14ac:dyDescent="0.2">
      <c r="A48" s="45">
        <v>4</v>
      </c>
      <c r="B48" s="46" t="s">
        <v>33</v>
      </c>
      <c r="C48" s="47">
        <v>2</v>
      </c>
      <c r="D48" s="48">
        <v>7</v>
      </c>
      <c r="E48" s="56"/>
      <c r="F48" s="53"/>
      <c r="G48" s="53"/>
      <c r="H48" s="53"/>
      <c r="I48" s="53"/>
      <c r="J48" s="53"/>
      <c r="K48" s="54"/>
    </row>
    <row r="49" spans="1:11" ht="12.75" customHeight="1" x14ac:dyDescent="0.2">
      <c r="A49" s="45">
        <v>5</v>
      </c>
      <c r="B49" s="46" t="s">
        <v>34</v>
      </c>
      <c r="C49" s="47">
        <v>4</v>
      </c>
      <c r="D49" s="48">
        <v>3</v>
      </c>
      <c r="E49" s="62"/>
      <c r="F49" s="63"/>
      <c r="G49" s="63"/>
      <c r="H49" s="63"/>
      <c r="I49" s="63"/>
      <c r="J49" s="63"/>
      <c r="K49" s="64"/>
    </row>
    <row r="50" spans="1:11" ht="12.75" customHeight="1" x14ac:dyDescent="0.2">
      <c r="A50" s="45">
        <v>6</v>
      </c>
      <c r="B50" s="46" t="s">
        <v>35</v>
      </c>
      <c r="C50" s="47">
        <v>3</v>
      </c>
      <c r="D50" s="48">
        <v>4</v>
      </c>
      <c r="E50" s="65" t="s">
        <v>39</v>
      </c>
      <c r="F50" s="66"/>
      <c r="G50" s="66"/>
      <c r="H50" s="66"/>
      <c r="I50" s="66"/>
      <c r="J50" s="66"/>
      <c r="K50" s="67"/>
    </row>
    <row r="51" spans="1:11" ht="12.75" customHeight="1" x14ac:dyDescent="0.2">
      <c r="A51" s="57"/>
      <c r="B51" s="58" t="s">
        <v>37</v>
      </c>
      <c r="C51" s="871">
        <f>SUM(C45:D50)</f>
        <v>55</v>
      </c>
      <c r="D51" s="872"/>
      <c r="E51" s="59"/>
      <c r="F51" s="60"/>
      <c r="G51" s="60"/>
      <c r="H51" s="60"/>
      <c r="I51" s="60"/>
      <c r="J51" s="60"/>
      <c r="K51" s="61"/>
    </row>
    <row r="52" spans="1:11" ht="12.75" customHeight="1" x14ac:dyDescent="0.2"/>
    <row r="53" spans="1:11" ht="12.75" customHeight="1" x14ac:dyDescent="0.2">
      <c r="A53" s="33" t="s">
        <v>40</v>
      </c>
      <c r="B53" s="34" t="s">
        <v>283</v>
      </c>
      <c r="C53" s="35" t="s">
        <v>22</v>
      </c>
      <c r="D53" s="36"/>
      <c r="E53" s="37"/>
      <c r="F53" s="37"/>
      <c r="G53" s="37"/>
      <c r="H53" s="37"/>
      <c r="I53" s="37"/>
      <c r="J53" s="37"/>
      <c r="K53" s="38"/>
    </row>
    <row r="54" spans="1:11" ht="12.75" customHeight="1" x14ac:dyDescent="0.2">
      <c r="A54" s="39"/>
      <c r="B54" s="40" t="s">
        <v>23</v>
      </c>
      <c r="C54" s="41" t="s">
        <v>24</v>
      </c>
      <c r="D54" s="42" t="s">
        <v>25</v>
      </c>
      <c r="I54" s="43"/>
      <c r="K54" s="44"/>
    </row>
    <row r="55" spans="1:11" ht="12.75" customHeight="1" x14ac:dyDescent="0.2">
      <c r="A55" s="45">
        <v>1</v>
      </c>
      <c r="B55" s="46" t="s">
        <v>26</v>
      </c>
      <c r="C55" s="47">
        <v>1</v>
      </c>
      <c r="D55" s="48"/>
      <c r="E55" s="49" t="s">
        <v>27</v>
      </c>
      <c r="F55" s="50"/>
      <c r="G55" s="50"/>
      <c r="H55" s="50"/>
      <c r="I55" s="51" t="s">
        <v>28</v>
      </c>
      <c r="J55" s="50"/>
      <c r="K55" s="52"/>
    </row>
    <row r="56" spans="1:11" ht="12.75" customHeight="1" x14ac:dyDescent="0.2">
      <c r="A56" s="45">
        <v>2</v>
      </c>
      <c r="B56" s="46" t="s">
        <v>29</v>
      </c>
      <c r="C56" s="47">
        <v>5</v>
      </c>
      <c r="D56" s="48">
        <v>9</v>
      </c>
      <c r="E56" s="56" t="s">
        <v>30</v>
      </c>
      <c r="F56" s="53"/>
      <c r="G56" s="53"/>
      <c r="H56" s="53"/>
      <c r="I56" s="53" t="s">
        <v>263</v>
      </c>
      <c r="J56" s="53"/>
      <c r="K56" s="54"/>
    </row>
    <row r="57" spans="1:11" ht="12.75" customHeight="1" x14ac:dyDescent="0.2">
      <c r="A57" s="45">
        <v>3</v>
      </c>
      <c r="B57" s="48" t="s">
        <v>31</v>
      </c>
      <c r="C57" s="47">
        <v>4</v>
      </c>
      <c r="D57" s="48">
        <v>13</v>
      </c>
      <c r="E57" s="56" t="s">
        <v>32</v>
      </c>
      <c r="F57" s="53"/>
      <c r="G57" s="53"/>
      <c r="H57" s="53"/>
      <c r="I57" s="53" t="s">
        <v>282</v>
      </c>
      <c r="J57" s="53"/>
      <c r="K57" s="54"/>
    </row>
    <row r="58" spans="1:11" ht="17.25" customHeight="1" x14ac:dyDescent="0.2">
      <c r="A58" s="45">
        <v>4</v>
      </c>
      <c r="B58" s="46" t="s">
        <v>33</v>
      </c>
      <c r="C58" s="47">
        <v>2</v>
      </c>
      <c r="D58" s="48">
        <v>8</v>
      </c>
      <c r="E58" s="56"/>
      <c r="F58" s="53"/>
      <c r="G58" s="53"/>
      <c r="H58" s="53"/>
      <c r="I58" s="53"/>
      <c r="J58" s="53"/>
      <c r="K58" s="54"/>
    </row>
    <row r="59" spans="1:11" ht="12.75" customHeight="1" x14ac:dyDescent="0.2">
      <c r="A59" s="45">
        <v>5</v>
      </c>
      <c r="B59" s="46" t="s">
        <v>34</v>
      </c>
      <c r="C59" s="47">
        <v>3</v>
      </c>
      <c r="D59" s="48">
        <v>1</v>
      </c>
      <c r="E59" s="62"/>
      <c r="F59" s="63"/>
      <c r="G59" s="63"/>
      <c r="H59" s="63"/>
      <c r="I59" s="63"/>
      <c r="J59" s="63"/>
      <c r="K59" s="64"/>
    </row>
    <row r="60" spans="1:11" ht="12.75" customHeight="1" x14ac:dyDescent="0.2">
      <c r="A60" s="45">
        <v>6</v>
      </c>
      <c r="B60" s="46" t="s">
        <v>35</v>
      </c>
      <c r="C60" s="47">
        <v>3</v>
      </c>
      <c r="D60" s="48">
        <v>2</v>
      </c>
      <c r="E60" s="65" t="s">
        <v>39</v>
      </c>
      <c r="F60" s="66"/>
      <c r="G60" s="66"/>
      <c r="H60" s="66"/>
      <c r="I60" s="66"/>
      <c r="J60" s="66"/>
      <c r="K60" s="67"/>
    </row>
    <row r="61" spans="1:11" ht="12.75" customHeight="1" x14ac:dyDescent="0.2">
      <c r="A61" s="57"/>
      <c r="B61" s="58" t="s">
        <v>37</v>
      </c>
      <c r="C61" s="871">
        <f>SUM(C55:D60)</f>
        <v>51</v>
      </c>
      <c r="D61" s="872"/>
      <c r="E61" s="59"/>
      <c r="F61" s="60"/>
      <c r="G61" s="60"/>
      <c r="H61" s="60"/>
      <c r="I61" s="60"/>
      <c r="J61" s="60"/>
      <c r="K61" s="61"/>
    </row>
    <row r="62" spans="1:11" ht="12.75" customHeight="1" x14ac:dyDescent="0.2"/>
    <row r="63" spans="1:11" ht="12.75" customHeight="1" x14ac:dyDescent="0.2">
      <c r="A63" s="33" t="s">
        <v>41</v>
      </c>
      <c r="B63" s="34" t="s">
        <v>302</v>
      </c>
      <c r="C63" s="35" t="s">
        <v>22</v>
      </c>
      <c r="D63" s="36"/>
      <c r="E63" s="873"/>
      <c r="F63" s="874"/>
      <c r="G63" s="874"/>
      <c r="H63" s="874"/>
      <c r="I63" s="874"/>
      <c r="J63" s="874"/>
      <c r="K63" s="875"/>
    </row>
    <row r="64" spans="1:11" ht="12.75" customHeight="1" x14ac:dyDescent="0.2">
      <c r="A64" s="39"/>
      <c r="B64" s="40" t="s">
        <v>23</v>
      </c>
      <c r="C64" s="41" t="s">
        <v>24</v>
      </c>
      <c r="D64" s="42" t="s">
        <v>25</v>
      </c>
      <c r="E64" s="56" t="s">
        <v>18</v>
      </c>
      <c r="F64" s="63"/>
      <c r="G64" s="63"/>
      <c r="H64" s="63"/>
      <c r="I64" s="63"/>
      <c r="J64" s="63"/>
      <c r="K64" s="64"/>
    </row>
    <row r="65" spans="1:11" ht="12.75" customHeight="1" x14ac:dyDescent="0.2">
      <c r="A65" s="45">
        <v>1</v>
      </c>
      <c r="B65" s="46" t="s">
        <v>26</v>
      </c>
      <c r="C65" s="47">
        <v>1</v>
      </c>
      <c r="D65" s="48">
        <v>7</v>
      </c>
      <c r="E65" s="49" t="s">
        <v>27</v>
      </c>
      <c r="F65" s="50"/>
      <c r="G65" s="50"/>
      <c r="H65" s="50"/>
      <c r="I65" s="51" t="s">
        <v>28</v>
      </c>
      <c r="J65" s="50"/>
      <c r="K65" s="52"/>
    </row>
    <row r="66" spans="1:11" ht="12.75" customHeight="1" x14ac:dyDescent="0.2">
      <c r="A66" s="45">
        <v>2</v>
      </c>
      <c r="B66" s="46" t="s">
        <v>29</v>
      </c>
      <c r="C66" s="47">
        <v>4</v>
      </c>
      <c r="D66" s="48">
        <v>9</v>
      </c>
      <c r="E66" s="56" t="s">
        <v>30</v>
      </c>
      <c r="F66" s="53"/>
      <c r="G66" s="53"/>
      <c r="H66" s="53"/>
      <c r="I66" s="53" t="s">
        <v>282</v>
      </c>
      <c r="J66" s="53"/>
      <c r="K66" s="54"/>
    </row>
    <row r="67" spans="1:11" ht="12.75" customHeight="1" x14ac:dyDescent="0.2">
      <c r="A67" s="45">
        <v>3</v>
      </c>
      <c r="B67" s="48" t="s">
        <v>31</v>
      </c>
      <c r="C67" s="47">
        <v>4</v>
      </c>
      <c r="D67" s="48">
        <v>14</v>
      </c>
      <c r="E67" s="56" t="s">
        <v>32</v>
      </c>
      <c r="F67" s="53"/>
      <c r="G67" s="53"/>
      <c r="H67" s="53"/>
      <c r="I67" s="53" t="s">
        <v>69</v>
      </c>
      <c r="J67" s="53"/>
      <c r="K67" s="54"/>
    </row>
    <row r="68" spans="1:11" ht="20.25" customHeight="1" x14ac:dyDescent="0.2">
      <c r="A68" s="45">
        <v>4</v>
      </c>
      <c r="B68" s="46" t="s">
        <v>33</v>
      </c>
      <c r="C68" s="47">
        <v>2</v>
      </c>
      <c r="D68" s="48">
        <v>8</v>
      </c>
      <c r="E68" s="56"/>
      <c r="F68" s="53"/>
      <c r="G68" s="53"/>
      <c r="H68" s="53"/>
      <c r="I68" s="53" t="s">
        <v>232</v>
      </c>
      <c r="J68" s="53"/>
      <c r="K68" s="54"/>
    </row>
    <row r="69" spans="1:11" ht="12.75" customHeight="1" x14ac:dyDescent="0.2">
      <c r="A69" s="45">
        <v>5</v>
      </c>
      <c r="B69" s="46" t="s">
        <v>34</v>
      </c>
      <c r="C69" s="47">
        <v>5</v>
      </c>
      <c r="D69" s="48">
        <v>2</v>
      </c>
      <c r="E69" s="62"/>
      <c r="F69" s="63"/>
      <c r="G69" s="63"/>
      <c r="H69" s="63"/>
      <c r="I69" s="63"/>
      <c r="J69" s="63"/>
      <c r="K69" s="64"/>
    </row>
    <row r="70" spans="1:11" ht="12.75" customHeight="1" x14ac:dyDescent="0.2">
      <c r="A70" s="45">
        <v>6</v>
      </c>
      <c r="B70" s="46" t="s">
        <v>35</v>
      </c>
      <c r="C70" s="47">
        <v>5</v>
      </c>
      <c r="D70" s="48">
        <v>5</v>
      </c>
      <c r="E70" s="65" t="s">
        <v>39</v>
      </c>
      <c r="F70" s="66"/>
      <c r="G70" s="66"/>
      <c r="H70" s="66"/>
      <c r="I70" s="66"/>
      <c r="J70" s="66"/>
      <c r="K70" s="67"/>
    </row>
    <row r="71" spans="1:11" ht="12.75" customHeight="1" x14ac:dyDescent="0.2">
      <c r="A71" s="57"/>
      <c r="B71" s="58" t="s">
        <v>37</v>
      </c>
      <c r="C71" s="871">
        <f>SUM(C65:D70)</f>
        <v>66</v>
      </c>
      <c r="D71" s="872"/>
      <c r="E71" s="59"/>
      <c r="F71" s="60"/>
      <c r="G71" s="60"/>
      <c r="H71" s="60"/>
      <c r="I71" s="60"/>
      <c r="J71" s="60"/>
      <c r="K71" s="61"/>
    </row>
    <row r="72" spans="1:11" ht="12.75" customHeight="1" x14ac:dyDescent="0.2"/>
    <row r="73" spans="1:11" ht="12.75" customHeight="1" x14ac:dyDescent="0.2">
      <c r="A73" s="33" t="s">
        <v>42</v>
      </c>
      <c r="B73" s="34">
        <v>46071</v>
      </c>
      <c r="C73" s="35" t="s">
        <v>22</v>
      </c>
      <c r="D73" s="36"/>
      <c r="E73" s="873" t="s">
        <v>43</v>
      </c>
      <c r="F73" s="874"/>
      <c r="G73" s="874"/>
      <c r="H73" s="874"/>
      <c r="I73" s="874"/>
      <c r="J73" s="874"/>
      <c r="K73" s="875"/>
    </row>
    <row r="74" spans="1:11" ht="12.75" customHeight="1" x14ac:dyDescent="0.2">
      <c r="A74" s="39"/>
      <c r="B74" s="40" t="s">
        <v>23</v>
      </c>
      <c r="C74" s="41" t="s">
        <v>24</v>
      </c>
      <c r="D74" s="42" t="s">
        <v>25</v>
      </c>
      <c r="E74" s="56" t="s">
        <v>18</v>
      </c>
      <c r="F74" s="63"/>
      <c r="G74" s="63"/>
      <c r="H74" s="63"/>
      <c r="I74" s="63"/>
      <c r="J74" s="63"/>
      <c r="K74" s="64"/>
    </row>
    <row r="75" spans="1:11" ht="12.75" customHeight="1" x14ac:dyDescent="0.2">
      <c r="A75" s="45">
        <v>1</v>
      </c>
      <c r="B75" s="46" t="s">
        <v>26</v>
      </c>
      <c r="C75" s="47">
        <v>1</v>
      </c>
      <c r="D75" s="48">
        <v>7</v>
      </c>
      <c r="E75" s="49" t="s">
        <v>27</v>
      </c>
      <c r="F75" s="50"/>
      <c r="G75" s="50"/>
      <c r="H75" s="50"/>
      <c r="I75" s="51" t="s">
        <v>28</v>
      </c>
      <c r="J75" s="68"/>
      <c r="K75" s="69"/>
    </row>
    <row r="76" spans="1:11" ht="12.75" customHeight="1" x14ac:dyDescent="0.2">
      <c r="A76" s="45">
        <v>2</v>
      </c>
      <c r="B76" s="46" t="s">
        <v>29</v>
      </c>
      <c r="C76" s="47">
        <v>2</v>
      </c>
      <c r="D76" s="48">
        <v>8</v>
      </c>
      <c r="E76" s="56" t="s">
        <v>30</v>
      </c>
      <c r="F76" s="53"/>
      <c r="G76" s="53"/>
      <c r="H76" s="53"/>
      <c r="I76" s="53" t="s">
        <v>191</v>
      </c>
      <c r="J76" s="53"/>
      <c r="K76" s="54"/>
    </row>
    <row r="77" spans="1:11" ht="12.75" customHeight="1" x14ac:dyDescent="0.2">
      <c r="A77" s="45">
        <v>3</v>
      </c>
      <c r="B77" s="48" t="s">
        <v>31</v>
      </c>
      <c r="C77" s="47">
        <v>4</v>
      </c>
      <c r="D77" s="48">
        <v>11</v>
      </c>
      <c r="E77" s="56" t="s">
        <v>32</v>
      </c>
      <c r="F77" s="53"/>
      <c r="G77" s="53"/>
      <c r="H77" s="53"/>
      <c r="I77" s="53" t="s">
        <v>232</v>
      </c>
      <c r="J77" s="53"/>
      <c r="K77" s="54"/>
    </row>
    <row r="78" spans="1:11" ht="12.75" customHeight="1" x14ac:dyDescent="0.2">
      <c r="A78" s="45">
        <v>4</v>
      </c>
      <c r="B78" s="46" t="s">
        <v>33</v>
      </c>
      <c r="C78" s="47">
        <v>2</v>
      </c>
      <c r="D78" s="48">
        <v>8</v>
      </c>
      <c r="E78" s="56"/>
      <c r="F78" s="53"/>
      <c r="G78" s="53"/>
      <c r="H78" s="53"/>
      <c r="I78" s="53" t="s">
        <v>75</v>
      </c>
      <c r="J78" s="53"/>
      <c r="K78" s="54"/>
    </row>
    <row r="79" spans="1:11" ht="17.25" customHeight="1" x14ac:dyDescent="0.2">
      <c r="A79" s="45">
        <v>5</v>
      </c>
      <c r="B79" s="46" t="s">
        <v>34</v>
      </c>
      <c r="C79" s="47">
        <v>4</v>
      </c>
      <c r="D79" s="48">
        <v>3</v>
      </c>
      <c r="E79" s="62"/>
      <c r="F79" s="53"/>
      <c r="G79" s="63"/>
      <c r="H79" s="63"/>
      <c r="I79" s="53"/>
      <c r="J79" s="63"/>
      <c r="K79" s="64"/>
    </row>
    <row r="80" spans="1:11" ht="12.75" customHeight="1" x14ac:dyDescent="0.2">
      <c r="A80" s="45">
        <v>6</v>
      </c>
      <c r="B80" s="46" t="s">
        <v>35</v>
      </c>
      <c r="C80" s="47">
        <v>3</v>
      </c>
      <c r="D80" s="48">
        <v>3</v>
      </c>
      <c r="E80" s="65" t="s">
        <v>39</v>
      </c>
      <c r="F80" s="66"/>
      <c r="G80" s="66"/>
      <c r="H80" s="66"/>
      <c r="I80" s="66"/>
      <c r="J80" s="66"/>
      <c r="K80" s="67"/>
    </row>
    <row r="81" spans="1:11" ht="12.75" customHeight="1" x14ac:dyDescent="0.2">
      <c r="A81" s="57"/>
      <c r="B81" s="58" t="s">
        <v>37</v>
      </c>
      <c r="C81" s="871">
        <f>SUM(C75:D80)</f>
        <v>56</v>
      </c>
      <c r="D81" s="872"/>
      <c r="E81" s="59"/>
      <c r="F81" s="60"/>
      <c r="G81" s="60"/>
      <c r="H81" s="60"/>
      <c r="I81" s="60"/>
      <c r="J81" s="60"/>
      <c r="K81" s="61"/>
    </row>
    <row r="82" spans="1:11" ht="12.75" customHeight="1" x14ac:dyDescent="0.2"/>
    <row r="83" spans="1:11" ht="12.75" customHeight="1" x14ac:dyDescent="0.2">
      <c r="A83" s="33" t="s">
        <v>44</v>
      </c>
      <c r="B83" s="34">
        <v>46099</v>
      </c>
      <c r="C83" s="35" t="s">
        <v>22</v>
      </c>
      <c r="D83" s="36"/>
      <c r="E83" s="873" t="s">
        <v>43</v>
      </c>
      <c r="F83" s="874"/>
      <c r="G83" s="874"/>
      <c r="H83" s="874"/>
      <c r="I83" s="874"/>
      <c r="J83" s="874"/>
      <c r="K83" s="875"/>
    </row>
    <row r="84" spans="1:11" ht="12.75" customHeight="1" x14ac:dyDescent="0.2">
      <c r="A84" s="39"/>
      <c r="B84" s="40" t="s">
        <v>23</v>
      </c>
      <c r="C84" s="41" t="s">
        <v>24</v>
      </c>
      <c r="D84" s="42" t="s">
        <v>25</v>
      </c>
      <c r="E84" s="56" t="s">
        <v>18</v>
      </c>
      <c r="F84" s="63"/>
      <c r="G84" s="63"/>
      <c r="H84" s="63"/>
      <c r="I84" s="63"/>
      <c r="J84" s="63"/>
      <c r="K84" s="64"/>
    </row>
    <row r="85" spans="1:11" ht="12.75" customHeight="1" x14ac:dyDescent="0.2">
      <c r="A85" s="45">
        <v>1</v>
      </c>
      <c r="B85" s="46" t="s">
        <v>26</v>
      </c>
      <c r="C85" s="47">
        <v>1</v>
      </c>
      <c r="D85" s="48">
        <v>2</v>
      </c>
      <c r="E85" s="49" t="s">
        <v>27</v>
      </c>
      <c r="F85" s="50"/>
      <c r="G85" s="50"/>
      <c r="H85" s="50"/>
      <c r="I85" s="51" t="s">
        <v>28</v>
      </c>
      <c r="J85" s="68"/>
      <c r="K85" s="69"/>
    </row>
    <row r="86" spans="1:11" ht="12.75" customHeight="1" x14ac:dyDescent="0.2">
      <c r="A86" s="45">
        <v>2</v>
      </c>
      <c r="B86" s="46" t="s">
        <v>29</v>
      </c>
      <c r="C86" s="47">
        <v>4</v>
      </c>
      <c r="D86" s="48">
        <v>6</v>
      </c>
      <c r="E86" s="56" t="s">
        <v>30</v>
      </c>
      <c r="F86" s="53"/>
      <c r="G86" s="53"/>
      <c r="H86" s="53"/>
      <c r="I86" s="53" t="s">
        <v>191</v>
      </c>
      <c r="J86" s="53"/>
      <c r="K86" s="54"/>
    </row>
    <row r="87" spans="1:11" ht="12.75" customHeight="1" x14ac:dyDescent="0.2">
      <c r="A87" s="45">
        <v>3</v>
      </c>
      <c r="B87" s="48" t="s">
        <v>31</v>
      </c>
      <c r="C87" s="47">
        <v>4</v>
      </c>
      <c r="D87" s="48">
        <v>13</v>
      </c>
      <c r="E87" s="56" t="s">
        <v>32</v>
      </c>
      <c r="F87" s="53"/>
      <c r="G87" s="53"/>
      <c r="H87" s="53"/>
      <c r="I87" s="53" t="s">
        <v>311</v>
      </c>
      <c r="J87" s="53"/>
      <c r="K87" s="54"/>
    </row>
    <row r="88" spans="1:11" ht="12.75" customHeight="1" x14ac:dyDescent="0.2">
      <c r="A88" s="45">
        <v>4</v>
      </c>
      <c r="B88" s="46" t="s">
        <v>33</v>
      </c>
      <c r="C88" s="47">
        <v>2</v>
      </c>
      <c r="D88" s="48">
        <v>8</v>
      </c>
      <c r="E88" s="56"/>
      <c r="F88" s="53"/>
      <c r="G88" s="53"/>
      <c r="H88" s="53"/>
      <c r="I88" s="53" t="s">
        <v>232</v>
      </c>
      <c r="J88" s="53"/>
      <c r="K88" s="54"/>
    </row>
    <row r="89" spans="1:11" ht="12.75" customHeight="1" x14ac:dyDescent="0.2">
      <c r="A89" s="45">
        <v>5</v>
      </c>
      <c r="B89" s="46" t="s">
        <v>34</v>
      </c>
      <c r="C89" s="47">
        <v>3</v>
      </c>
      <c r="D89" s="48">
        <v>1</v>
      </c>
      <c r="E89" s="62"/>
      <c r="F89" s="63"/>
      <c r="G89" s="63"/>
      <c r="H89" s="63"/>
      <c r="I89" s="53"/>
      <c r="J89" s="63"/>
      <c r="K89" s="64"/>
    </row>
    <row r="90" spans="1:11" ht="12.75" customHeight="1" x14ac:dyDescent="0.2">
      <c r="A90" s="45">
        <v>6</v>
      </c>
      <c r="B90" s="46" t="s">
        <v>35</v>
      </c>
      <c r="C90" s="47">
        <v>3</v>
      </c>
      <c r="D90" s="48">
        <v>4</v>
      </c>
      <c r="E90" s="65" t="s">
        <v>39</v>
      </c>
      <c r="F90" s="66"/>
      <c r="G90" s="66"/>
      <c r="H90" s="66"/>
      <c r="I90" s="66"/>
      <c r="J90" s="66"/>
      <c r="K90" s="67"/>
    </row>
    <row r="91" spans="1:11" ht="12.75" customHeight="1" x14ac:dyDescent="0.2">
      <c r="A91" s="57"/>
      <c r="B91" s="58" t="s">
        <v>37</v>
      </c>
      <c r="C91" s="871">
        <f>SUM(C85:D90)</f>
        <v>51</v>
      </c>
      <c r="D91" s="872"/>
      <c r="E91" s="59"/>
      <c r="F91" s="60"/>
      <c r="G91" s="60"/>
      <c r="H91" s="60"/>
      <c r="I91" s="60"/>
      <c r="J91" s="60"/>
      <c r="K91" s="61"/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spans="17:17" ht="12.75" customHeight="1" x14ac:dyDescent="0.2"/>
    <row r="98" spans="17:17" ht="12.75" customHeight="1" x14ac:dyDescent="0.2">
      <c r="Q98" s="20"/>
    </row>
    <row r="99" spans="17:17" ht="12.75" customHeight="1" x14ac:dyDescent="0.2"/>
    <row r="100" spans="17:17" ht="12.75" customHeight="1" x14ac:dyDescent="0.2"/>
    <row r="101" spans="17:17" ht="12.75" customHeight="1" x14ac:dyDescent="0.2"/>
    <row r="102" spans="17:17" ht="12.75" customHeight="1" x14ac:dyDescent="0.2"/>
    <row r="103" spans="17:17" ht="12.75" customHeight="1" x14ac:dyDescent="0.2"/>
    <row r="104" spans="17:17" ht="12.75" customHeight="1" x14ac:dyDescent="0.2"/>
    <row r="105" spans="17:17" ht="12.75" customHeight="1" x14ac:dyDescent="0.2"/>
    <row r="106" spans="17:17" ht="12.75" customHeight="1" x14ac:dyDescent="0.2"/>
    <row r="107" spans="17:17" ht="12.75" customHeight="1" x14ac:dyDescent="0.2"/>
    <row r="108" spans="17:17" ht="12.75" customHeight="1" x14ac:dyDescent="0.2"/>
    <row r="109" spans="17:17" ht="12.75" customHeight="1" x14ac:dyDescent="0.2"/>
    <row r="110" spans="17:17" ht="12.75" customHeight="1" x14ac:dyDescent="0.2"/>
    <row r="111" spans="17:17" ht="12.75" customHeight="1" x14ac:dyDescent="0.2"/>
    <row r="112" spans="17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ortState xmlns:xlrd2="http://schemas.microsoft.com/office/spreadsheetml/2017/richdata2" ref="B5:P20">
    <sortCondition descending="1" ref="P5:P20"/>
    <sortCondition descending="1" ref="O5:O20"/>
  </sortState>
  <mergeCells count="17">
    <mergeCell ref="C81:D81"/>
    <mergeCell ref="E83:K83"/>
    <mergeCell ref="C91:D91"/>
    <mergeCell ref="C3:D3"/>
    <mergeCell ref="C41:D41"/>
    <mergeCell ref="C51:D51"/>
    <mergeCell ref="C61:D61"/>
    <mergeCell ref="E63:K63"/>
    <mergeCell ref="C71:D71"/>
    <mergeCell ref="E73:K73"/>
    <mergeCell ref="C1:P1"/>
    <mergeCell ref="E3:F3"/>
    <mergeCell ref="G3:H3"/>
    <mergeCell ref="I3:J3"/>
    <mergeCell ref="K3:L3"/>
    <mergeCell ref="M3:N3"/>
    <mergeCell ref="O3:P3"/>
  </mergeCells>
  <pageMargins left="0.74803149606299213" right="0.74803149606299213" top="0.39" bottom="0.59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1"/>
  <sheetViews>
    <sheetView zoomScaleNormal="100" workbookViewId="0">
      <selection activeCell="W17" sqref="W17"/>
    </sheetView>
  </sheetViews>
  <sheetFormatPr defaultColWidth="12.5703125" defaultRowHeight="15" customHeight="1" x14ac:dyDescent="0.2"/>
  <cols>
    <col min="1" max="1" width="6.5703125" customWidth="1"/>
    <col min="2" max="2" width="7.42578125" customWidth="1"/>
    <col min="3" max="3" width="19.7109375" customWidth="1"/>
    <col min="4" max="4" width="19.140625" customWidth="1"/>
    <col min="5" max="5" width="5.140625" customWidth="1"/>
    <col min="6" max="6" width="4.5703125" customWidth="1"/>
    <col min="7" max="7" width="5.140625" customWidth="1"/>
    <col min="8" max="8" width="4.7109375" customWidth="1"/>
    <col min="9" max="9" width="5.140625" customWidth="1"/>
    <col min="10" max="10" width="4.7109375" customWidth="1"/>
    <col min="11" max="11" width="5" customWidth="1"/>
    <col min="12" max="12" width="5.28515625" customWidth="1"/>
    <col min="13" max="13" width="5" customWidth="1"/>
    <col min="14" max="14" width="4.7109375" customWidth="1"/>
    <col min="15" max="15" width="5" customWidth="1"/>
    <col min="16" max="16" width="4.7109375" customWidth="1"/>
    <col min="17" max="18" width="5.28515625" customWidth="1"/>
    <col min="19" max="19" width="4.85546875" customWidth="1"/>
    <col min="20" max="20" width="5.5703125" customWidth="1"/>
    <col min="21" max="21" width="8.5703125" customWidth="1"/>
    <col min="22" max="22" width="7.140625" customWidth="1"/>
    <col min="23" max="23" width="8.5703125" customWidth="1"/>
    <col min="24" max="24" width="12.28515625" customWidth="1"/>
    <col min="25" max="28" width="8.5703125" customWidth="1"/>
    <col min="29" max="29" width="12.28515625" customWidth="1"/>
    <col min="30" max="31" width="8.5703125" customWidth="1"/>
  </cols>
  <sheetData>
    <row r="1" spans="1:31" ht="58.5" customHeight="1" x14ac:dyDescent="0.25">
      <c r="B1" s="70"/>
      <c r="C1" s="71"/>
      <c r="D1" s="72" t="s">
        <v>187</v>
      </c>
      <c r="E1" s="73"/>
      <c r="F1" s="73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74"/>
      <c r="T1" s="74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</row>
    <row r="2" spans="1:31" ht="25.5" customHeight="1" x14ac:dyDescent="0.2">
      <c r="B2" s="76" t="s">
        <v>2</v>
      </c>
      <c r="C2" s="77" t="s">
        <v>45</v>
      </c>
      <c r="D2" s="78" t="s">
        <v>46</v>
      </c>
      <c r="E2" s="79" t="s">
        <v>47</v>
      </c>
      <c r="F2" s="79" t="s">
        <v>48</v>
      </c>
      <c r="G2" s="80" t="s">
        <v>49</v>
      </c>
      <c r="H2" s="80" t="s">
        <v>50</v>
      </c>
      <c r="I2" s="80" t="s">
        <v>51</v>
      </c>
      <c r="J2" s="80" t="s">
        <v>52</v>
      </c>
      <c r="K2" s="80" t="s">
        <v>53</v>
      </c>
      <c r="L2" s="80" t="s">
        <v>54</v>
      </c>
      <c r="M2" s="80" t="s">
        <v>55</v>
      </c>
      <c r="N2" s="80" t="s">
        <v>56</v>
      </c>
      <c r="O2" s="80" t="s">
        <v>57</v>
      </c>
      <c r="P2" s="80" t="s">
        <v>58</v>
      </c>
      <c r="Q2" s="80" t="s">
        <v>59</v>
      </c>
      <c r="R2" s="81" t="s">
        <v>60</v>
      </c>
      <c r="S2" s="82" t="s">
        <v>61</v>
      </c>
      <c r="T2" s="82" t="s">
        <v>62</v>
      </c>
    </row>
    <row r="3" spans="1:31" ht="25.5" customHeight="1" x14ac:dyDescent="0.2">
      <c r="A3" s="618" t="s">
        <v>289</v>
      </c>
      <c r="B3" s="83" t="s">
        <v>63</v>
      </c>
      <c r="C3" s="84" t="s">
        <v>64</v>
      </c>
      <c r="D3" s="85" t="s">
        <v>65</v>
      </c>
      <c r="E3" s="86"/>
      <c r="F3" s="452"/>
      <c r="G3" s="452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1" ht="15" customHeight="1" x14ac:dyDescent="0.2">
      <c r="A4" s="590">
        <v>3401</v>
      </c>
      <c r="B4" s="579">
        <v>1</v>
      </c>
      <c r="C4" s="259" t="s">
        <v>244</v>
      </c>
      <c r="D4" s="273" t="s">
        <v>108</v>
      </c>
      <c r="E4" s="736">
        <v>163</v>
      </c>
      <c r="F4" s="735">
        <v>26</v>
      </c>
      <c r="G4" s="726">
        <v>178</v>
      </c>
      <c r="H4" s="751">
        <v>30</v>
      </c>
      <c r="I4" s="727">
        <v>176</v>
      </c>
      <c r="J4" s="746">
        <v>30</v>
      </c>
      <c r="K4" s="752">
        <v>171</v>
      </c>
      <c r="L4" s="746">
        <v>21</v>
      </c>
      <c r="M4" s="752">
        <v>168</v>
      </c>
      <c r="N4" s="746">
        <v>20</v>
      </c>
      <c r="O4" s="752">
        <v>182</v>
      </c>
      <c r="P4" s="749">
        <v>30</v>
      </c>
      <c r="Q4" s="86">
        <f t="shared" ref="Q4:Q12" si="0">E4+G4+I4+K4+M4+O4-S4</f>
        <v>870</v>
      </c>
      <c r="R4" s="86">
        <f t="shared" ref="R4:R12" si="1">F4+H4+J4+L4+N4+P4-T4</f>
        <v>137</v>
      </c>
      <c r="S4" s="90">
        <v>168</v>
      </c>
      <c r="T4" s="90">
        <v>20</v>
      </c>
      <c r="V4" s="91"/>
      <c r="W4" s="92" t="s">
        <v>66</v>
      </c>
    </row>
    <row r="5" spans="1:31" ht="15" customHeight="1" x14ac:dyDescent="0.2">
      <c r="A5" s="590">
        <v>3403</v>
      </c>
      <c r="B5" s="580">
        <v>2</v>
      </c>
      <c r="C5" s="259" t="s">
        <v>239</v>
      </c>
      <c r="D5" s="273" t="s">
        <v>237</v>
      </c>
      <c r="E5" s="737">
        <v>158</v>
      </c>
      <c r="F5" s="735">
        <v>23</v>
      </c>
      <c r="G5" s="728">
        <v>161</v>
      </c>
      <c r="H5" s="753">
        <v>21</v>
      </c>
      <c r="I5" s="729">
        <v>0</v>
      </c>
      <c r="J5" s="746">
        <v>0</v>
      </c>
      <c r="K5" s="752">
        <v>172</v>
      </c>
      <c r="L5" s="746">
        <v>23</v>
      </c>
      <c r="M5" s="752">
        <v>178</v>
      </c>
      <c r="N5" s="746">
        <v>26</v>
      </c>
      <c r="O5" s="752">
        <v>170</v>
      </c>
      <c r="P5" s="749">
        <v>26</v>
      </c>
      <c r="Q5" s="86">
        <f t="shared" si="0"/>
        <v>839</v>
      </c>
      <c r="R5" s="86">
        <f t="shared" si="1"/>
        <v>119</v>
      </c>
      <c r="S5" s="90">
        <v>0</v>
      </c>
      <c r="T5" s="90">
        <v>0</v>
      </c>
      <c r="V5" s="94"/>
      <c r="W5" s="92" t="s">
        <v>67</v>
      </c>
    </row>
    <row r="6" spans="1:31" ht="15" customHeight="1" x14ac:dyDescent="0.2">
      <c r="A6" s="590">
        <v>3405</v>
      </c>
      <c r="B6" s="724">
        <v>3</v>
      </c>
      <c r="C6" s="359" t="s">
        <v>238</v>
      </c>
      <c r="D6" s="273" t="s">
        <v>225</v>
      </c>
      <c r="E6" s="737">
        <v>169</v>
      </c>
      <c r="F6" s="735">
        <v>30</v>
      </c>
      <c r="G6" s="754">
        <v>164</v>
      </c>
      <c r="H6" s="750">
        <v>23</v>
      </c>
      <c r="I6" s="755">
        <v>0</v>
      </c>
      <c r="J6" s="749">
        <v>0</v>
      </c>
      <c r="K6" s="752">
        <v>175</v>
      </c>
      <c r="L6" s="746">
        <v>26</v>
      </c>
      <c r="M6" s="752">
        <v>172</v>
      </c>
      <c r="N6" s="746">
        <v>21</v>
      </c>
      <c r="O6" s="752">
        <v>0</v>
      </c>
      <c r="P6" s="749">
        <v>0</v>
      </c>
      <c r="Q6" s="86">
        <f t="shared" si="0"/>
        <v>680</v>
      </c>
      <c r="R6" s="86">
        <f t="shared" si="1"/>
        <v>100</v>
      </c>
      <c r="S6" s="90">
        <v>0</v>
      </c>
      <c r="T6" s="90">
        <v>0</v>
      </c>
    </row>
    <row r="7" spans="1:31" ht="15" customHeight="1" x14ac:dyDescent="0.2">
      <c r="A7" s="590">
        <v>3406</v>
      </c>
      <c r="B7" s="582">
        <v>4</v>
      </c>
      <c r="C7" s="361" t="s">
        <v>261</v>
      </c>
      <c r="D7" s="282" t="s">
        <v>237</v>
      </c>
      <c r="E7" s="737">
        <v>0</v>
      </c>
      <c r="F7" s="735">
        <v>0</v>
      </c>
      <c r="G7" s="730">
        <v>168</v>
      </c>
      <c r="H7" s="753">
        <v>26</v>
      </c>
      <c r="I7" s="731">
        <v>0</v>
      </c>
      <c r="J7" s="746">
        <v>0</v>
      </c>
      <c r="K7" s="752">
        <v>175</v>
      </c>
      <c r="L7" s="746">
        <v>30</v>
      </c>
      <c r="M7" s="752">
        <v>180</v>
      </c>
      <c r="N7" s="746">
        <v>30</v>
      </c>
      <c r="O7" s="752">
        <v>0</v>
      </c>
      <c r="P7" s="749">
        <v>0</v>
      </c>
      <c r="Q7" s="86">
        <f t="shared" si="0"/>
        <v>523</v>
      </c>
      <c r="R7" s="86">
        <f t="shared" si="1"/>
        <v>86</v>
      </c>
      <c r="S7" s="90">
        <v>0</v>
      </c>
      <c r="T7" s="90">
        <v>0</v>
      </c>
    </row>
    <row r="8" spans="1:31" ht="15" customHeight="1" x14ac:dyDescent="0.2">
      <c r="A8" s="590">
        <v>3408</v>
      </c>
      <c r="B8" s="582">
        <v>5</v>
      </c>
      <c r="C8" s="361" t="s">
        <v>271</v>
      </c>
      <c r="D8" s="273" t="s">
        <v>270</v>
      </c>
      <c r="E8" s="738">
        <v>0</v>
      </c>
      <c r="F8" s="735">
        <v>0</v>
      </c>
      <c r="G8" s="758">
        <v>132</v>
      </c>
      <c r="H8" s="753">
        <v>19</v>
      </c>
      <c r="I8" s="759">
        <v>0</v>
      </c>
      <c r="J8" s="746">
        <v>0</v>
      </c>
      <c r="K8" s="752">
        <v>149</v>
      </c>
      <c r="L8" s="746">
        <v>18</v>
      </c>
      <c r="M8" s="752">
        <v>153</v>
      </c>
      <c r="N8" s="746">
        <v>17</v>
      </c>
      <c r="O8" s="752">
        <v>161</v>
      </c>
      <c r="P8" s="749">
        <v>21</v>
      </c>
      <c r="Q8" s="86">
        <f t="shared" si="0"/>
        <v>595</v>
      </c>
      <c r="R8" s="86">
        <f t="shared" si="1"/>
        <v>75</v>
      </c>
      <c r="S8" s="90">
        <v>0</v>
      </c>
      <c r="T8" s="90">
        <v>0</v>
      </c>
    </row>
    <row r="9" spans="1:31" ht="15" customHeight="1" x14ac:dyDescent="0.2">
      <c r="A9" s="590">
        <v>3402</v>
      </c>
      <c r="B9" s="582">
        <v>6</v>
      </c>
      <c r="C9" s="259" t="s">
        <v>242</v>
      </c>
      <c r="D9" s="273" t="s">
        <v>225</v>
      </c>
      <c r="E9" s="737">
        <v>137</v>
      </c>
      <c r="F9" s="735">
        <v>20</v>
      </c>
      <c r="G9" s="756">
        <v>147</v>
      </c>
      <c r="H9" s="753">
        <v>20</v>
      </c>
      <c r="I9" s="760">
        <v>0</v>
      </c>
      <c r="J9" s="752">
        <v>0</v>
      </c>
      <c r="K9" s="752">
        <v>145</v>
      </c>
      <c r="L9" s="746">
        <v>17</v>
      </c>
      <c r="M9" s="752">
        <v>160</v>
      </c>
      <c r="N9" s="746">
        <v>19</v>
      </c>
      <c r="O9" s="752">
        <v>0</v>
      </c>
      <c r="P9" s="749">
        <v>0</v>
      </c>
      <c r="Q9" s="86">
        <f t="shared" si="0"/>
        <v>589</v>
      </c>
      <c r="R9" s="86">
        <f t="shared" si="1"/>
        <v>76</v>
      </c>
      <c r="S9" s="90">
        <v>0</v>
      </c>
      <c r="T9" s="90">
        <v>0</v>
      </c>
    </row>
    <row r="10" spans="1:31" ht="15" customHeight="1" x14ac:dyDescent="0.2">
      <c r="A10" s="590">
        <v>3407</v>
      </c>
      <c r="B10" s="582">
        <v>7</v>
      </c>
      <c r="C10" s="289" t="s">
        <v>240</v>
      </c>
      <c r="D10" s="282" t="s">
        <v>237</v>
      </c>
      <c r="E10" s="739">
        <v>158</v>
      </c>
      <c r="F10" s="735">
        <v>23</v>
      </c>
      <c r="G10" s="732">
        <v>0</v>
      </c>
      <c r="H10" s="753">
        <v>0</v>
      </c>
      <c r="I10" s="733">
        <v>0</v>
      </c>
      <c r="J10" s="746">
        <v>0</v>
      </c>
      <c r="K10" s="752">
        <v>160</v>
      </c>
      <c r="L10" s="746">
        <v>19</v>
      </c>
      <c r="M10" s="752">
        <v>160</v>
      </c>
      <c r="N10" s="746">
        <v>18</v>
      </c>
      <c r="O10" s="752">
        <v>0</v>
      </c>
      <c r="P10" s="749">
        <v>0</v>
      </c>
      <c r="Q10" s="86">
        <f t="shared" si="0"/>
        <v>478</v>
      </c>
      <c r="R10" s="86">
        <f t="shared" si="1"/>
        <v>60</v>
      </c>
      <c r="S10" s="90">
        <v>0</v>
      </c>
      <c r="T10" s="90">
        <v>0</v>
      </c>
    </row>
    <row r="11" spans="1:31" ht="15" customHeight="1" x14ac:dyDescent="0.2">
      <c r="A11" s="590">
        <v>3409</v>
      </c>
      <c r="B11" s="582">
        <v>8</v>
      </c>
      <c r="C11" s="361" t="s">
        <v>259</v>
      </c>
      <c r="D11" s="282" t="s">
        <v>237</v>
      </c>
      <c r="E11" s="736">
        <v>0</v>
      </c>
      <c r="F11" s="735">
        <v>0</v>
      </c>
      <c r="G11" s="758">
        <v>0</v>
      </c>
      <c r="H11" s="753">
        <v>0</v>
      </c>
      <c r="I11" s="759">
        <v>0</v>
      </c>
      <c r="J11" s="746">
        <v>0</v>
      </c>
      <c r="K11" s="752">
        <v>168</v>
      </c>
      <c r="L11" s="746">
        <v>20</v>
      </c>
      <c r="M11" s="752">
        <v>178</v>
      </c>
      <c r="N11" s="746">
        <v>23</v>
      </c>
      <c r="O11" s="752">
        <v>0</v>
      </c>
      <c r="P11" s="749">
        <v>0</v>
      </c>
      <c r="Q11" s="86">
        <f t="shared" si="0"/>
        <v>346</v>
      </c>
      <c r="R11" s="86">
        <f t="shared" si="1"/>
        <v>43</v>
      </c>
      <c r="S11" s="90">
        <v>0</v>
      </c>
      <c r="T11" s="90">
        <v>0</v>
      </c>
    </row>
    <row r="12" spans="1:31" ht="15" customHeight="1" x14ac:dyDescent="0.2">
      <c r="A12" s="590"/>
      <c r="B12" s="582">
        <v>9</v>
      </c>
      <c r="C12" s="361" t="s">
        <v>223</v>
      </c>
      <c r="D12" s="282" t="s">
        <v>237</v>
      </c>
      <c r="E12" s="736">
        <v>0</v>
      </c>
      <c r="F12" s="735">
        <v>0</v>
      </c>
      <c r="G12" s="758">
        <v>0</v>
      </c>
      <c r="H12" s="753">
        <v>0</v>
      </c>
      <c r="I12" s="759">
        <v>0</v>
      </c>
      <c r="J12" s="746">
        <v>0</v>
      </c>
      <c r="K12" s="752">
        <v>0</v>
      </c>
      <c r="L12" s="746">
        <v>0</v>
      </c>
      <c r="M12" s="752">
        <v>0</v>
      </c>
      <c r="N12" s="746">
        <v>0</v>
      </c>
      <c r="O12" s="752">
        <v>162</v>
      </c>
      <c r="P12" s="749">
        <v>23</v>
      </c>
      <c r="Q12" s="86">
        <f t="shared" si="0"/>
        <v>162</v>
      </c>
      <c r="R12" s="86">
        <f t="shared" si="1"/>
        <v>23</v>
      </c>
      <c r="S12" s="90">
        <v>0</v>
      </c>
      <c r="T12" s="90">
        <v>0</v>
      </c>
    </row>
    <row r="13" spans="1:31" ht="15" customHeight="1" x14ac:dyDescent="0.2">
      <c r="A13" s="590"/>
      <c r="B13" s="579" t="s">
        <v>63</v>
      </c>
      <c r="C13" s="84" t="s">
        <v>68</v>
      </c>
      <c r="D13" s="85" t="s">
        <v>65</v>
      </c>
      <c r="E13" s="761"/>
      <c r="F13" s="762"/>
      <c r="G13" s="762"/>
      <c r="H13" s="763"/>
      <c r="I13" s="764"/>
      <c r="J13" s="764"/>
      <c r="K13" s="765"/>
      <c r="L13" s="766"/>
      <c r="M13" s="765"/>
      <c r="N13" s="766"/>
      <c r="O13" s="765"/>
      <c r="P13" s="766"/>
      <c r="Q13" s="86"/>
      <c r="R13" s="86"/>
      <c r="S13" s="86"/>
      <c r="T13" s="86"/>
    </row>
    <row r="14" spans="1:31" ht="15" customHeight="1" x14ac:dyDescent="0.2">
      <c r="A14" s="590">
        <v>3430</v>
      </c>
      <c r="B14" s="579">
        <v>1</v>
      </c>
      <c r="C14" s="289" t="s">
        <v>69</v>
      </c>
      <c r="D14" s="273" t="s">
        <v>108</v>
      </c>
      <c r="E14" s="767">
        <v>188</v>
      </c>
      <c r="F14" s="735">
        <v>30</v>
      </c>
      <c r="G14" s="756">
        <v>183</v>
      </c>
      <c r="H14" s="753">
        <v>30</v>
      </c>
      <c r="I14" s="752">
        <v>174</v>
      </c>
      <c r="J14" s="746">
        <v>21</v>
      </c>
      <c r="K14" s="752">
        <v>186</v>
      </c>
      <c r="L14" s="746">
        <v>30</v>
      </c>
      <c r="M14" s="752">
        <v>179</v>
      </c>
      <c r="N14" s="746">
        <v>23</v>
      </c>
      <c r="O14" s="752">
        <v>187</v>
      </c>
      <c r="P14" s="749">
        <v>30</v>
      </c>
      <c r="Q14" s="86">
        <f t="shared" ref="Q14" si="2">E14+G14+I14+K14+M14+O14-S14</f>
        <v>923</v>
      </c>
      <c r="R14" s="86">
        <f t="shared" ref="R14:R48" si="3">F14+H14+J14+L14+N14+P14-T14</f>
        <v>143</v>
      </c>
      <c r="S14" s="90">
        <v>174</v>
      </c>
      <c r="T14" s="90">
        <v>21</v>
      </c>
    </row>
    <row r="15" spans="1:31" ht="15" customHeight="1" x14ac:dyDescent="0.2">
      <c r="A15" s="590">
        <v>3432</v>
      </c>
      <c r="B15" s="580">
        <v>2</v>
      </c>
      <c r="C15" s="375" t="s">
        <v>234</v>
      </c>
      <c r="D15" s="293" t="s">
        <v>236</v>
      </c>
      <c r="E15" s="767">
        <v>183</v>
      </c>
      <c r="F15" s="735">
        <v>26</v>
      </c>
      <c r="G15" s="768">
        <v>174</v>
      </c>
      <c r="H15" s="750">
        <v>20</v>
      </c>
      <c r="I15" s="769">
        <v>177</v>
      </c>
      <c r="J15" s="749">
        <v>26</v>
      </c>
      <c r="K15" s="752">
        <v>183</v>
      </c>
      <c r="L15" s="746">
        <v>26</v>
      </c>
      <c r="M15" s="752">
        <v>182</v>
      </c>
      <c r="N15" s="746">
        <v>30</v>
      </c>
      <c r="O15" s="752">
        <v>179</v>
      </c>
      <c r="P15" s="749">
        <v>21</v>
      </c>
      <c r="Q15" s="86">
        <f t="shared" ref="Q15:Q25" si="4">E15+G15+I15+K15+M15+O15-S15</f>
        <v>904</v>
      </c>
      <c r="R15" s="86">
        <f t="shared" si="3"/>
        <v>129</v>
      </c>
      <c r="S15" s="90">
        <v>174</v>
      </c>
      <c r="T15" s="90">
        <v>20</v>
      </c>
    </row>
    <row r="16" spans="1:31" ht="15" customHeight="1" x14ac:dyDescent="0.2">
      <c r="A16" s="590">
        <v>3434</v>
      </c>
      <c r="B16" s="581">
        <v>3</v>
      </c>
      <c r="C16" s="375" t="s">
        <v>75</v>
      </c>
      <c r="D16" s="273" t="s">
        <v>220</v>
      </c>
      <c r="E16" s="770">
        <v>168</v>
      </c>
      <c r="F16" s="735">
        <v>15</v>
      </c>
      <c r="G16" s="756">
        <v>175</v>
      </c>
      <c r="H16" s="753">
        <v>21</v>
      </c>
      <c r="I16" s="771">
        <v>176</v>
      </c>
      <c r="J16" s="746">
        <v>23</v>
      </c>
      <c r="K16" s="752">
        <v>176</v>
      </c>
      <c r="L16" s="746">
        <v>23</v>
      </c>
      <c r="M16" s="752">
        <v>175</v>
      </c>
      <c r="N16" s="746">
        <v>20</v>
      </c>
      <c r="O16" s="752">
        <v>0</v>
      </c>
      <c r="P16" s="749">
        <v>0</v>
      </c>
      <c r="Q16" s="86">
        <f t="shared" si="4"/>
        <v>870</v>
      </c>
      <c r="R16" s="86">
        <f t="shared" si="3"/>
        <v>102</v>
      </c>
      <c r="S16" s="90">
        <v>0</v>
      </c>
      <c r="T16" s="90">
        <v>0</v>
      </c>
    </row>
    <row r="17" spans="1:29" ht="15" customHeight="1" x14ac:dyDescent="0.2">
      <c r="A17" s="590">
        <v>3433</v>
      </c>
      <c r="B17" s="582">
        <v>4</v>
      </c>
      <c r="C17" s="381" t="s">
        <v>71</v>
      </c>
      <c r="D17" s="273" t="s">
        <v>285</v>
      </c>
      <c r="E17" s="772">
        <v>182</v>
      </c>
      <c r="F17" s="735">
        <v>23</v>
      </c>
      <c r="G17" s="768">
        <v>176</v>
      </c>
      <c r="H17" s="753">
        <v>23</v>
      </c>
      <c r="I17" s="773">
        <v>150</v>
      </c>
      <c r="J17" s="746">
        <v>15</v>
      </c>
      <c r="K17" s="752">
        <v>166</v>
      </c>
      <c r="L17" s="746">
        <v>17</v>
      </c>
      <c r="M17" s="752">
        <v>173</v>
      </c>
      <c r="N17" s="746">
        <v>19</v>
      </c>
      <c r="O17" s="752">
        <v>176</v>
      </c>
      <c r="P17" s="749">
        <v>19</v>
      </c>
      <c r="Q17" s="86">
        <f t="shared" si="4"/>
        <v>873</v>
      </c>
      <c r="R17" s="86">
        <f t="shared" si="3"/>
        <v>101</v>
      </c>
      <c r="S17" s="90">
        <v>150</v>
      </c>
      <c r="T17" s="90">
        <v>15</v>
      </c>
    </row>
    <row r="18" spans="1:29" ht="15" customHeight="1" x14ac:dyDescent="0.2">
      <c r="A18" s="590">
        <v>3437</v>
      </c>
      <c r="B18" s="582">
        <v>5</v>
      </c>
      <c r="C18" s="381" t="s">
        <v>73</v>
      </c>
      <c r="D18" s="273" t="s">
        <v>285</v>
      </c>
      <c r="E18" s="774">
        <v>172</v>
      </c>
      <c r="F18" s="735">
        <v>17</v>
      </c>
      <c r="G18" s="756">
        <v>173</v>
      </c>
      <c r="H18" s="753">
        <v>19</v>
      </c>
      <c r="I18" s="771">
        <v>0</v>
      </c>
      <c r="J18" s="746">
        <v>0</v>
      </c>
      <c r="K18" s="752">
        <v>172</v>
      </c>
      <c r="L18" s="746">
        <v>21</v>
      </c>
      <c r="M18" s="752">
        <v>179</v>
      </c>
      <c r="N18" s="746">
        <v>26</v>
      </c>
      <c r="O18" s="752">
        <v>170</v>
      </c>
      <c r="P18" s="749">
        <v>17</v>
      </c>
      <c r="Q18" s="86">
        <f t="shared" si="4"/>
        <v>866</v>
      </c>
      <c r="R18" s="86">
        <f t="shared" si="3"/>
        <v>100</v>
      </c>
      <c r="S18" s="90">
        <v>0</v>
      </c>
      <c r="T18" s="90">
        <v>0</v>
      </c>
    </row>
    <row r="19" spans="1:29" ht="15" customHeight="1" x14ac:dyDescent="0.2">
      <c r="A19" s="590">
        <v>3431</v>
      </c>
      <c r="B19" s="619">
        <v>6</v>
      </c>
      <c r="C19" s="259" t="s">
        <v>70</v>
      </c>
      <c r="D19" s="273" t="s">
        <v>11</v>
      </c>
      <c r="E19" s="774">
        <v>179</v>
      </c>
      <c r="F19" s="735">
        <v>21</v>
      </c>
      <c r="G19" s="756">
        <v>177</v>
      </c>
      <c r="H19" s="753">
        <v>26</v>
      </c>
      <c r="I19" s="771">
        <v>180</v>
      </c>
      <c r="J19" s="746">
        <v>30</v>
      </c>
      <c r="K19" s="752">
        <v>0</v>
      </c>
      <c r="L19" s="746">
        <v>0</v>
      </c>
      <c r="M19" s="752">
        <v>0</v>
      </c>
      <c r="N19" s="746">
        <v>0</v>
      </c>
      <c r="O19" s="752">
        <v>179</v>
      </c>
      <c r="P19" s="749">
        <v>21</v>
      </c>
      <c r="Q19" s="86">
        <f t="shared" si="4"/>
        <v>715</v>
      </c>
      <c r="R19" s="86">
        <f t="shared" si="3"/>
        <v>98</v>
      </c>
      <c r="S19" s="90">
        <v>0</v>
      </c>
      <c r="T19" s="90">
        <v>0</v>
      </c>
    </row>
    <row r="20" spans="1:29" ht="15" customHeight="1" x14ac:dyDescent="0.2">
      <c r="A20" s="590">
        <v>3440</v>
      </c>
      <c r="B20" s="582">
        <v>7</v>
      </c>
      <c r="C20" s="375" t="s">
        <v>232</v>
      </c>
      <c r="D20" s="260" t="s">
        <v>236</v>
      </c>
      <c r="E20" s="740">
        <v>151</v>
      </c>
      <c r="F20" s="735">
        <v>13</v>
      </c>
      <c r="G20" s="775">
        <v>0</v>
      </c>
      <c r="H20" s="750">
        <v>0</v>
      </c>
      <c r="I20" s="776">
        <v>162</v>
      </c>
      <c r="J20" s="749">
        <v>17</v>
      </c>
      <c r="K20" s="752">
        <v>170</v>
      </c>
      <c r="L20" s="746">
        <v>20</v>
      </c>
      <c r="M20" s="752">
        <v>168</v>
      </c>
      <c r="N20" s="746">
        <v>17</v>
      </c>
      <c r="O20" s="752">
        <v>183</v>
      </c>
      <c r="P20" s="749">
        <v>26</v>
      </c>
      <c r="Q20" s="86">
        <f t="shared" si="4"/>
        <v>834</v>
      </c>
      <c r="R20" s="86">
        <f t="shared" si="3"/>
        <v>93</v>
      </c>
      <c r="S20" s="90">
        <v>0</v>
      </c>
      <c r="T20" s="90">
        <v>0</v>
      </c>
    </row>
    <row r="21" spans="1:29" ht="15" customHeight="1" x14ac:dyDescent="0.2">
      <c r="A21" s="590">
        <v>3435</v>
      </c>
      <c r="B21" s="582">
        <v>8</v>
      </c>
      <c r="C21" s="381" t="s">
        <v>221</v>
      </c>
      <c r="D21" s="273" t="s">
        <v>285</v>
      </c>
      <c r="E21" s="772">
        <v>175</v>
      </c>
      <c r="F21" s="735">
        <v>19</v>
      </c>
      <c r="G21" s="756">
        <v>172</v>
      </c>
      <c r="H21" s="753">
        <v>18</v>
      </c>
      <c r="I21" s="771">
        <v>170</v>
      </c>
      <c r="J21" s="746">
        <v>19</v>
      </c>
      <c r="K21" s="752">
        <v>170</v>
      </c>
      <c r="L21" s="746">
        <v>19</v>
      </c>
      <c r="M21" s="752">
        <v>163</v>
      </c>
      <c r="N21" s="746">
        <v>16</v>
      </c>
      <c r="O21" s="752">
        <v>164</v>
      </c>
      <c r="P21" s="749">
        <v>15</v>
      </c>
      <c r="Q21" s="86">
        <f t="shared" si="4"/>
        <v>850</v>
      </c>
      <c r="R21" s="86">
        <f t="shared" si="3"/>
        <v>91</v>
      </c>
      <c r="S21" s="90">
        <v>164</v>
      </c>
      <c r="T21" s="90">
        <v>15</v>
      </c>
      <c r="V21" s="99"/>
      <c r="W21" s="100"/>
      <c r="X21" s="101"/>
      <c r="Y21" s="102"/>
      <c r="Z21" s="102"/>
      <c r="AA21" s="102"/>
      <c r="AB21" s="102"/>
      <c r="AC21" s="102"/>
    </row>
    <row r="22" spans="1:29" ht="15" customHeight="1" x14ac:dyDescent="0.2">
      <c r="A22" s="590">
        <v>3436</v>
      </c>
      <c r="B22" s="582">
        <v>9</v>
      </c>
      <c r="C22" s="375" t="s">
        <v>74</v>
      </c>
      <c r="D22" s="260" t="s">
        <v>16</v>
      </c>
      <c r="E22" s="770">
        <v>172</v>
      </c>
      <c r="F22" s="735">
        <v>18</v>
      </c>
      <c r="G22" s="756">
        <v>0</v>
      </c>
      <c r="H22" s="753">
        <v>0</v>
      </c>
      <c r="I22" s="771">
        <v>173</v>
      </c>
      <c r="J22" s="746">
        <v>20</v>
      </c>
      <c r="K22" s="752">
        <v>0</v>
      </c>
      <c r="L22" s="746">
        <v>0</v>
      </c>
      <c r="M22" s="752">
        <v>177</v>
      </c>
      <c r="N22" s="746">
        <v>21</v>
      </c>
      <c r="O22" s="752">
        <v>179</v>
      </c>
      <c r="P22" s="749">
        <v>23</v>
      </c>
      <c r="Q22" s="86">
        <f t="shared" si="4"/>
        <v>701</v>
      </c>
      <c r="R22" s="86">
        <f t="shared" si="3"/>
        <v>82</v>
      </c>
      <c r="S22" s="90">
        <v>0</v>
      </c>
      <c r="T22" s="90">
        <v>0</v>
      </c>
      <c r="V22" s="105"/>
      <c r="W22" s="100"/>
      <c r="X22" s="101"/>
      <c r="Y22" s="106"/>
      <c r="Z22" s="106"/>
      <c r="AA22" s="106"/>
      <c r="AB22" s="106"/>
      <c r="AC22" s="75"/>
    </row>
    <row r="23" spans="1:29" ht="15" customHeight="1" x14ac:dyDescent="0.2">
      <c r="A23" s="590">
        <v>3439</v>
      </c>
      <c r="B23" s="582">
        <v>10</v>
      </c>
      <c r="C23" s="259" t="s">
        <v>250</v>
      </c>
      <c r="D23" s="273" t="s">
        <v>9</v>
      </c>
      <c r="E23" s="740">
        <v>155</v>
      </c>
      <c r="F23" s="735">
        <v>14</v>
      </c>
      <c r="G23" s="756">
        <v>150</v>
      </c>
      <c r="H23" s="757">
        <v>16</v>
      </c>
      <c r="I23" s="752">
        <v>151</v>
      </c>
      <c r="J23" s="746">
        <v>16</v>
      </c>
      <c r="K23" s="752">
        <v>166</v>
      </c>
      <c r="L23" s="746">
        <v>16</v>
      </c>
      <c r="M23" s="752">
        <v>158</v>
      </c>
      <c r="N23" s="746">
        <v>15</v>
      </c>
      <c r="O23" s="752">
        <v>166</v>
      </c>
      <c r="P23" s="749">
        <v>16</v>
      </c>
      <c r="Q23" s="86">
        <f t="shared" si="4"/>
        <v>791</v>
      </c>
      <c r="R23" s="86">
        <f t="shared" si="3"/>
        <v>79</v>
      </c>
      <c r="S23" s="90">
        <v>155</v>
      </c>
      <c r="T23" s="90">
        <v>14</v>
      </c>
      <c r="V23" s="105"/>
      <c r="W23" s="100"/>
      <c r="X23" s="101"/>
      <c r="Y23" s="106"/>
      <c r="Z23" s="106"/>
      <c r="AA23" s="106"/>
      <c r="AB23" s="106"/>
      <c r="AC23" s="75"/>
    </row>
    <row r="24" spans="1:29" ht="15" customHeight="1" x14ac:dyDescent="0.2">
      <c r="A24" s="590">
        <v>3441</v>
      </c>
      <c r="B24" s="582">
        <v>11</v>
      </c>
      <c r="C24" s="259" t="s">
        <v>249</v>
      </c>
      <c r="D24" s="273" t="s">
        <v>108</v>
      </c>
      <c r="E24" s="767">
        <v>177</v>
      </c>
      <c r="F24" s="735">
        <v>20</v>
      </c>
      <c r="G24" s="777">
        <v>0</v>
      </c>
      <c r="H24" s="753">
        <v>0</v>
      </c>
      <c r="I24" s="752">
        <v>0</v>
      </c>
      <c r="J24" s="746">
        <v>0</v>
      </c>
      <c r="K24" s="752">
        <v>168</v>
      </c>
      <c r="L24" s="746">
        <v>18</v>
      </c>
      <c r="M24" s="752">
        <v>171</v>
      </c>
      <c r="N24" s="746">
        <v>18</v>
      </c>
      <c r="O24" s="752">
        <v>176</v>
      </c>
      <c r="P24" s="749">
        <v>18</v>
      </c>
      <c r="Q24" s="86">
        <f t="shared" si="4"/>
        <v>692</v>
      </c>
      <c r="R24" s="86">
        <f t="shared" si="3"/>
        <v>74</v>
      </c>
      <c r="S24" s="90">
        <v>0</v>
      </c>
      <c r="T24" s="90">
        <v>0</v>
      </c>
      <c r="V24" s="105"/>
      <c r="W24" s="100"/>
      <c r="X24" s="101"/>
      <c r="Y24" s="106"/>
      <c r="Z24" s="106"/>
      <c r="AA24" s="106"/>
      <c r="AB24" s="106"/>
      <c r="AC24" s="75"/>
    </row>
    <row r="25" spans="1:29" ht="15" customHeight="1" x14ac:dyDescent="0.2">
      <c r="A25" s="590">
        <v>3438</v>
      </c>
      <c r="B25" s="582">
        <v>12</v>
      </c>
      <c r="C25" s="375" t="s">
        <v>76</v>
      </c>
      <c r="D25" s="273" t="s">
        <v>217</v>
      </c>
      <c r="E25" s="776">
        <v>169</v>
      </c>
      <c r="F25" s="735">
        <v>16</v>
      </c>
      <c r="G25" s="756">
        <v>164</v>
      </c>
      <c r="H25" s="753">
        <v>17</v>
      </c>
      <c r="I25" s="752">
        <v>167</v>
      </c>
      <c r="J25" s="746">
        <v>18</v>
      </c>
      <c r="K25" s="752">
        <v>161</v>
      </c>
      <c r="L25" s="746">
        <v>15</v>
      </c>
      <c r="M25" s="752">
        <v>0</v>
      </c>
      <c r="N25" s="746">
        <v>0</v>
      </c>
      <c r="O25" s="752">
        <v>0</v>
      </c>
      <c r="P25" s="749">
        <v>0</v>
      </c>
      <c r="Q25" s="86">
        <f t="shared" si="4"/>
        <v>661</v>
      </c>
      <c r="R25" s="86">
        <f t="shared" si="3"/>
        <v>66</v>
      </c>
      <c r="S25" s="90">
        <v>0</v>
      </c>
      <c r="T25" s="90">
        <v>0</v>
      </c>
      <c r="V25" s="105"/>
      <c r="W25" s="100"/>
      <c r="X25" s="101"/>
      <c r="Y25" s="106"/>
      <c r="Z25" s="106"/>
      <c r="AA25" s="106"/>
      <c r="AB25" s="106"/>
      <c r="AC25" s="75"/>
    </row>
    <row r="26" spans="1:29" ht="15" customHeight="1" x14ac:dyDescent="0.2">
      <c r="A26" s="590"/>
      <c r="B26" s="582"/>
      <c r="C26" s="568"/>
      <c r="D26" s="596"/>
      <c r="E26" s="767"/>
      <c r="F26" s="735"/>
      <c r="G26" s="768"/>
      <c r="H26" s="753"/>
      <c r="I26" s="752"/>
      <c r="J26" s="746"/>
      <c r="K26" s="752"/>
      <c r="L26" s="746"/>
      <c r="M26" s="752"/>
      <c r="N26" s="746"/>
      <c r="O26" s="752"/>
      <c r="P26" s="749"/>
      <c r="Q26" s="86"/>
      <c r="R26" s="86"/>
      <c r="S26" s="90"/>
      <c r="T26" s="90"/>
      <c r="V26" s="105"/>
      <c r="W26" s="100"/>
      <c r="X26" s="101"/>
      <c r="Y26" s="106"/>
      <c r="Z26" s="106"/>
      <c r="AA26" s="106"/>
      <c r="AB26" s="106"/>
      <c r="AC26" s="75"/>
    </row>
    <row r="27" spans="1:29" ht="15" customHeight="1" x14ac:dyDescent="0.2">
      <c r="A27" s="590"/>
      <c r="B27" s="579" t="s">
        <v>63</v>
      </c>
      <c r="C27" s="84" t="s">
        <v>77</v>
      </c>
      <c r="D27" s="85" t="s">
        <v>65</v>
      </c>
      <c r="E27" s="761"/>
      <c r="F27" s="762"/>
      <c r="G27" s="762"/>
      <c r="H27" s="763"/>
      <c r="I27" s="764"/>
      <c r="J27" s="764"/>
      <c r="K27" s="765"/>
      <c r="L27" s="766"/>
      <c r="M27" s="765"/>
      <c r="N27" s="766"/>
      <c r="O27" s="765"/>
      <c r="P27" s="766"/>
      <c r="Q27" s="86"/>
      <c r="R27" s="86"/>
      <c r="S27" s="109"/>
      <c r="T27" s="109"/>
    </row>
    <row r="28" spans="1:29" ht="15" customHeight="1" x14ac:dyDescent="0.2">
      <c r="A28" s="590">
        <v>3420</v>
      </c>
      <c r="B28" s="579">
        <v>1</v>
      </c>
      <c r="C28" s="259" t="s">
        <v>251</v>
      </c>
      <c r="D28" s="273" t="s">
        <v>11</v>
      </c>
      <c r="E28" s="736">
        <v>181</v>
      </c>
      <c r="F28" s="735">
        <v>30</v>
      </c>
      <c r="G28" s="756">
        <v>174</v>
      </c>
      <c r="H28" s="753">
        <v>26</v>
      </c>
      <c r="I28" s="752">
        <v>188</v>
      </c>
      <c r="J28" s="746">
        <v>30</v>
      </c>
      <c r="K28" s="752">
        <v>180</v>
      </c>
      <c r="L28" s="746">
        <v>30</v>
      </c>
      <c r="M28" s="752">
        <v>181</v>
      </c>
      <c r="N28" s="746">
        <v>30</v>
      </c>
      <c r="O28" s="752">
        <v>179</v>
      </c>
      <c r="P28" s="749">
        <v>30</v>
      </c>
      <c r="Q28" s="86">
        <f t="shared" ref="Q28:Q37" si="5">E28+G28+I28+K28+M28+O28-S28</f>
        <v>909</v>
      </c>
      <c r="R28" s="86">
        <f t="shared" ref="R28:R37" si="6">F28+H28+J28+L28+N28+P28-T28</f>
        <v>150</v>
      </c>
      <c r="S28" s="90">
        <v>174</v>
      </c>
      <c r="T28" s="90">
        <v>26</v>
      </c>
    </row>
    <row r="29" spans="1:29" ht="15" customHeight="1" x14ac:dyDescent="0.2">
      <c r="A29" s="590">
        <v>3421</v>
      </c>
      <c r="B29" s="580">
        <v>2</v>
      </c>
      <c r="C29" s="259" t="s">
        <v>248</v>
      </c>
      <c r="D29" s="273" t="s">
        <v>108</v>
      </c>
      <c r="E29" s="767">
        <v>180</v>
      </c>
      <c r="F29" s="735">
        <v>26</v>
      </c>
      <c r="G29" s="756">
        <v>175</v>
      </c>
      <c r="H29" s="753">
        <v>30</v>
      </c>
      <c r="I29" s="752">
        <v>173</v>
      </c>
      <c r="J29" s="746">
        <v>26</v>
      </c>
      <c r="K29" s="752">
        <v>171</v>
      </c>
      <c r="L29" s="746">
        <v>21</v>
      </c>
      <c r="M29" s="752">
        <v>177</v>
      </c>
      <c r="N29" s="746">
        <v>26</v>
      </c>
      <c r="O29" s="752">
        <v>178</v>
      </c>
      <c r="P29" s="749">
        <v>26</v>
      </c>
      <c r="Q29" s="86">
        <f t="shared" si="5"/>
        <v>883</v>
      </c>
      <c r="R29" s="86">
        <f t="shared" si="6"/>
        <v>134</v>
      </c>
      <c r="S29" s="90">
        <v>171</v>
      </c>
      <c r="T29" s="90">
        <v>21</v>
      </c>
    </row>
    <row r="30" spans="1:29" ht="15" customHeight="1" x14ac:dyDescent="0.2">
      <c r="A30" s="590">
        <v>3422</v>
      </c>
      <c r="B30" s="581">
        <v>3</v>
      </c>
      <c r="C30" s="375" t="s">
        <v>233</v>
      </c>
      <c r="D30" s="293" t="s">
        <v>236</v>
      </c>
      <c r="E30" s="736">
        <v>179</v>
      </c>
      <c r="F30" s="735">
        <v>23</v>
      </c>
      <c r="G30" s="756">
        <v>174</v>
      </c>
      <c r="H30" s="753">
        <v>23</v>
      </c>
      <c r="I30" s="771">
        <v>172</v>
      </c>
      <c r="J30" s="746">
        <v>23</v>
      </c>
      <c r="K30" s="752">
        <v>170</v>
      </c>
      <c r="L30" s="746">
        <v>20</v>
      </c>
      <c r="M30" s="752">
        <v>167</v>
      </c>
      <c r="N30" s="746">
        <v>21</v>
      </c>
      <c r="O30" s="752">
        <v>153</v>
      </c>
      <c r="P30" s="749">
        <v>19</v>
      </c>
      <c r="Q30" s="86">
        <f t="shared" si="5"/>
        <v>862</v>
      </c>
      <c r="R30" s="86">
        <f t="shared" si="6"/>
        <v>110</v>
      </c>
      <c r="S30" s="90">
        <v>153</v>
      </c>
      <c r="T30" s="90">
        <v>19</v>
      </c>
    </row>
    <row r="31" spans="1:29" ht="15" customHeight="1" x14ac:dyDescent="0.2">
      <c r="A31" s="590">
        <v>3423</v>
      </c>
      <c r="B31" s="582">
        <v>4</v>
      </c>
      <c r="C31" s="375" t="s">
        <v>252</v>
      </c>
      <c r="D31" s="273" t="s">
        <v>230</v>
      </c>
      <c r="E31" s="767">
        <v>156</v>
      </c>
      <c r="F31" s="735">
        <v>19</v>
      </c>
      <c r="G31" s="775">
        <v>162</v>
      </c>
      <c r="H31" s="753">
        <v>20</v>
      </c>
      <c r="I31" s="771">
        <v>170</v>
      </c>
      <c r="J31" s="746">
        <v>21</v>
      </c>
      <c r="K31" s="752">
        <v>167</v>
      </c>
      <c r="L31" s="746">
        <v>18</v>
      </c>
      <c r="M31" s="752">
        <v>173</v>
      </c>
      <c r="N31" s="746">
        <v>23</v>
      </c>
      <c r="O31" s="752">
        <v>162</v>
      </c>
      <c r="P31" s="749">
        <v>21</v>
      </c>
      <c r="Q31" s="86">
        <f t="shared" si="5"/>
        <v>823</v>
      </c>
      <c r="R31" s="86">
        <f t="shared" si="6"/>
        <v>104</v>
      </c>
      <c r="S31" s="90">
        <v>167</v>
      </c>
      <c r="T31" s="90">
        <v>18</v>
      </c>
    </row>
    <row r="32" spans="1:29" ht="15" customHeight="1" x14ac:dyDescent="0.2">
      <c r="A32" s="590">
        <v>3425</v>
      </c>
      <c r="B32" s="582">
        <v>5</v>
      </c>
      <c r="C32" s="375" t="s">
        <v>231</v>
      </c>
      <c r="D32" s="293" t="s">
        <v>236</v>
      </c>
      <c r="E32" s="767">
        <v>166</v>
      </c>
      <c r="F32" s="735">
        <v>21</v>
      </c>
      <c r="G32" s="775">
        <v>156</v>
      </c>
      <c r="H32" s="753">
        <v>19</v>
      </c>
      <c r="I32" s="771">
        <v>0</v>
      </c>
      <c r="J32" s="746">
        <v>0</v>
      </c>
      <c r="K32" s="752">
        <v>170</v>
      </c>
      <c r="L32" s="746">
        <v>20</v>
      </c>
      <c r="M32" s="752">
        <v>153</v>
      </c>
      <c r="N32" s="746">
        <v>20</v>
      </c>
      <c r="O32" s="752">
        <v>161</v>
      </c>
      <c r="P32" s="749">
        <v>20</v>
      </c>
      <c r="Q32" s="86">
        <f t="shared" si="5"/>
        <v>806</v>
      </c>
      <c r="R32" s="86">
        <f t="shared" si="6"/>
        <v>100</v>
      </c>
      <c r="S32" s="90">
        <v>0</v>
      </c>
      <c r="T32" s="90">
        <v>0</v>
      </c>
    </row>
    <row r="33" spans="1:31" ht="15" customHeight="1" x14ac:dyDescent="0.2">
      <c r="A33" s="590">
        <v>3404</v>
      </c>
      <c r="B33" s="582">
        <v>6</v>
      </c>
      <c r="C33" s="361" t="s">
        <v>260</v>
      </c>
      <c r="D33" s="282" t="s">
        <v>237</v>
      </c>
      <c r="E33" s="737">
        <v>0</v>
      </c>
      <c r="F33" s="735">
        <v>0</v>
      </c>
      <c r="G33" s="756">
        <v>129</v>
      </c>
      <c r="H33" s="757">
        <v>18</v>
      </c>
      <c r="I33" s="752">
        <v>127</v>
      </c>
      <c r="J33" s="752">
        <v>20</v>
      </c>
      <c r="K33" s="752">
        <v>138</v>
      </c>
      <c r="L33" s="746">
        <v>16</v>
      </c>
      <c r="M33" s="752">
        <v>113</v>
      </c>
      <c r="N33" s="746">
        <v>19</v>
      </c>
      <c r="O33" s="752">
        <v>133</v>
      </c>
      <c r="P33" s="749">
        <v>18</v>
      </c>
      <c r="Q33" s="86">
        <f t="shared" si="5"/>
        <v>640</v>
      </c>
      <c r="R33" s="86">
        <f t="shared" si="6"/>
        <v>91</v>
      </c>
      <c r="S33" s="90">
        <v>0</v>
      </c>
      <c r="T33" s="90">
        <v>0</v>
      </c>
    </row>
    <row r="34" spans="1:31" ht="15" customHeight="1" x14ac:dyDescent="0.2">
      <c r="A34" s="590">
        <v>3424</v>
      </c>
      <c r="B34" s="582">
        <v>7</v>
      </c>
      <c r="C34" s="259" t="s">
        <v>256</v>
      </c>
      <c r="D34" s="266" t="s">
        <v>11</v>
      </c>
      <c r="E34" s="736">
        <v>164</v>
      </c>
      <c r="F34" s="735">
        <v>20</v>
      </c>
      <c r="G34" s="775">
        <v>167</v>
      </c>
      <c r="H34" s="753">
        <v>21</v>
      </c>
      <c r="I34" s="771">
        <v>0</v>
      </c>
      <c r="J34" s="746">
        <v>0</v>
      </c>
      <c r="K34" s="752">
        <v>173</v>
      </c>
      <c r="L34" s="746">
        <v>23</v>
      </c>
      <c r="M34" s="752">
        <v>0</v>
      </c>
      <c r="N34" s="746">
        <v>0</v>
      </c>
      <c r="O34" s="752">
        <v>176</v>
      </c>
      <c r="P34" s="749">
        <v>23</v>
      </c>
      <c r="Q34" s="86">
        <f t="shared" si="5"/>
        <v>680</v>
      </c>
      <c r="R34" s="86">
        <f t="shared" si="6"/>
        <v>87</v>
      </c>
      <c r="S34" s="90">
        <v>0</v>
      </c>
      <c r="T34" s="90">
        <v>0</v>
      </c>
    </row>
    <row r="35" spans="1:31" ht="15" customHeight="1" x14ac:dyDescent="0.2">
      <c r="A35" s="590">
        <v>3426</v>
      </c>
      <c r="B35" s="582">
        <v>8</v>
      </c>
      <c r="C35" s="375" t="s">
        <v>294</v>
      </c>
      <c r="D35" s="293" t="s">
        <v>243</v>
      </c>
      <c r="E35" s="767">
        <v>0</v>
      </c>
      <c r="F35" s="735">
        <v>0</v>
      </c>
      <c r="G35" s="775">
        <v>0</v>
      </c>
      <c r="H35" s="753">
        <v>0</v>
      </c>
      <c r="I35" s="771">
        <v>0</v>
      </c>
      <c r="J35" s="746">
        <v>0</v>
      </c>
      <c r="K35" s="752">
        <v>174</v>
      </c>
      <c r="L35" s="746">
        <v>26</v>
      </c>
      <c r="M35" s="752">
        <v>0</v>
      </c>
      <c r="N35" s="746">
        <v>0</v>
      </c>
      <c r="O35" s="752">
        <v>0</v>
      </c>
      <c r="P35" s="749">
        <v>0</v>
      </c>
      <c r="Q35" s="86">
        <f t="shared" si="5"/>
        <v>174</v>
      </c>
      <c r="R35" s="86">
        <f t="shared" si="6"/>
        <v>26</v>
      </c>
      <c r="S35" s="90">
        <v>0</v>
      </c>
      <c r="T35" s="90">
        <v>0</v>
      </c>
    </row>
    <row r="36" spans="1:31" ht="15" customHeight="1" x14ac:dyDescent="0.2">
      <c r="A36" s="590">
        <v>3428</v>
      </c>
      <c r="B36" s="582">
        <v>9</v>
      </c>
      <c r="C36" s="375" t="s">
        <v>293</v>
      </c>
      <c r="D36" s="293" t="s">
        <v>297</v>
      </c>
      <c r="E36" s="767">
        <v>0</v>
      </c>
      <c r="F36" s="735">
        <v>0</v>
      </c>
      <c r="G36" s="775">
        <v>0</v>
      </c>
      <c r="H36" s="753">
        <v>0</v>
      </c>
      <c r="I36" s="771">
        <v>0</v>
      </c>
      <c r="J36" s="746">
        <v>0</v>
      </c>
      <c r="K36" s="752">
        <v>139</v>
      </c>
      <c r="L36" s="746">
        <v>17</v>
      </c>
      <c r="M36" s="752">
        <v>0</v>
      </c>
      <c r="N36" s="746">
        <v>0</v>
      </c>
      <c r="O36" s="752">
        <v>0</v>
      </c>
      <c r="P36" s="749">
        <v>0</v>
      </c>
      <c r="Q36" s="86">
        <f t="shared" si="5"/>
        <v>139</v>
      </c>
      <c r="R36" s="86">
        <f t="shared" si="6"/>
        <v>17</v>
      </c>
      <c r="S36" s="90">
        <v>0</v>
      </c>
      <c r="T36" s="90">
        <v>0</v>
      </c>
    </row>
    <row r="37" spans="1:31" ht="15" customHeight="1" x14ac:dyDescent="0.2">
      <c r="A37" s="590">
        <v>3427</v>
      </c>
      <c r="B37" s="582">
        <v>10</v>
      </c>
      <c r="C37" s="375" t="s">
        <v>295</v>
      </c>
      <c r="D37" s="293" t="s">
        <v>243</v>
      </c>
      <c r="E37" s="767">
        <v>0</v>
      </c>
      <c r="F37" s="735">
        <v>0</v>
      </c>
      <c r="G37" s="775">
        <v>0</v>
      </c>
      <c r="H37" s="753">
        <v>0</v>
      </c>
      <c r="I37" s="771">
        <v>0</v>
      </c>
      <c r="J37" s="746">
        <v>0</v>
      </c>
      <c r="K37" s="752">
        <v>137</v>
      </c>
      <c r="L37" s="746">
        <v>15</v>
      </c>
      <c r="M37" s="752">
        <v>0</v>
      </c>
      <c r="N37" s="746">
        <v>0</v>
      </c>
      <c r="O37" s="752">
        <v>0</v>
      </c>
      <c r="P37" s="749">
        <v>0</v>
      </c>
      <c r="Q37" s="86">
        <f t="shared" si="5"/>
        <v>137</v>
      </c>
      <c r="R37" s="86">
        <f t="shared" si="6"/>
        <v>15</v>
      </c>
      <c r="S37" s="90">
        <v>0</v>
      </c>
      <c r="T37" s="90">
        <v>0</v>
      </c>
    </row>
    <row r="38" spans="1:31" ht="15" customHeight="1" x14ac:dyDescent="0.2">
      <c r="A38" s="590"/>
      <c r="B38" s="583"/>
      <c r="C38" s="375"/>
      <c r="D38" s="293"/>
      <c r="E38" s="767"/>
      <c r="F38" s="735"/>
      <c r="G38" s="775"/>
      <c r="H38" s="753"/>
      <c r="I38" s="771"/>
      <c r="J38" s="746"/>
      <c r="K38" s="752"/>
      <c r="L38" s="746"/>
      <c r="M38" s="752"/>
      <c r="N38" s="746"/>
      <c r="O38" s="752"/>
      <c r="P38" s="749"/>
      <c r="Q38" s="86"/>
      <c r="R38" s="86"/>
      <c r="S38" s="90">
        <v>0</v>
      </c>
      <c r="T38" s="90">
        <v>0</v>
      </c>
    </row>
    <row r="39" spans="1:31" ht="15" customHeight="1" x14ac:dyDescent="0.2">
      <c r="A39" s="590"/>
      <c r="B39" s="579" t="s">
        <v>63</v>
      </c>
      <c r="C39" s="84" t="s">
        <v>34</v>
      </c>
      <c r="D39" s="85" t="s">
        <v>65</v>
      </c>
      <c r="E39" s="761"/>
      <c r="F39" s="762"/>
      <c r="G39" s="762"/>
      <c r="H39" s="763"/>
      <c r="I39" s="764"/>
      <c r="J39" s="764"/>
      <c r="K39" s="765"/>
      <c r="L39" s="766"/>
      <c r="M39" s="765"/>
      <c r="N39" s="766"/>
      <c r="O39" s="765"/>
      <c r="P39" s="766"/>
      <c r="Q39" s="86"/>
      <c r="R39" s="86"/>
      <c r="S39" s="86"/>
      <c r="T39" s="86"/>
    </row>
    <row r="40" spans="1:31" ht="15" customHeight="1" x14ac:dyDescent="0.2">
      <c r="A40" s="590">
        <v>3449</v>
      </c>
      <c r="B40" s="579">
        <v>1</v>
      </c>
      <c r="C40" s="259" t="s">
        <v>246</v>
      </c>
      <c r="D40" s="273" t="s">
        <v>225</v>
      </c>
      <c r="E40" s="740">
        <v>193</v>
      </c>
      <c r="F40" s="735">
        <v>30</v>
      </c>
      <c r="G40" s="756">
        <v>192</v>
      </c>
      <c r="H40" s="753">
        <v>26</v>
      </c>
      <c r="I40" s="771">
        <v>197</v>
      </c>
      <c r="J40" s="746">
        <v>30</v>
      </c>
      <c r="K40" s="752">
        <v>195</v>
      </c>
      <c r="L40" s="746">
        <v>30</v>
      </c>
      <c r="M40" s="752">
        <v>190</v>
      </c>
      <c r="N40" s="746">
        <v>23</v>
      </c>
      <c r="O40" s="752">
        <v>0</v>
      </c>
      <c r="P40" s="749">
        <v>0</v>
      </c>
      <c r="Q40" s="86">
        <f t="shared" ref="Q40:Q48" si="7">E40+G40+I40+K40+M40+O40-S40</f>
        <v>967</v>
      </c>
      <c r="R40" s="86">
        <f t="shared" si="3"/>
        <v>139</v>
      </c>
      <c r="S40" s="90">
        <v>0</v>
      </c>
      <c r="T40" s="90">
        <v>0</v>
      </c>
    </row>
    <row r="41" spans="1:31" ht="15" customHeight="1" x14ac:dyDescent="0.2">
      <c r="A41" s="590">
        <v>3451</v>
      </c>
      <c r="B41" s="580">
        <v>2</v>
      </c>
      <c r="C41" s="259" t="s">
        <v>78</v>
      </c>
      <c r="D41" s="273" t="s">
        <v>11</v>
      </c>
      <c r="E41" s="741">
        <v>192</v>
      </c>
      <c r="F41" s="735">
        <v>26</v>
      </c>
      <c r="G41" s="754">
        <v>0</v>
      </c>
      <c r="H41" s="753">
        <v>0</v>
      </c>
      <c r="I41" s="771">
        <v>188</v>
      </c>
      <c r="J41" s="746">
        <v>26</v>
      </c>
      <c r="K41" s="752">
        <v>188</v>
      </c>
      <c r="L41" s="746">
        <v>21</v>
      </c>
      <c r="M41" s="752">
        <v>193</v>
      </c>
      <c r="N41" s="746">
        <v>26</v>
      </c>
      <c r="O41" s="752">
        <v>194</v>
      </c>
      <c r="P41" s="749">
        <v>30</v>
      </c>
      <c r="Q41" s="86">
        <f t="shared" si="7"/>
        <v>955</v>
      </c>
      <c r="R41" s="86">
        <f t="shared" si="3"/>
        <v>129</v>
      </c>
      <c r="S41" s="90">
        <v>0</v>
      </c>
      <c r="T41" s="90">
        <v>0</v>
      </c>
    </row>
    <row r="42" spans="1:31" ht="15" customHeight="1" x14ac:dyDescent="0.2">
      <c r="A42" s="590">
        <v>3453</v>
      </c>
      <c r="B42" s="581">
        <v>3</v>
      </c>
      <c r="C42" s="375" t="s">
        <v>235</v>
      </c>
      <c r="D42" s="293" t="s">
        <v>236</v>
      </c>
      <c r="E42" s="772">
        <v>173</v>
      </c>
      <c r="F42" s="735">
        <v>20</v>
      </c>
      <c r="G42" s="754">
        <v>176</v>
      </c>
      <c r="H42" s="753">
        <v>21</v>
      </c>
      <c r="I42" s="755">
        <v>177</v>
      </c>
      <c r="J42" s="746">
        <v>23</v>
      </c>
      <c r="K42" s="752">
        <v>189</v>
      </c>
      <c r="L42" s="746">
        <v>23</v>
      </c>
      <c r="M42" s="752">
        <v>184</v>
      </c>
      <c r="N42" s="746">
        <v>20</v>
      </c>
      <c r="O42" s="752">
        <v>190</v>
      </c>
      <c r="P42" s="749">
        <v>26</v>
      </c>
      <c r="Q42" s="86">
        <f t="shared" si="7"/>
        <v>916</v>
      </c>
      <c r="R42" s="86">
        <f t="shared" si="3"/>
        <v>113</v>
      </c>
      <c r="S42" s="90">
        <v>173</v>
      </c>
      <c r="T42" s="90">
        <v>20</v>
      </c>
    </row>
    <row r="43" spans="1:31" ht="15" customHeight="1" x14ac:dyDescent="0.2">
      <c r="A43" s="590">
        <v>3452</v>
      </c>
      <c r="B43" s="582">
        <v>4</v>
      </c>
      <c r="C43" s="375" t="s">
        <v>226</v>
      </c>
      <c r="D43" s="273" t="s">
        <v>230</v>
      </c>
      <c r="E43" s="772">
        <v>187</v>
      </c>
      <c r="F43" s="735">
        <v>21</v>
      </c>
      <c r="G43" s="754">
        <v>189</v>
      </c>
      <c r="H43" s="753">
        <v>23</v>
      </c>
      <c r="I43" s="752">
        <v>176</v>
      </c>
      <c r="J43" s="746">
        <v>21</v>
      </c>
      <c r="K43" s="752">
        <v>182</v>
      </c>
      <c r="L43" s="746">
        <v>20</v>
      </c>
      <c r="M43" s="752">
        <v>187</v>
      </c>
      <c r="N43" s="746">
        <v>21</v>
      </c>
      <c r="O43" s="752">
        <v>185</v>
      </c>
      <c r="P43" s="749">
        <v>23</v>
      </c>
      <c r="Q43" s="86">
        <f t="shared" si="7"/>
        <v>924</v>
      </c>
      <c r="R43" s="86">
        <f t="shared" si="3"/>
        <v>109</v>
      </c>
      <c r="S43" s="90">
        <v>182</v>
      </c>
      <c r="T43" s="90">
        <v>20</v>
      </c>
    </row>
    <row r="44" spans="1:31" ht="15" customHeight="1" x14ac:dyDescent="0.2">
      <c r="A44" s="590">
        <v>3454</v>
      </c>
      <c r="B44" s="582">
        <v>5</v>
      </c>
      <c r="C44" s="375" t="s">
        <v>227</v>
      </c>
      <c r="D44" s="282" t="s">
        <v>230</v>
      </c>
      <c r="E44" s="742">
        <v>156</v>
      </c>
      <c r="F44" s="735">
        <v>19</v>
      </c>
      <c r="G44" s="754">
        <v>150</v>
      </c>
      <c r="H44" s="753">
        <v>18</v>
      </c>
      <c r="I44" s="755">
        <v>164</v>
      </c>
      <c r="J44" s="746">
        <v>20</v>
      </c>
      <c r="K44" s="752">
        <v>161</v>
      </c>
      <c r="L44" s="746">
        <v>18</v>
      </c>
      <c r="M44" s="752">
        <v>175</v>
      </c>
      <c r="N44" s="746">
        <v>19</v>
      </c>
      <c r="O44" s="752">
        <v>172</v>
      </c>
      <c r="P44" s="749">
        <v>21</v>
      </c>
      <c r="Q44" s="86">
        <f t="shared" si="7"/>
        <v>828</v>
      </c>
      <c r="R44" s="86">
        <f t="shared" si="3"/>
        <v>97</v>
      </c>
      <c r="S44" s="90">
        <v>150</v>
      </c>
      <c r="T44" s="90">
        <v>18</v>
      </c>
      <c r="V44" s="20"/>
      <c r="W44" s="114"/>
      <c r="X44" s="115"/>
      <c r="Y44" s="116"/>
      <c r="Z44" s="117"/>
      <c r="AA44" s="118"/>
      <c r="AB44" s="118"/>
      <c r="AC44" s="118"/>
      <c r="AD44" s="119"/>
      <c r="AE44" s="118"/>
    </row>
    <row r="45" spans="1:31" ht="15" customHeight="1" x14ac:dyDescent="0.2">
      <c r="A45" s="590">
        <v>3457</v>
      </c>
      <c r="B45" s="582">
        <v>6</v>
      </c>
      <c r="C45" s="361" t="s">
        <v>257</v>
      </c>
      <c r="D45" s="282" t="s">
        <v>11</v>
      </c>
      <c r="E45" s="741">
        <v>0</v>
      </c>
      <c r="F45" s="735">
        <v>0</v>
      </c>
      <c r="G45" s="754">
        <v>0</v>
      </c>
      <c r="H45" s="753">
        <v>0</v>
      </c>
      <c r="I45" s="752">
        <v>0</v>
      </c>
      <c r="J45" s="746">
        <v>0</v>
      </c>
      <c r="K45" s="752">
        <v>195</v>
      </c>
      <c r="L45" s="746">
        <v>26</v>
      </c>
      <c r="M45" s="752">
        <v>196</v>
      </c>
      <c r="N45" s="746">
        <v>30</v>
      </c>
      <c r="O45" s="752">
        <v>0</v>
      </c>
      <c r="P45" s="749">
        <v>0</v>
      </c>
      <c r="Q45" s="86">
        <f t="shared" si="7"/>
        <v>391</v>
      </c>
      <c r="R45" s="86">
        <f t="shared" si="3"/>
        <v>56</v>
      </c>
      <c r="S45" s="90">
        <v>0</v>
      </c>
      <c r="T45" s="90">
        <v>0</v>
      </c>
      <c r="V45" s="20"/>
      <c r="W45" s="120"/>
      <c r="X45" s="121"/>
      <c r="Y45" s="122"/>
      <c r="Z45" s="123"/>
      <c r="AA45" s="124"/>
      <c r="AB45" s="124"/>
      <c r="AC45" s="124"/>
      <c r="AD45" s="125"/>
      <c r="AE45" s="75"/>
    </row>
    <row r="46" spans="1:31" ht="15" customHeight="1" x14ac:dyDescent="0.2">
      <c r="A46" s="590">
        <v>3450</v>
      </c>
      <c r="B46" s="582">
        <v>7</v>
      </c>
      <c r="C46" s="259" t="s">
        <v>247</v>
      </c>
      <c r="D46" s="273" t="s">
        <v>225</v>
      </c>
      <c r="E46" s="770">
        <v>191</v>
      </c>
      <c r="F46" s="735">
        <v>23</v>
      </c>
      <c r="G46" s="754">
        <v>194</v>
      </c>
      <c r="H46" s="753">
        <v>30</v>
      </c>
      <c r="I46" s="771">
        <v>0</v>
      </c>
      <c r="J46" s="746">
        <v>0</v>
      </c>
      <c r="K46" s="752">
        <v>0</v>
      </c>
      <c r="L46" s="746">
        <v>0</v>
      </c>
      <c r="M46" s="752">
        <v>0</v>
      </c>
      <c r="N46" s="746">
        <v>0</v>
      </c>
      <c r="O46" s="752">
        <v>0</v>
      </c>
      <c r="P46" s="749">
        <v>0</v>
      </c>
      <c r="Q46" s="86">
        <f t="shared" si="7"/>
        <v>385</v>
      </c>
      <c r="R46" s="86">
        <f t="shared" si="3"/>
        <v>53</v>
      </c>
      <c r="S46" s="90">
        <v>0</v>
      </c>
      <c r="T46" s="90">
        <v>0</v>
      </c>
      <c r="V46" s="20"/>
      <c r="W46" s="120"/>
      <c r="X46" s="121"/>
      <c r="Y46" s="122"/>
      <c r="Z46" s="123"/>
      <c r="AA46" s="125"/>
      <c r="AB46" s="125"/>
      <c r="AC46" s="125"/>
      <c r="AD46" s="125"/>
      <c r="AE46" s="75"/>
    </row>
    <row r="47" spans="1:31" ht="14.25" customHeight="1" x14ac:dyDescent="0.2">
      <c r="A47" s="590">
        <v>3455</v>
      </c>
      <c r="B47" s="582">
        <v>8</v>
      </c>
      <c r="C47" s="361" t="s">
        <v>272</v>
      </c>
      <c r="D47" s="282" t="s">
        <v>270</v>
      </c>
      <c r="E47" s="772">
        <v>0</v>
      </c>
      <c r="F47" s="735">
        <v>0</v>
      </c>
      <c r="G47" s="754">
        <v>173</v>
      </c>
      <c r="H47" s="753">
        <v>20</v>
      </c>
      <c r="I47" s="755">
        <v>0</v>
      </c>
      <c r="J47" s="746">
        <v>0</v>
      </c>
      <c r="K47" s="752">
        <v>0</v>
      </c>
      <c r="L47" s="746">
        <v>0</v>
      </c>
      <c r="M47" s="752">
        <v>175</v>
      </c>
      <c r="N47" s="746">
        <v>18</v>
      </c>
      <c r="O47" s="752">
        <v>0</v>
      </c>
      <c r="P47" s="749">
        <v>0</v>
      </c>
      <c r="Q47" s="86">
        <f t="shared" si="7"/>
        <v>348</v>
      </c>
      <c r="R47" s="86">
        <f t="shared" si="3"/>
        <v>38</v>
      </c>
      <c r="S47" s="90">
        <v>0</v>
      </c>
      <c r="T47" s="90">
        <v>0</v>
      </c>
      <c r="V47" s="20"/>
      <c r="W47" s="120"/>
      <c r="X47" s="121"/>
      <c r="Y47" s="122"/>
      <c r="Z47" s="123"/>
      <c r="AA47" s="125"/>
      <c r="AB47" s="125"/>
      <c r="AC47" s="125"/>
      <c r="AD47" s="125"/>
      <c r="AE47" s="75"/>
    </row>
    <row r="48" spans="1:31" ht="14.25" customHeight="1" x14ac:dyDescent="0.2">
      <c r="A48" s="590">
        <v>3456</v>
      </c>
      <c r="B48" s="597">
        <v>9</v>
      </c>
      <c r="C48" s="361" t="s">
        <v>269</v>
      </c>
      <c r="D48" s="282" t="s">
        <v>270</v>
      </c>
      <c r="E48" s="743">
        <v>0</v>
      </c>
      <c r="F48" s="735">
        <v>0</v>
      </c>
      <c r="G48" s="754">
        <v>163</v>
      </c>
      <c r="H48" s="753">
        <v>19</v>
      </c>
      <c r="I48" s="752">
        <v>0</v>
      </c>
      <c r="J48" s="746">
        <v>0</v>
      </c>
      <c r="K48" s="752">
        <v>163</v>
      </c>
      <c r="L48" s="746">
        <v>19</v>
      </c>
      <c r="M48" s="752">
        <v>0</v>
      </c>
      <c r="N48" s="746">
        <v>0</v>
      </c>
      <c r="O48" s="752">
        <v>0</v>
      </c>
      <c r="P48" s="749">
        <v>0</v>
      </c>
      <c r="Q48" s="86">
        <f t="shared" si="7"/>
        <v>326</v>
      </c>
      <c r="R48" s="86">
        <f t="shared" si="3"/>
        <v>38</v>
      </c>
      <c r="S48" s="90">
        <v>0</v>
      </c>
      <c r="T48" s="90">
        <v>0</v>
      </c>
      <c r="V48" s="20"/>
      <c r="W48" s="120"/>
      <c r="X48" s="121"/>
      <c r="Y48" s="122"/>
      <c r="Z48" s="123"/>
      <c r="AA48" s="125"/>
      <c r="AB48" s="125"/>
      <c r="AC48" s="125"/>
      <c r="AD48" s="125"/>
      <c r="AE48" s="75"/>
    </row>
    <row r="49" spans="1:31" ht="15" customHeight="1" x14ac:dyDescent="0.2">
      <c r="A49" s="590"/>
      <c r="B49" s="582"/>
      <c r="C49" s="127"/>
      <c r="D49" s="128"/>
      <c r="E49" s="774"/>
      <c r="F49" s="756"/>
      <c r="G49" s="756"/>
      <c r="H49" s="753"/>
      <c r="I49" s="752"/>
      <c r="J49" s="746"/>
      <c r="K49" s="752"/>
      <c r="L49" s="746"/>
      <c r="M49" s="752"/>
      <c r="N49" s="746"/>
      <c r="O49" s="752"/>
      <c r="P49" s="749"/>
      <c r="Q49" s="86"/>
      <c r="R49" s="86"/>
      <c r="S49" s="90"/>
      <c r="T49" s="90"/>
      <c r="V49" s="20"/>
      <c r="W49" s="120"/>
      <c r="X49" s="121"/>
      <c r="Y49" s="122"/>
      <c r="Z49" s="123"/>
      <c r="AA49" s="125"/>
      <c r="AB49" s="125"/>
      <c r="AC49" s="125"/>
      <c r="AD49" s="125"/>
      <c r="AE49" s="75"/>
    </row>
    <row r="50" spans="1:31" ht="15" customHeight="1" x14ac:dyDescent="0.2">
      <c r="A50" s="590"/>
      <c r="B50" s="579" t="s">
        <v>63</v>
      </c>
      <c r="C50" s="84" t="s">
        <v>80</v>
      </c>
      <c r="D50" s="85" t="s">
        <v>65</v>
      </c>
      <c r="E50" s="761"/>
      <c r="F50" s="762"/>
      <c r="G50" s="762"/>
      <c r="H50" s="763"/>
      <c r="I50" s="764"/>
      <c r="J50" s="764"/>
      <c r="K50" s="765"/>
      <c r="L50" s="766"/>
      <c r="M50" s="765"/>
      <c r="N50" s="766"/>
      <c r="O50" s="765"/>
      <c r="P50" s="766"/>
      <c r="Q50" s="86"/>
      <c r="R50" s="86"/>
      <c r="S50" s="86"/>
      <c r="T50" s="86"/>
      <c r="V50" s="20"/>
      <c r="W50" s="126"/>
      <c r="X50" s="121"/>
      <c r="Y50" s="122"/>
      <c r="Z50" s="123"/>
      <c r="AA50" s="125"/>
      <c r="AB50" s="125"/>
      <c r="AC50" s="125"/>
      <c r="AD50" s="125"/>
      <c r="AE50" s="75"/>
    </row>
    <row r="51" spans="1:31" ht="15" customHeight="1" x14ac:dyDescent="0.2">
      <c r="A51" s="590">
        <v>3488</v>
      </c>
      <c r="B51" s="579">
        <v>1</v>
      </c>
      <c r="C51" s="375" t="s">
        <v>191</v>
      </c>
      <c r="D51" s="260" t="s">
        <v>193</v>
      </c>
      <c r="E51" s="744">
        <v>171</v>
      </c>
      <c r="F51" s="735">
        <v>26</v>
      </c>
      <c r="G51" s="754">
        <v>178</v>
      </c>
      <c r="H51" s="753">
        <v>30</v>
      </c>
      <c r="I51" s="755">
        <v>173</v>
      </c>
      <c r="J51" s="746">
        <v>26</v>
      </c>
      <c r="K51" s="752">
        <v>175</v>
      </c>
      <c r="L51" s="746">
        <v>30</v>
      </c>
      <c r="M51" s="752">
        <v>181</v>
      </c>
      <c r="N51" s="746">
        <v>30</v>
      </c>
      <c r="O51" s="752">
        <v>182</v>
      </c>
      <c r="P51" s="749">
        <v>30</v>
      </c>
      <c r="Q51" s="86">
        <f t="shared" ref="Q51:Q69" si="8">E51+G51+I51+K51+M51+O51-S51</f>
        <v>889</v>
      </c>
      <c r="R51" s="86">
        <f t="shared" ref="R51:R69" si="9">F51+H51+J51+L51+N51+P51-T51</f>
        <v>146</v>
      </c>
      <c r="S51" s="90">
        <v>171</v>
      </c>
      <c r="T51" s="90">
        <v>26</v>
      </c>
      <c r="V51" s="20"/>
      <c r="W51" s="120"/>
      <c r="X51" s="121"/>
      <c r="Y51" s="122"/>
      <c r="Z51" s="123"/>
      <c r="AA51" s="125"/>
      <c r="AB51" s="125"/>
      <c r="AC51" s="125"/>
      <c r="AD51" s="125"/>
      <c r="AE51" s="75"/>
    </row>
    <row r="52" spans="1:31" ht="15" customHeight="1" x14ac:dyDescent="0.2">
      <c r="A52" s="590">
        <v>3489</v>
      </c>
      <c r="B52" s="580">
        <v>2</v>
      </c>
      <c r="C52" s="375" t="s">
        <v>196</v>
      </c>
      <c r="D52" s="260" t="s">
        <v>174</v>
      </c>
      <c r="E52" s="745">
        <v>169</v>
      </c>
      <c r="F52" s="735">
        <v>23</v>
      </c>
      <c r="G52" s="778">
        <v>0</v>
      </c>
      <c r="H52" s="753">
        <v>0</v>
      </c>
      <c r="I52" s="779">
        <v>175</v>
      </c>
      <c r="J52" s="746">
        <v>30</v>
      </c>
      <c r="K52" s="752">
        <v>175</v>
      </c>
      <c r="L52" s="746">
        <v>30</v>
      </c>
      <c r="M52" s="752">
        <v>160</v>
      </c>
      <c r="N52" s="746">
        <v>17</v>
      </c>
      <c r="O52" s="752">
        <v>173</v>
      </c>
      <c r="P52" s="749">
        <v>26</v>
      </c>
      <c r="Q52" s="86">
        <f t="shared" si="8"/>
        <v>852</v>
      </c>
      <c r="R52" s="86">
        <f t="shared" si="9"/>
        <v>126</v>
      </c>
      <c r="S52" s="90">
        <v>0</v>
      </c>
      <c r="T52" s="90">
        <v>0</v>
      </c>
      <c r="V52" s="20"/>
      <c r="W52" s="120"/>
      <c r="X52" s="121"/>
      <c r="Y52" s="122"/>
      <c r="Z52" s="123"/>
      <c r="AA52" s="125"/>
      <c r="AB52" s="125"/>
      <c r="AC52" s="125"/>
      <c r="AD52" s="125"/>
      <c r="AE52" s="75"/>
    </row>
    <row r="53" spans="1:31" ht="15" customHeight="1" x14ac:dyDescent="0.2">
      <c r="A53" s="590">
        <v>3490</v>
      </c>
      <c r="B53" s="724">
        <v>3</v>
      </c>
      <c r="C53" s="375" t="s">
        <v>208</v>
      </c>
      <c r="D53" s="273" t="s">
        <v>13</v>
      </c>
      <c r="E53" s="727">
        <v>176</v>
      </c>
      <c r="F53" s="735">
        <v>30</v>
      </c>
      <c r="G53" s="754">
        <v>157</v>
      </c>
      <c r="H53" s="753">
        <v>21</v>
      </c>
      <c r="I53" s="734">
        <v>163</v>
      </c>
      <c r="J53" s="746">
        <v>20</v>
      </c>
      <c r="K53" s="752">
        <v>169</v>
      </c>
      <c r="L53" s="746">
        <v>21</v>
      </c>
      <c r="M53" s="752">
        <v>174</v>
      </c>
      <c r="N53" s="746">
        <v>30</v>
      </c>
      <c r="O53" s="752">
        <v>166</v>
      </c>
      <c r="P53" s="749">
        <v>19</v>
      </c>
      <c r="Q53" s="86">
        <f t="shared" si="8"/>
        <v>839</v>
      </c>
      <c r="R53" s="86">
        <f t="shared" si="9"/>
        <v>122</v>
      </c>
      <c r="S53" s="90">
        <v>166</v>
      </c>
      <c r="T53" s="90">
        <v>19</v>
      </c>
    </row>
    <row r="54" spans="1:31" ht="15" customHeight="1" x14ac:dyDescent="0.2">
      <c r="A54" s="590">
        <v>3493</v>
      </c>
      <c r="B54" s="619">
        <v>4</v>
      </c>
      <c r="C54" s="375" t="s">
        <v>197</v>
      </c>
      <c r="D54" s="260" t="s">
        <v>174</v>
      </c>
      <c r="E54" s="745">
        <v>166</v>
      </c>
      <c r="F54" s="735">
        <v>21</v>
      </c>
      <c r="G54" s="780">
        <v>0</v>
      </c>
      <c r="H54" s="753">
        <v>0</v>
      </c>
      <c r="I54" s="752">
        <v>167</v>
      </c>
      <c r="J54" s="746">
        <v>21</v>
      </c>
      <c r="K54" s="752">
        <v>172</v>
      </c>
      <c r="L54" s="746">
        <v>23</v>
      </c>
      <c r="M54" s="752">
        <v>169</v>
      </c>
      <c r="N54" s="746">
        <v>23</v>
      </c>
      <c r="O54" s="752">
        <v>168</v>
      </c>
      <c r="P54" s="749">
        <v>21</v>
      </c>
      <c r="Q54" s="86">
        <f t="shared" si="8"/>
        <v>842</v>
      </c>
      <c r="R54" s="86">
        <f t="shared" si="9"/>
        <v>109</v>
      </c>
      <c r="S54" s="90">
        <v>0</v>
      </c>
      <c r="T54" s="90">
        <v>0</v>
      </c>
    </row>
    <row r="55" spans="1:31" ht="15" customHeight="1" x14ac:dyDescent="0.2">
      <c r="A55" s="590">
        <v>3491</v>
      </c>
      <c r="B55" s="582">
        <v>5</v>
      </c>
      <c r="C55" s="375" t="s">
        <v>206</v>
      </c>
      <c r="D55" s="273" t="s">
        <v>13</v>
      </c>
      <c r="E55" s="771">
        <v>161</v>
      </c>
      <c r="F55" s="735">
        <v>19</v>
      </c>
      <c r="G55" s="754">
        <v>175</v>
      </c>
      <c r="H55" s="753">
        <v>26</v>
      </c>
      <c r="I55" s="755">
        <v>167</v>
      </c>
      <c r="J55" s="746">
        <v>23</v>
      </c>
      <c r="K55" s="752">
        <v>156</v>
      </c>
      <c r="L55" s="746">
        <v>14</v>
      </c>
      <c r="M55" s="752">
        <v>161</v>
      </c>
      <c r="N55" s="746">
        <v>19</v>
      </c>
      <c r="O55" s="752">
        <v>166</v>
      </c>
      <c r="P55" s="749">
        <v>20</v>
      </c>
      <c r="Q55" s="86">
        <f t="shared" si="8"/>
        <v>830</v>
      </c>
      <c r="R55" s="86">
        <f t="shared" si="9"/>
        <v>107</v>
      </c>
      <c r="S55" s="90">
        <v>156</v>
      </c>
      <c r="T55" s="90">
        <v>14</v>
      </c>
    </row>
    <row r="56" spans="1:31" ht="15" customHeight="1" x14ac:dyDescent="0.2">
      <c r="A56" s="590">
        <v>3494</v>
      </c>
      <c r="B56" s="582">
        <v>6</v>
      </c>
      <c r="C56" s="375" t="s">
        <v>202</v>
      </c>
      <c r="D56" s="273" t="s">
        <v>12</v>
      </c>
      <c r="E56" s="746">
        <v>161</v>
      </c>
      <c r="F56" s="735">
        <v>18</v>
      </c>
      <c r="G56" s="756">
        <v>152</v>
      </c>
      <c r="H56" s="753">
        <v>19</v>
      </c>
      <c r="I56" s="752">
        <v>160</v>
      </c>
      <c r="J56" s="746">
        <v>18</v>
      </c>
      <c r="K56" s="752">
        <v>160</v>
      </c>
      <c r="L56" s="746">
        <v>18</v>
      </c>
      <c r="M56" s="752">
        <v>165</v>
      </c>
      <c r="N56" s="746">
        <v>21</v>
      </c>
      <c r="O56" s="752">
        <v>169</v>
      </c>
      <c r="P56" s="749">
        <v>23</v>
      </c>
      <c r="Q56" s="86">
        <f t="shared" si="8"/>
        <v>807</v>
      </c>
      <c r="R56" s="86">
        <f t="shared" si="9"/>
        <v>99</v>
      </c>
      <c r="S56" s="90">
        <v>160</v>
      </c>
      <c r="T56" s="90">
        <v>18</v>
      </c>
    </row>
    <row r="57" spans="1:31" ht="15" customHeight="1" x14ac:dyDescent="0.2">
      <c r="A57" s="590">
        <v>3495</v>
      </c>
      <c r="B57" s="582">
        <v>7</v>
      </c>
      <c r="C57" s="375" t="s">
        <v>192</v>
      </c>
      <c r="D57" s="260" t="s">
        <v>193</v>
      </c>
      <c r="E57" s="745">
        <v>160</v>
      </c>
      <c r="F57" s="735">
        <v>17</v>
      </c>
      <c r="G57" s="754">
        <v>0</v>
      </c>
      <c r="H57" s="753">
        <v>0</v>
      </c>
      <c r="I57" s="760">
        <v>157</v>
      </c>
      <c r="J57" s="733">
        <v>17</v>
      </c>
      <c r="K57" s="752">
        <v>158</v>
      </c>
      <c r="L57" s="746">
        <v>16</v>
      </c>
      <c r="M57" s="752">
        <v>161</v>
      </c>
      <c r="N57" s="746">
        <v>18</v>
      </c>
      <c r="O57" s="752">
        <v>155</v>
      </c>
      <c r="P57" s="749">
        <v>14</v>
      </c>
      <c r="Q57" s="86">
        <f t="shared" si="8"/>
        <v>791</v>
      </c>
      <c r="R57" s="86">
        <f t="shared" si="9"/>
        <v>82</v>
      </c>
      <c r="S57" s="90">
        <v>0</v>
      </c>
      <c r="T57" s="90">
        <v>0</v>
      </c>
    </row>
    <row r="58" spans="1:31" ht="15" customHeight="1" x14ac:dyDescent="0.2">
      <c r="A58" s="590">
        <v>3492</v>
      </c>
      <c r="B58" s="582">
        <v>8</v>
      </c>
      <c r="C58" s="375" t="s">
        <v>194</v>
      </c>
      <c r="D58" s="260" t="s">
        <v>174</v>
      </c>
      <c r="E58" s="745">
        <v>0</v>
      </c>
      <c r="F58" s="735">
        <v>0</v>
      </c>
      <c r="G58" s="756">
        <v>162</v>
      </c>
      <c r="H58" s="753">
        <v>23</v>
      </c>
      <c r="I58" s="752">
        <v>163</v>
      </c>
      <c r="J58" s="746">
        <v>20</v>
      </c>
      <c r="K58" s="752">
        <v>164</v>
      </c>
      <c r="L58" s="746">
        <v>19</v>
      </c>
      <c r="M58" s="752">
        <v>0</v>
      </c>
      <c r="N58" s="746">
        <v>0</v>
      </c>
      <c r="O58" s="752">
        <v>164</v>
      </c>
      <c r="P58" s="749">
        <v>18</v>
      </c>
      <c r="Q58" s="86">
        <f t="shared" si="8"/>
        <v>653</v>
      </c>
      <c r="R58" s="86">
        <f t="shared" si="9"/>
        <v>80</v>
      </c>
      <c r="S58" s="90">
        <v>0</v>
      </c>
      <c r="T58" s="90">
        <v>0</v>
      </c>
    </row>
    <row r="59" spans="1:31" ht="15" customHeight="1" x14ac:dyDescent="0.2">
      <c r="A59" s="590">
        <v>3496</v>
      </c>
      <c r="B59" s="584">
        <v>9</v>
      </c>
      <c r="C59" s="375" t="s">
        <v>210</v>
      </c>
      <c r="D59" s="260" t="s">
        <v>13</v>
      </c>
      <c r="E59" s="734">
        <v>162</v>
      </c>
      <c r="F59" s="735">
        <v>20</v>
      </c>
      <c r="G59" s="781">
        <v>137</v>
      </c>
      <c r="H59" s="753">
        <v>14</v>
      </c>
      <c r="I59" s="771">
        <v>0</v>
      </c>
      <c r="J59" s="746">
        <v>0</v>
      </c>
      <c r="K59" s="752">
        <v>148</v>
      </c>
      <c r="L59" s="746">
        <v>12</v>
      </c>
      <c r="M59" s="752">
        <v>153</v>
      </c>
      <c r="N59" s="746">
        <v>15</v>
      </c>
      <c r="O59" s="752">
        <v>163</v>
      </c>
      <c r="P59" s="749">
        <v>17</v>
      </c>
      <c r="Q59" s="86">
        <f t="shared" si="8"/>
        <v>763</v>
      </c>
      <c r="R59" s="86">
        <f t="shared" si="9"/>
        <v>78</v>
      </c>
      <c r="S59" s="90">
        <v>0</v>
      </c>
      <c r="T59" s="90">
        <v>0</v>
      </c>
    </row>
    <row r="60" spans="1:31" ht="15" customHeight="1" x14ac:dyDescent="0.2">
      <c r="A60" s="590">
        <v>3497</v>
      </c>
      <c r="B60" s="584">
        <v>10</v>
      </c>
      <c r="C60" s="375" t="s">
        <v>188</v>
      </c>
      <c r="D60" s="260" t="s">
        <v>193</v>
      </c>
      <c r="E60" s="746">
        <v>150</v>
      </c>
      <c r="F60" s="735">
        <v>15</v>
      </c>
      <c r="G60" s="756">
        <v>141</v>
      </c>
      <c r="H60" s="753">
        <v>16</v>
      </c>
      <c r="I60" s="782">
        <v>152</v>
      </c>
      <c r="J60" s="733">
        <v>15</v>
      </c>
      <c r="K60" s="752">
        <v>158</v>
      </c>
      <c r="L60" s="746">
        <v>17</v>
      </c>
      <c r="M60" s="752">
        <v>141</v>
      </c>
      <c r="N60" s="746">
        <v>12</v>
      </c>
      <c r="O60" s="752">
        <v>139</v>
      </c>
      <c r="P60" s="749">
        <v>9</v>
      </c>
      <c r="Q60" s="86">
        <f t="shared" si="8"/>
        <v>742</v>
      </c>
      <c r="R60" s="86">
        <f t="shared" si="9"/>
        <v>75</v>
      </c>
      <c r="S60" s="90">
        <v>139</v>
      </c>
      <c r="T60" s="90">
        <v>9</v>
      </c>
    </row>
    <row r="61" spans="1:31" ht="15" customHeight="1" x14ac:dyDescent="0.2">
      <c r="A61" s="590">
        <v>3500</v>
      </c>
      <c r="B61" s="585">
        <v>11</v>
      </c>
      <c r="C61" s="375" t="s">
        <v>200</v>
      </c>
      <c r="D61" s="273" t="s">
        <v>12</v>
      </c>
      <c r="E61" s="746">
        <v>147</v>
      </c>
      <c r="F61" s="735">
        <v>14</v>
      </c>
      <c r="G61" s="778">
        <v>0</v>
      </c>
      <c r="H61" s="753">
        <v>0</v>
      </c>
      <c r="I61" s="783">
        <v>151</v>
      </c>
      <c r="J61" s="733">
        <v>14</v>
      </c>
      <c r="K61" s="752">
        <v>139</v>
      </c>
      <c r="L61" s="746">
        <v>10</v>
      </c>
      <c r="M61" s="752">
        <v>156</v>
      </c>
      <c r="N61" s="746">
        <v>16</v>
      </c>
      <c r="O61" s="752">
        <v>161</v>
      </c>
      <c r="P61" s="749">
        <v>16</v>
      </c>
      <c r="Q61" s="86">
        <f t="shared" si="8"/>
        <v>754</v>
      </c>
      <c r="R61" s="86">
        <f t="shared" si="9"/>
        <v>70</v>
      </c>
      <c r="S61" s="90">
        <v>0</v>
      </c>
      <c r="T61" s="90">
        <v>0</v>
      </c>
    </row>
    <row r="62" spans="1:31" ht="15" customHeight="1" x14ac:dyDescent="0.2">
      <c r="A62" s="590">
        <v>3502</v>
      </c>
      <c r="B62" s="584">
        <v>12</v>
      </c>
      <c r="C62" s="375" t="s">
        <v>190</v>
      </c>
      <c r="D62" s="260" t="s">
        <v>193</v>
      </c>
      <c r="E62" s="745">
        <v>131</v>
      </c>
      <c r="F62" s="735">
        <v>9</v>
      </c>
      <c r="G62" s="758">
        <v>145</v>
      </c>
      <c r="H62" s="753">
        <v>18</v>
      </c>
      <c r="I62" s="784">
        <v>141</v>
      </c>
      <c r="J62" s="733">
        <v>10</v>
      </c>
      <c r="K62" s="752">
        <v>148</v>
      </c>
      <c r="L62" s="746">
        <v>13</v>
      </c>
      <c r="M62" s="752">
        <v>143</v>
      </c>
      <c r="N62" s="746">
        <v>13</v>
      </c>
      <c r="O62" s="752">
        <v>152</v>
      </c>
      <c r="P62" s="749">
        <v>13</v>
      </c>
      <c r="Q62" s="86">
        <f t="shared" si="8"/>
        <v>729</v>
      </c>
      <c r="R62" s="86">
        <f t="shared" si="9"/>
        <v>67</v>
      </c>
      <c r="S62" s="129">
        <v>131</v>
      </c>
      <c r="T62" s="129">
        <v>9</v>
      </c>
    </row>
    <row r="63" spans="1:31" ht="15" customHeight="1" x14ac:dyDescent="0.2">
      <c r="A63" s="590">
        <v>3498</v>
      </c>
      <c r="B63" s="584">
        <v>13</v>
      </c>
      <c r="C63" s="375" t="s">
        <v>204</v>
      </c>
      <c r="D63" s="273" t="s">
        <v>15</v>
      </c>
      <c r="E63" s="745">
        <v>153</v>
      </c>
      <c r="F63" s="735">
        <v>16</v>
      </c>
      <c r="G63" s="754">
        <v>141</v>
      </c>
      <c r="H63" s="753">
        <v>15</v>
      </c>
      <c r="I63" s="760">
        <v>153</v>
      </c>
      <c r="J63" s="733">
        <v>16</v>
      </c>
      <c r="K63" s="752">
        <v>144</v>
      </c>
      <c r="L63" s="746">
        <v>11</v>
      </c>
      <c r="M63" s="752">
        <v>0</v>
      </c>
      <c r="N63" s="746">
        <v>0</v>
      </c>
      <c r="O63" s="752">
        <v>104</v>
      </c>
      <c r="P63" s="749">
        <v>8</v>
      </c>
      <c r="Q63" s="86">
        <f t="shared" si="8"/>
        <v>695</v>
      </c>
      <c r="R63" s="86">
        <f t="shared" si="9"/>
        <v>66</v>
      </c>
      <c r="S63" s="90">
        <v>0</v>
      </c>
      <c r="T63" s="90">
        <v>0</v>
      </c>
    </row>
    <row r="64" spans="1:31" ht="15" customHeight="1" x14ac:dyDescent="0.2">
      <c r="A64" s="590">
        <v>3501</v>
      </c>
      <c r="B64" s="585">
        <v>14</v>
      </c>
      <c r="C64" s="375" t="s">
        <v>198</v>
      </c>
      <c r="D64" s="260" t="s">
        <v>174</v>
      </c>
      <c r="E64" s="745">
        <v>142</v>
      </c>
      <c r="F64" s="735">
        <v>11</v>
      </c>
      <c r="G64" s="758">
        <v>145</v>
      </c>
      <c r="H64" s="753">
        <v>17</v>
      </c>
      <c r="I64" s="782">
        <v>145</v>
      </c>
      <c r="J64" s="733">
        <v>11</v>
      </c>
      <c r="K64" s="752">
        <v>138</v>
      </c>
      <c r="L64" s="746">
        <v>9</v>
      </c>
      <c r="M64" s="752">
        <v>143</v>
      </c>
      <c r="N64" s="746">
        <v>14</v>
      </c>
      <c r="O64" s="752">
        <v>145</v>
      </c>
      <c r="P64" s="749">
        <v>11</v>
      </c>
      <c r="Q64" s="86">
        <f t="shared" si="8"/>
        <v>720</v>
      </c>
      <c r="R64" s="86">
        <f t="shared" si="9"/>
        <v>64</v>
      </c>
      <c r="S64" s="90">
        <v>138</v>
      </c>
      <c r="T64" s="90">
        <v>9</v>
      </c>
    </row>
    <row r="65" spans="1:20" ht="15" customHeight="1" x14ac:dyDescent="0.2">
      <c r="A65" s="590">
        <v>3506</v>
      </c>
      <c r="B65" s="585">
        <v>15</v>
      </c>
      <c r="C65" s="375" t="s">
        <v>205</v>
      </c>
      <c r="D65" s="273" t="s">
        <v>15</v>
      </c>
      <c r="E65" s="745">
        <v>0</v>
      </c>
      <c r="F65" s="735">
        <v>0</v>
      </c>
      <c r="G65" s="768">
        <v>0</v>
      </c>
      <c r="H65" s="753">
        <v>0</v>
      </c>
      <c r="I65" s="785">
        <v>0</v>
      </c>
      <c r="J65" s="733">
        <v>0</v>
      </c>
      <c r="K65" s="752">
        <v>168</v>
      </c>
      <c r="L65" s="746">
        <v>20</v>
      </c>
      <c r="M65" s="752">
        <v>163</v>
      </c>
      <c r="N65" s="746">
        <v>20</v>
      </c>
      <c r="O65" s="752">
        <v>160</v>
      </c>
      <c r="P65" s="749">
        <v>15</v>
      </c>
      <c r="Q65" s="86">
        <f t="shared" si="8"/>
        <v>491</v>
      </c>
      <c r="R65" s="86">
        <f t="shared" si="9"/>
        <v>55</v>
      </c>
      <c r="S65" s="90">
        <v>0</v>
      </c>
      <c r="T65" s="90">
        <v>0</v>
      </c>
    </row>
    <row r="66" spans="1:20" ht="15" customHeight="1" x14ac:dyDescent="0.2">
      <c r="A66" s="590">
        <v>3505</v>
      </c>
      <c r="B66" s="585">
        <v>16</v>
      </c>
      <c r="C66" s="402" t="s">
        <v>189</v>
      </c>
      <c r="D66" s="413" t="s">
        <v>193</v>
      </c>
      <c r="E66" s="747">
        <v>0</v>
      </c>
      <c r="F66" s="735">
        <v>0</v>
      </c>
      <c r="G66" s="768">
        <v>132</v>
      </c>
      <c r="H66" s="753">
        <v>13</v>
      </c>
      <c r="I66" s="785">
        <v>138</v>
      </c>
      <c r="J66" s="733">
        <v>9</v>
      </c>
      <c r="K66" s="752">
        <v>134</v>
      </c>
      <c r="L66" s="746">
        <v>8</v>
      </c>
      <c r="M66" s="752">
        <v>141</v>
      </c>
      <c r="N66" s="746">
        <v>11</v>
      </c>
      <c r="O66" s="752">
        <v>143</v>
      </c>
      <c r="P66" s="749">
        <v>10</v>
      </c>
      <c r="Q66" s="86">
        <f t="shared" si="8"/>
        <v>688</v>
      </c>
      <c r="R66" s="86">
        <f t="shared" si="9"/>
        <v>51</v>
      </c>
      <c r="S66" s="90">
        <v>0</v>
      </c>
      <c r="T66" s="90">
        <v>0</v>
      </c>
    </row>
    <row r="67" spans="1:20" ht="15" customHeight="1" x14ac:dyDescent="0.2">
      <c r="A67" s="590">
        <v>3499</v>
      </c>
      <c r="B67" s="585">
        <v>17</v>
      </c>
      <c r="C67" s="402" t="s">
        <v>201</v>
      </c>
      <c r="D67" s="413" t="s">
        <v>12</v>
      </c>
      <c r="E67" s="747">
        <v>132</v>
      </c>
      <c r="F67" s="735">
        <v>10</v>
      </c>
      <c r="G67" s="758">
        <v>154</v>
      </c>
      <c r="H67" s="753">
        <v>20</v>
      </c>
      <c r="I67" s="745">
        <v>119</v>
      </c>
      <c r="J67" s="746">
        <v>8</v>
      </c>
      <c r="K67" s="752">
        <v>118</v>
      </c>
      <c r="L67" s="746">
        <v>7</v>
      </c>
      <c r="M67" s="752">
        <v>139</v>
      </c>
      <c r="N67" s="746">
        <v>10</v>
      </c>
      <c r="O67" s="752">
        <v>0</v>
      </c>
      <c r="P67" s="749">
        <v>0</v>
      </c>
      <c r="Q67" s="86">
        <f t="shared" si="8"/>
        <v>544</v>
      </c>
      <c r="R67" s="86">
        <f t="shared" si="9"/>
        <v>48</v>
      </c>
      <c r="S67" s="129">
        <v>118</v>
      </c>
      <c r="T67" s="129">
        <v>7</v>
      </c>
    </row>
    <row r="68" spans="1:20" ht="15" customHeight="1" x14ac:dyDescent="0.2">
      <c r="A68" s="590">
        <v>3503</v>
      </c>
      <c r="B68" s="585">
        <v>18</v>
      </c>
      <c r="C68" s="375" t="s">
        <v>241</v>
      </c>
      <c r="D68" s="273" t="s">
        <v>15</v>
      </c>
      <c r="E68" s="740">
        <v>145</v>
      </c>
      <c r="F68" s="735">
        <v>13</v>
      </c>
      <c r="G68" s="758">
        <v>0</v>
      </c>
      <c r="H68" s="753">
        <v>0</v>
      </c>
      <c r="I68" s="733">
        <v>150</v>
      </c>
      <c r="J68" s="733">
        <v>12</v>
      </c>
      <c r="K68" s="752">
        <v>157</v>
      </c>
      <c r="L68" s="746">
        <v>15</v>
      </c>
      <c r="M68" s="752">
        <v>0</v>
      </c>
      <c r="N68" s="746">
        <v>0</v>
      </c>
      <c r="O68" s="752">
        <v>0</v>
      </c>
      <c r="P68" s="749">
        <v>0</v>
      </c>
      <c r="Q68" s="86">
        <f t="shared" si="8"/>
        <v>452</v>
      </c>
      <c r="R68" s="86">
        <f t="shared" si="9"/>
        <v>40</v>
      </c>
      <c r="S68" s="90">
        <v>0</v>
      </c>
      <c r="T68" s="90">
        <v>0</v>
      </c>
    </row>
    <row r="69" spans="1:20" ht="15" customHeight="1" x14ac:dyDescent="0.2">
      <c r="A69" s="590">
        <v>3504</v>
      </c>
      <c r="B69" s="585">
        <v>19</v>
      </c>
      <c r="C69" s="402" t="s">
        <v>203</v>
      </c>
      <c r="D69" s="273" t="s">
        <v>15</v>
      </c>
      <c r="E69" s="748">
        <v>143</v>
      </c>
      <c r="F69" s="735">
        <v>12</v>
      </c>
      <c r="G69" s="781">
        <v>0</v>
      </c>
      <c r="H69" s="753">
        <v>0</v>
      </c>
      <c r="I69" s="782">
        <v>151</v>
      </c>
      <c r="J69" s="733">
        <v>13</v>
      </c>
      <c r="K69" s="752">
        <v>0</v>
      </c>
      <c r="L69" s="746">
        <v>0</v>
      </c>
      <c r="M69" s="752">
        <v>0</v>
      </c>
      <c r="N69" s="746">
        <v>0</v>
      </c>
      <c r="O69" s="752">
        <v>0</v>
      </c>
      <c r="P69" s="749">
        <v>0</v>
      </c>
      <c r="Q69" s="86">
        <f t="shared" si="8"/>
        <v>294</v>
      </c>
      <c r="R69" s="86">
        <f t="shared" si="9"/>
        <v>25</v>
      </c>
      <c r="S69" s="90">
        <v>0</v>
      </c>
      <c r="T69" s="90">
        <v>0</v>
      </c>
    </row>
    <row r="70" spans="1:20" ht="15" customHeight="1" x14ac:dyDescent="0.2">
      <c r="A70" s="590"/>
      <c r="B70" s="585"/>
      <c r="C70" s="402"/>
      <c r="D70" s="413"/>
      <c r="E70" s="748"/>
      <c r="F70" s="735"/>
      <c r="G70" s="758"/>
      <c r="H70" s="753"/>
      <c r="I70" s="782"/>
      <c r="J70" s="733"/>
      <c r="K70" s="752"/>
      <c r="L70" s="746"/>
      <c r="M70" s="752"/>
      <c r="N70" s="746"/>
      <c r="O70" s="752"/>
      <c r="P70" s="749"/>
      <c r="Q70" s="86"/>
      <c r="R70" s="86"/>
      <c r="S70" s="90"/>
      <c r="T70" s="90"/>
    </row>
    <row r="71" spans="1:20" ht="15" customHeight="1" x14ac:dyDescent="0.2">
      <c r="A71" s="590"/>
      <c r="B71" s="579" t="s">
        <v>63</v>
      </c>
      <c r="C71" s="84" t="s">
        <v>29</v>
      </c>
      <c r="D71" s="85" t="s">
        <v>65</v>
      </c>
      <c r="E71" s="786"/>
      <c r="F71" s="762"/>
      <c r="G71" s="787"/>
      <c r="H71" s="763"/>
      <c r="I71" s="788"/>
      <c r="J71" s="764"/>
      <c r="K71" s="765"/>
      <c r="L71" s="766"/>
      <c r="M71" s="765"/>
      <c r="N71" s="766"/>
      <c r="O71" s="765"/>
      <c r="P71" s="766"/>
      <c r="Q71" s="86"/>
      <c r="R71" s="86"/>
      <c r="S71" s="97"/>
      <c r="T71" s="86"/>
    </row>
    <row r="72" spans="1:20" ht="15" customHeight="1" x14ac:dyDescent="0.2">
      <c r="A72" s="590">
        <v>3459</v>
      </c>
      <c r="B72" s="586">
        <v>1</v>
      </c>
      <c r="C72" s="455" t="s">
        <v>78</v>
      </c>
      <c r="D72" s="456" t="s">
        <v>89</v>
      </c>
      <c r="E72" s="789">
        <v>177</v>
      </c>
      <c r="F72" s="735">
        <v>30</v>
      </c>
      <c r="G72" s="732">
        <v>0</v>
      </c>
      <c r="H72" s="753">
        <v>0</v>
      </c>
      <c r="I72" s="746">
        <v>185</v>
      </c>
      <c r="J72" s="746">
        <v>30</v>
      </c>
      <c r="K72" s="752">
        <v>184</v>
      </c>
      <c r="L72" s="746">
        <v>30</v>
      </c>
      <c r="M72" s="752">
        <v>182</v>
      </c>
      <c r="N72" s="746">
        <v>30</v>
      </c>
      <c r="O72" s="752">
        <v>183</v>
      </c>
      <c r="P72" s="749">
        <v>30</v>
      </c>
      <c r="Q72" s="86">
        <f t="shared" ref="Q72:Q92" si="10">E72+G72+I72+K72+M72+O72-S72</f>
        <v>911</v>
      </c>
      <c r="R72" s="86">
        <f t="shared" ref="R72:R92" si="11">F72+H72+J72+L72+N72+P72-T72</f>
        <v>150</v>
      </c>
      <c r="S72" s="90">
        <v>0</v>
      </c>
      <c r="T72" s="90">
        <v>0</v>
      </c>
    </row>
    <row r="73" spans="1:20" ht="15" customHeight="1" x14ac:dyDescent="0.2">
      <c r="A73" s="590">
        <v>3460</v>
      </c>
      <c r="B73" s="587">
        <v>2</v>
      </c>
      <c r="C73" s="375" t="s">
        <v>199</v>
      </c>
      <c r="D73" s="273" t="s">
        <v>12</v>
      </c>
      <c r="E73" s="745">
        <v>168</v>
      </c>
      <c r="F73" s="735">
        <v>21</v>
      </c>
      <c r="G73" s="758">
        <v>0</v>
      </c>
      <c r="H73" s="753">
        <v>0</v>
      </c>
      <c r="I73" s="752">
        <v>177</v>
      </c>
      <c r="J73" s="746">
        <v>26</v>
      </c>
      <c r="K73" s="752">
        <v>176</v>
      </c>
      <c r="L73" s="746">
        <v>26</v>
      </c>
      <c r="M73" s="752">
        <v>168</v>
      </c>
      <c r="N73" s="746">
        <v>23</v>
      </c>
      <c r="O73" s="752">
        <v>171</v>
      </c>
      <c r="P73" s="749">
        <v>26</v>
      </c>
      <c r="Q73" s="86">
        <f t="shared" si="10"/>
        <v>860</v>
      </c>
      <c r="R73" s="86">
        <f t="shared" si="11"/>
        <v>122</v>
      </c>
      <c r="S73" s="129">
        <v>0</v>
      </c>
      <c r="T73" s="129">
        <v>0</v>
      </c>
    </row>
    <row r="74" spans="1:20" ht="15" customHeight="1" x14ac:dyDescent="0.2">
      <c r="A74" s="590">
        <v>3462</v>
      </c>
      <c r="B74" s="588">
        <v>3</v>
      </c>
      <c r="C74" s="381" t="s">
        <v>222</v>
      </c>
      <c r="D74" s="273" t="s">
        <v>285</v>
      </c>
      <c r="E74" s="749">
        <v>167</v>
      </c>
      <c r="F74" s="735">
        <v>20</v>
      </c>
      <c r="G74" s="758">
        <v>165</v>
      </c>
      <c r="H74" s="753">
        <v>20</v>
      </c>
      <c r="I74" s="773">
        <v>175</v>
      </c>
      <c r="J74" s="746">
        <v>23</v>
      </c>
      <c r="K74" s="752">
        <v>162</v>
      </c>
      <c r="L74" s="746">
        <v>20</v>
      </c>
      <c r="M74" s="752">
        <v>172</v>
      </c>
      <c r="N74" s="746">
        <v>26</v>
      </c>
      <c r="O74" s="752">
        <v>0</v>
      </c>
      <c r="P74" s="749">
        <v>0</v>
      </c>
      <c r="Q74" s="86">
        <f t="shared" si="10"/>
        <v>841</v>
      </c>
      <c r="R74" s="86">
        <f t="shared" si="11"/>
        <v>109</v>
      </c>
      <c r="S74" s="129">
        <v>0</v>
      </c>
      <c r="T74" s="129">
        <v>0</v>
      </c>
    </row>
    <row r="75" spans="1:20" ht="15" customHeight="1" x14ac:dyDescent="0.2">
      <c r="A75" s="590">
        <v>3461</v>
      </c>
      <c r="B75" s="620">
        <v>4</v>
      </c>
      <c r="C75" s="375" t="s">
        <v>215</v>
      </c>
      <c r="D75" s="260" t="s">
        <v>217</v>
      </c>
      <c r="E75" s="746">
        <v>175</v>
      </c>
      <c r="F75" s="735">
        <v>26</v>
      </c>
      <c r="G75" s="768">
        <v>161</v>
      </c>
      <c r="H75" s="753">
        <v>19</v>
      </c>
      <c r="I75" s="769">
        <v>0</v>
      </c>
      <c r="J75" s="746">
        <v>0</v>
      </c>
      <c r="K75" s="752">
        <v>166</v>
      </c>
      <c r="L75" s="746">
        <v>23</v>
      </c>
      <c r="M75" s="752">
        <v>164</v>
      </c>
      <c r="N75" s="746">
        <v>20</v>
      </c>
      <c r="O75" s="752">
        <v>169</v>
      </c>
      <c r="P75" s="749">
        <v>21</v>
      </c>
      <c r="Q75" s="86">
        <f t="shared" si="10"/>
        <v>835</v>
      </c>
      <c r="R75" s="86">
        <f t="shared" si="11"/>
        <v>109</v>
      </c>
      <c r="S75" s="90">
        <v>0</v>
      </c>
      <c r="T75" s="90">
        <v>0</v>
      </c>
    </row>
    <row r="76" spans="1:20" ht="15" customHeight="1" x14ac:dyDescent="0.2">
      <c r="A76" s="590">
        <v>3464</v>
      </c>
      <c r="B76" s="589">
        <v>5</v>
      </c>
      <c r="C76" s="375" t="s">
        <v>245</v>
      </c>
      <c r="D76" s="260" t="s">
        <v>220</v>
      </c>
      <c r="E76" s="749">
        <v>155</v>
      </c>
      <c r="F76" s="735">
        <v>17</v>
      </c>
      <c r="G76" s="732">
        <v>160</v>
      </c>
      <c r="H76" s="753">
        <v>18</v>
      </c>
      <c r="I76" s="745">
        <v>171</v>
      </c>
      <c r="J76" s="746">
        <v>21</v>
      </c>
      <c r="K76" s="752">
        <v>0</v>
      </c>
      <c r="L76" s="746">
        <v>0</v>
      </c>
      <c r="M76" s="752">
        <v>155</v>
      </c>
      <c r="N76" s="746">
        <v>18</v>
      </c>
      <c r="O76" s="752">
        <v>169</v>
      </c>
      <c r="P76" s="749">
        <v>23</v>
      </c>
      <c r="Q76" s="86">
        <f t="shared" si="10"/>
        <v>810</v>
      </c>
      <c r="R76" s="86">
        <f t="shared" si="11"/>
        <v>97</v>
      </c>
      <c r="S76" s="129">
        <v>0</v>
      </c>
      <c r="T76" s="129">
        <v>0</v>
      </c>
    </row>
    <row r="77" spans="1:20" ht="15" customHeight="1" x14ac:dyDescent="0.2">
      <c r="A77" s="590">
        <v>3467</v>
      </c>
      <c r="B77" s="589">
        <v>6</v>
      </c>
      <c r="C77" s="375" t="s">
        <v>216</v>
      </c>
      <c r="D77" s="273" t="s">
        <v>217</v>
      </c>
      <c r="E77" s="745">
        <v>163</v>
      </c>
      <c r="F77" s="735">
        <v>18</v>
      </c>
      <c r="G77" s="758">
        <v>159</v>
      </c>
      <c r="H77" s="753">
        <v>17</v>
      </c>
      <c r="I77" s="759">
        <v>164</v>
      </c>
      <c r="J77" s="746">
        <v>18</v>
      </c>
      <c r="K77" s="752">
        <v>164</v>
      </c>
      <c r="L77" s="746">
        <v>21</v>
      </c>
      <c r="M77" s="752">
        <v>166</v>
      </c>
      <c r="N77" s="746">
        <v>21</v>
      </c>
      <c r="O77" s="752">
        <v>0</v>
      </c>
      <c r="P77" s="749">
        <v>0</v>
      </c>
      <c r="Q77" s="86">
        <f t="shared" si="10"/>
        <v>816</v>
      </c>
      <c r="R77" s="86">
        <f t="shared" si="11"/>
        <v>95</v>
      </c>
      <c r="S77" s="129">
        <v>0</v>
      </c>
      <c r="T77" s="129">
        <v>0</v>
      </c>
    </row>
    <row r="78" spans="1:20" ht="15" customHeight="1" x14ac:dyDescent="0.2">
      <c r="A78" s="590">
        <v>3466</v>
      </c>
      <c r="B78" s="589">
        <v>7</v>
      </c>
      <c r="C78" s="375" t="s">
        <v>219</v>
      </c>
      <c r="D78" s="273" t="s">
        <v>220</v>
      </c>
      <c r="E78" s="746">
        <v>150</v>
      </c>
      <c r="F78" s="735">
        <v>15</v>
      </c>
      <c r="G78" s="732">
        <v>166</v>
      </c>
      <c r="H78" s="753">
        <v>21</v>
      </c>
      <c r="I78" s="746">
        <v>149</v>
      </c>
      <c r="J78" s="746">
        <v>16</v>
      </c>
      <c r="K78" s="752">
        <v>141</v>
      </c>
      <c r="L78" s="746">
        <v>14</v>
      </c>
      <c r="M78" s="752">
        <v>0</v>
      </c>
      <c r="N78" s="746">
        <v>0</v>
      </c>
      <c r="O78" s="752">
        <v>160</v>
      </c>
      <c r="P78" s="749">
        <v>20</v>
      </c>
      <c r="Q78" s="86">
        <f t="shared" si="10"/>
        <v>766</v>
      </c>
      <c r="R78" s="86">
        <f t="shared" si="11"/>
        <v>86</v>
      </c>
      <c r="S78" s="90">
        <v>0</v>
      </c>
      <c r="T78" s="90">
        <v>0</v>
      </c>
    </row>
    <row r="79" spans="1:20" ht="15" customHeight="1" x14ac:dyDescent="0.2">
      <c r="A79" s="590">
        <v>3468</v>
      </c>
      <c r="B79" s="589">
        <v>8</v>
      </c>
      <c r="C79" s="375" t="s">
        <v>195</v>
      </c>
      <c r="D79" s="260" t="s">
        <v>174</v>
      </c>
      <c r="E79" s="746">
        <v>151</v>
      </c>
      <c r="F79" s="735">
        <v>16</v>
      </c>
      <c r="G79" s="768">
        <v>154</v>
      </c>
      <c r="H79" s="753">
        <v>14</v>
      </c>
      <c r="I79" s="752">
        <v>155</v>
      </c>
      <c r="J79" s="746">
        <v>17</v>
      </c>
      <c r="K79" s="752">
        <v>147</v>
      </c>
      <c r="L79" s="746">
        <v>16</v>
      </c>
      <c r="M79" s="752">
        <v>144</v>
      </c>
      <c r="N79" s="746">
        <v>17</v>
      </c>
      <c r="O79" s="752">
        <v>153</v>
      </c>
      <c r="P79" s="749">
        <v>19</v>
      </c>
      <c r="Q79" s="86">
        <f t="shared" si="10"/>
        <v>750</v>
      </c>
      <c r="R79" s="86">
        <f t="shared" si="11"/>
        <v>85</v>
      </c>
      <c r="S79" s="129">
        <v>154</v>
      </c>
      <c r="T79" s="129">
        <v>14</v>
      </c>
    </row>
    <row r="80" spans="1:20" ht="15" customHeight="1" x14ac:dyDescent="0.2">
      <c r="A80" s="590">
        <v>3469</v>
      </c>
      <c r="B80" s="589">
        <v>9</v>
      </c>
      <c r="C80" s="375" t="s">
        <v>228</v>
      </c>
      <c r="D80" s="273" t="s">
        <v>230</v>
      </c>
      <c r="E80" s="776">
        <v>117</v>
      </c>
      <c r="F80" s="735">
        <v>10</v>
      </c>
      <c r="G80" s="790">
        <v>157</v>
      </c>
      <c r="H80" s="750">
        <v>16</v>
      </c>
      <c r="I80" s="749">
        <v>147</v>
      </c>
      <c r="J80" s="749">
        <v>15</v>
      </c>
      <c r="K80" s="752">
        <v>148</v>
      </c>
      <c r="L80" s="746">
        <v>18</v>
      </c>
      <c r="M80" s="752">
        <v>134</v>
      </c>
      <c r="N80" s="746">
        <v>15</v>
      </c>
      <c r="O80" s="752">
        <v>142</v>
      </c>
      <c r="P80" s="749">
        <v>15</v>
      </c>
      <c r="Q80" s="86">
        <f t="shared" si="10"/>
        <v>728</v>
      </c>
      <c r="R80" s="86">
        <f t="shared" si="11"/>
        <v>79</v>
      </c>
      <c r="S80" s="129">
        <v>117</v>
      </c>
      <c r="T80" s="129">
        <v>10</v>
      </c>
    </row>
    <row r="81" spans="1:20" ht="15" customHeight="1" x14ac:dyDescent="0.2">
      <c r="A81" s="590">
        <v>3463</v>
      </c>
      <c r="B81" s="589">
        <v>10</v>
      </c>
      <c r="C81" s="375" t="s">
        <v>214</v>
      </c>
      <c r="D81" s="273" t="s">
        <v>217</v>
      </c>
      <c r="E81" s="749">
        <v>172</v>
      </c>
      <c r="F81" s="735">
        <v>23</v>
      </c>
      <c r="G81" s="758">
        <v>157</v>
      </c>
      <c r="H81" s="753">
        <v>16</v>
      </c>
      <c r="I81" s="752">
        <v>168</v>
      </c>
      <c r="J81" s="746">
        <v>20</v>
      </c>
      <c r="K81" s="752">
        <v>0</v>
      </c>
      <c r="L81" s="746">
        <v>0</v>
      </c>
      <c r="M81" s="752">
        <v>160</v>
      </c>
      <c r="N81" s="746">
        <v>19</v>
      </c>
      <c r="O81" s="752">
        <v>0</v>
      </c>
      <c r="P81" s="749">
        <v>0</v>
      </c>
      <c r="Q81" s="86">
        <f t="shared" si="10"/>
        <v>657</v>
      </c>
      <c r="R81" s="86">
        <f t="shared" si="11"/>
        <v>78</v>
      </c>
      <c r="S81" s="90">
        <v>0</v>
      </c>
      <c r="T81" s="90">
        <v>0</v>
      </c>
    </row>
    <row r="82" spans="1:20" ht="15" customHeight="1" x14ac:dyDescent="0.2">
      <c r="A82" s="590">
        <v>3465</v>
      </c>
      <c r="B82" s="589">
        <v>11</v>
      </c>
      <c r="C82" s="375" t="s">
        <v>218</v>
      </c>
      <c r="D82" s="273" t="s">
        <v>220</v>
      </c>
      <c r="E82" s="745">
        <v>165</v>
      </c>
      <c r="F82" s="735">
        <v>19</v>
      </c>
      <c r="G82" s="758">
        <v>0</v>
      </c>
      <c r="H82" s="753">
        <v>0</v>
      </c>
      <c r="I82" s="759">
        <v>166</v>
      </c>
      <c r="J82" s="746">
        <v>19</v>
      </c>
      <c r="K82" s="752">
        <v>158</v>
      </c>
      <c r="L82" s="746">
        <v>19</v>
      </c>
      <c r="M82" s="752">
        <v>0</v>
      </c>
      <c r="N82" s="746">
        <v>0</v>
      </c>
      <c r="O82" s="752">
        <v>153</v>
      </c>
      <c r="P82" s="749">
        <v>18</v>
      </c>
      <c r="Q82" s="86">
        <f t="shared" si="10"/>
        <v>642</v>
      </c>
      <c r="R82" s="86">
        <f t="shared" si="11"/>
        <v>75</v>
      </c>
      <c r="S82" s="90">
        <v>0</v>
      </c>
      <c r="T82" s="90">
        <v>0</v>
      </c>
    </row>
    <row r="83" spans="1:20" ht="15" customHeight="1" x14ac:dyDescent="0.2">
      <c r="A83" s="590">
        <v>3474</v>
      </c>
      <c r="B83" s="589">
        <v>12</v>
      </c>
      <c r="C83" s="378" t="s">
        <v>83</v>
      </c>
      <c r="D83" s="273" t="s">
        <v>16</v>
      </c>
      <c r="E83" s="749">
        <v>128</v>
      </c>
      <c r="F83" s="735">
        <v>12</v>
      </c>
      <c r="G83" s="732">
        <v>136</v>
      </c>
      <c r="H83" s="753">
        <v>11</v>
      </c>
      <c r="I83" s="746">
        <v>0</v>
      </c>
      <c r="J83" s="746">
        <v>0</v>
      </c>
      <c r="K83" s="752">
        <v>133</v>
      </c>
      <c r="L83" s="746">
        <v>12</v>
      </c>
      <c r="M83" s="752">
        <v>134</v>
      </c>
      <c r="N83" s="746">
        <v>16</v>
      </c>
      <c r="O83" s="752">
        <v>150</v>
      </c>
      <c r="P83" s="749">
        <v>17</v>
      </c>
      <c r="Q83" s="86">
        <f t="shared" si="10"/>
        <v>681</v>
      </c>
      <c r="R83" s="86">
        <f t="shared" si="11"/>
        <v>68</v>
      </c>
      <c r="S83" s="129">
        <v>0</v>
      </c>
      <c r="T83" s="129">
        <v>0</v>
      </c>
    </row>
    <row r="84" spans="1:20" ht="15" customHeight="1" x14ac:dyDescent="0.2">
      <c r="A84" s="590">
        <v>3475</v>
      </c>
      <c r="B84" s="589">
        <v>13</v>
      </c>
      <c r="C84" s="723" t="s">
        <v>258</v>
      </c>
      <c r="D84" s="457" t="s">
        <v>108</v>
      </c>
      <c r="E84" s="776">
        <v>125</v>
      </c>
      <c r="F84" s="791">
        <v>11</v>
      </c>
      <c r="G84" s="735">
        <v>132</v>
      </c>
      <c r="H84" s="750">
        <v>10</v>
      </c>
      <c r="I84" s="749">
        <v>125</v>
      </c>
      <c r="J84" s="749">
        <v>12</v>
      </c>
      <c r="K84" s="752">
        <v>147</v>
      </c>
      <c r="L84" s="746">
        <v>17</v>
      </c>
      <c r="M84" s="752">
        <v>0</v>
      </c>
      <c r="N84" s="746">
        <v>0</v>
      </c>
      <c r="O84" s="752">
        <v>0</v>
      </c>
      <c r="P84" s="749">
        <v>0</v>
      </c>
      <c r="Q84" s="86">
        <f t="shared" si="10"/>
        <v>529</v>
      </c>
      <c r="R84" s="86">
        <f t="shared" si="11"/>
        <v>50</v>
      </c>
      <c r="S84" s="129">
        <v>0</v>
      </c>
      <c r="T84" s="129">
        <v>0</v>
      </c>
    </row>
    <row r="85" spans="1:20" ht="15" customHeight="1" x14ac:dyDescent="0.2">
      <c r="A85" s="590">
        <v>3431</v>
      </c>
      <c r="B85" s="589">
        <v>14</v>
      </c>
      <c r="C85" s="554" t="s">
        <v>70</v>
      </c>
      <c r="D85" s="555" t="s">
        <v>89</v>
      </c>
      <c r="E85" s="749">
        <v>0</v>
      </c>
      <c r="F85" s="735">
        <v>0</v>
      </c>
      <c r="G85" s="735">
        <v>173</v>
      </c>
      <c r="H85" s="750">
        <v>26</v>
      </c>
      <c r="I85" s="749">
        <v>0</v>
      </c>
      <c r="J85" s="749">
        <v>0</v>
      </c>
      <c r="K85" s="752">
        <v>0</v>
      </c>
      <c r="L85" s="746">
        <v>0</v>
      </c>
      <c r="M85" s="752">
        <v>0</v>
      </c>
      <c r="N85" s="746">
        <v>0</v>
      </c>
      <c r="O85" s="752">
        <v>179</v>
      </c>
      <c r="P85" s="749">
        <v>21</v>
      </c>
      <c r="Q85" s="86">
        <f t="shared" si="10"/>
        <v>352</v>
      </c>
      <c r="R85" s="86">
        <f t="shared" si="11"/>
        <v>47</v>
      </c>
      <c r="S85" s="129">
        <v>0</v>
      </c>
      <c r="T85" s="129">
        <v>0</v>
      </c>
    </row>
    <row r="86" spans="1:20" ht="15" customHeight="1" x14ac:dyDescent="0.2">
      <c r="A86" s="590">
        <v>3471</v>
      </c>
      <c r="B86" s="589">
        <v>15</v>
      </c>
      <c r="C86" s="375" t="s">
        <v>211</v>
      </c>
      <c r="D86" s="273" t="s">
        <v>16</v>
      </c>
      <c r="E86" s="744">
        <v>144</v>
      </c>
      <c r="F86" s="735">
        <v>14</v>
      </c>
      <c r="G86" s="792">
        <v>141</v>
      </c>
      <c r="H86" s="746">
        <v>13</v>
      </c>
      <c r="I86" s="746">
        <v>0</v>
      </c>
      <c r="J86" s="746">
        <v>0</v>
      </c>
      <c r="K86" s="752">
        <v>143</v>
      </c>
      <c r="L86" s="746">
        <v>15</v>
      </c>
      <c r="M86" s="752">
        <v>0</v>
      </c>
      <c r="N86" s="746">
        <v>0</v>
      </c>
      <c r="O86" s="752">
        <v>0</v>
      </c>
      <c r="P86" s="749">
        <v>0</v>
      </c>
      <c r="Q86" s="86">
        <f t="shared" si="10"/>
        <v>428</v>
      </c>
      <c r="R86" s="86">
        <f t="shared" si="11"/>
        <v>42</v>
      </c>
      <c r="S86" s="129">
        <v>0</v>
      </c>
      <c r="T86" s="129">
        <v>0</v>
      </c>
    </row>
    <row r="87" spans="1:20" ht="15" customHeight="1" x14ac:dyDescent="0.2">
      <c r="A87" s="590">
        <v>3470</v>
      </c>
      <c r="B87" s="589">
        <v>16</v>
      </c>
      <c r="C87" s="725" t="s">
        <v>69</v>
      </c>
      <c r="D87" s="521" t="s">
        <v>89</v>
      </c>
      <c r="E87" s="793">
        <v>0</v>
      </c>
      <c r="F87" s="794">
        <v>0</v>
      </c>
      <c r="G87" s="795">
        <v>177</v>
      </c>
      <c r="H87" s="796">
        <v>30</v>
      </c>
      <c r="I87" s="796">
        <v>0</v>
      </c>
      <c r="J87" s="796">
        <v>0</v>
      </c>
      <c r="K87" s="752">
        <v>0</v>
      </c>
      <c r="L87" s="746">
        <v>0</v>
      </c>
      <c r="M87" s="752">
        <v>0</v>
      </c>
      <c r="N87" s="746">
        <v>0</v>
      </c>
      <c r="O87" s="752">
        <v>0</v>
      </c>
      <c r="P87" s="749">
        <v>0</v>
      </c>
      <c r="Q87" s="86">
        <f t="shared" si="10"/>
        <v>177</v>
      </c>
      <c r="R87" s="86">
        <f t="shared" si="11"/>
        <v>30</v>
      </c>
      <c r="S87" s="552">
        <v>0</v>
      </c>
      <c r="T87" s="552">
        <v>0</v>
      </c>
    </row>
    <row r="88" spans="1:20" ht="15" customHeight="1" x14ac:dyDescent="0.2">
      <c r="A88" s="590">
        <v>3472</v>
      </c>
      <c r="B88" s="589">
        <v>17</v>
      </c>
      <c r="C88" s="375" t="s">
        <v>213</v>
      </c>
      <c r="D88" s="364" t="s">
        <v>16</v>
      </c>
      <c r="E88" s="735">
        <v>141</v>
      </c>
      <c r="F88" s="735">
        <v>13</v>
      </c>
      <c r="G88" s="732">
        <v>0</v>
      </c>
      <c r="H88" s="732">
        <v>0</v>
      </c>
      <c r="I88" s="732">
        <v>144</v>
      </c>
      <c r="J88" s="732">
        <v>14</v>
      </c>
      <c r="K88" s="752">
        <v>0</v>
      </c>
      <c r="L88" s="746">
        <v>0</v>
      </c>
      <c r="M88" s="752">
        <v>0</v>
      </c>
      <c r="N88" s="746">
        <v>0</v>
      </c>
      <c r="O88" s="752">
        <v>0</v>
      </c>
      <c r="P88" s="749">
        <v>0</v>
      </c>
      <c r="Q88" s="86">
        <f t="shared" si="10"/>
        <v>285</v>
      </c>
      <c r="R88" s="86">
        <f t="shared" si="11"/>
        <v>27</v>
      </c>
      <c r="S88" s="552">
        <v>0</v>
      </c>
      <c r="T88" s="552">
        <v>0</v>
      </c>
    </row>
    <row r="89" spans="1:20" ht="15" customHeight="1" x14ac:dyDescent="0.2">
      <c r="A89" s="590">
        <v>3476</v>
      </c>
      <c r="B89" s="589">
        <v>18</v>
      </c>
      <c r="C89" s="554" t="s">
        <v>132</v>
      </c>
      <c r="D89" s="555" t="s">
        <v>16</v>
      </c>
      <c r="E89" s="735">
        <v>0</v>
      </c>
      <c r="F89" s="735">
        <v>0</v>
      </c>
      <c r="G89" s="735">
        <v>173</v>
      </c>
      <c r="H89" s="735">
        <v>23</v>
      </c>
      <c r="I89" s="735">
        <v>0</v>
      </c>
      <c r="J89" s="735">
        <v>0</v>
      </c>
      <c r="K89" s="752">
        <v>0</v>
      </c>
      <c r="L89" s="746">
        <v>0</v>
      </c>
      <c r="M89" s="752">
        <v>0</v>
      </c>
      <c r="N89" s="746">
        <v>0</v>
      </c>
      <c r="O89" s="752">
        <v>0</v>
      </c>
      <c r="P89" s="749">
        <v>0</v>
      </c>
      <c r="Q89" s="86">
        <f t="shared" si="10"/>
        <v>173</v>
      </c>
      <c r="R89" s="86">
        <f t="shared" si="11"/>
        <v>23</v>
      </c>
      <c r="S89" s="553">
        <v>0</v>
      </c>
      <c r="T89" s="553">
        <v>0</v>
      </c>
    </row>
    <row r="90" spans="1:20" ht="15" customHeight="1" x14ac:dyDescent="0.2">
      <c r="A90" s="590">
        <v>3477</v>
      </c>
      <c r="B90" s="589">
        <v>19</v>
      </c>
      <c r="C90" s="554" t="s">
        <v>212</v>
      </c>
      <c r="D90" s="555" t="s">
        <v>16</v>
      </c>
      <c r="E90" s="735">
        <v>0</v>
      </c>
      <c r="F90" s="735">
        <v>0</v>
      </c>
      <c r="G90" s="735">
        <v>131</v>
      </c>
      <c r="H90" s="735">
        <v>9</v>
      </c>
      <c r="I90" s="735">
        <v>121</v>
      </c>
      <c r="J90" s="735">
        <v>11</v>
      </c>
      <c r="K90" s="752">
        <v>0</v>
      </c>
      <c r="L90" s="746">
        <v>0</v>
      </c>
      <c r="M90" s="752">
        <v>0</v>
      </c>
      <c r="N90" s="746">
        <v>0</v>
      </c>
      <c r="O90" s="752">
        <v>0</v>
      </c>
      <c r="P90" s="749">
        <v>0</v>
      </c>
      <c r="Q90" s="86">
        <f t="shared" si="10"/>
        <v>252</v>
      </c>
      <c r="R90" s="86">
        <f t="shared" si="11"/>
        <v>20</v>
      </c>
      <c r="S90" s="553">
        <v>0</v>
      </c>
      <c r="T90" s="553">
        <v>0</v>
      </c>
    </row>
    <row r="91" spans="1:20" ht="15" customHeight="1" x14ac:dyDescent="0.2">
      <c r="A91" s="590">
        <v>3478</v>
      </c>
      <c r="B91" s="589">
        <v>20</v>
      </c>
      <c r="C91" s="554" t="s">
        <v>279</v>
      </c>
      <c r="D91" s="555" t="s">
        <v>16</v>
      </c>
      <c r="E91" s="735">
        <v>0</v>
      </c>
      <c r="F91" s="735">
        <v>0</v>
      </c>
      <c r="G91" s="735">
        <v>0</v>
      </c>
      <c r="H91" s="735">
        <v>0</v>
      </c>
      <c r="I91" s="735">
        <v>138</v>
      </c>
      <c r="J91" s="735">
        <v>13</v>
      </c>
      <c r="K91" s="752">
        <v>0</v>
      </c>
      <c r="L91" s="746">
        <v>0</v>
      </c>
      <c r="M91" s="752">
        <v>0</v>
      </c>
      <c r="N91" s="746">
        <v>0</v>
      </c>
      <c r="O91" s="752">
        <v>0</v>
      </c>
      <c r="P91" s="749">
        <v>0</v>
      </c>
      <c r="Q91" s="86">
        <f t="shared" si="10"/>
        <v>138</v>
      </c>
      <c r="R91" s="86">
        <f t="shared" si="11"/>
        <v>13</v>
      </c>
      <c r="S91" s="553">
        <v>0</v>
      </c>
      <c r="T91" s="553">
        <v>0</v>
      </c>
    </row>
    <row r="92" spans="1:20" ht="15" customHeight="1" x14ac:dyDescent="0.2">
      <c r="A92" s="590">
        <v>3479</v>
      </c>
      <c r="B92" s="589">
        <v>21</v>
      </c>
      <c r="C92" s="554" t="s">
        <v>273</v>
      </c>
      <c r="D92" s="555" t="s">
        <v>16</v>
      </c>
      <c r="E92" s="735">
        <v>0</v>
      </c>
      <c r="F92" s="735">
        <v>0</v>
      </c>
      <c r="G92" s="735">
        <v>139</v>
      </c>
      <c r="H92" s="735">
        <v>12</v>
      </c>
      <c r="I92" s="735">
        <v>0</v>
      </c>
      <c r="J92" s="735">
        <v>0</v>
      </c>
      <c r="K92" s="752">
        <v>0</v>
      </c>
      <c r="L92" s="746">
        <v>0</v>
      </c>
      <c r="M92" s="752">
        <v>0</v>
      </c>
      <c r="N92" s="746">
        <v>0</v>
      </c>
      <c r="O92" s="752">
        <v>0</v>
      </c>
      <c r="P92" s="749">
        <v>0</v>
      </c>
      <c r="Q92" s="86">
        <f t="shared" si="10"/>
        <v>139</v>
      </c>
      <c r="R92" s="86">
        <f t="shared" si="11"/>
        <v>12</v>
      </c>
      <c r="S92" s="553">
        <v>0</v>
      </c>
      <c r="T92" s="553">
        <v>0</v>
      </c>
    </row>
    <row r="93" spans="1:20" ht="15" customHeight="1" x14ac:dyDescent="0.2">
      <c r="B93" s="130"/>
      <c r="C93" s="43"/>
      <c r="E93" s="73"/>
      <c r="F93" s="7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74"/>
      <c r="T93" s="74"/>
    </row>
    <row r="94" spans="1:20" ht="15" customHeight="1" x14ac:dyDescent="0.2">
      <c r="B94" s="130"/>
      <c r="C94" s="43"/>
      <c r="E94" s="73"/>
      <c r="F94" s="7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74"/>
      <c r="T94" s="74"/>
    </row>
    <row r="95" spans="1:20" ht="15" customHeight="1" x14ac:dyDescent="0.2">
      <c r="B95" s="130"/>
      <c r="C95" s="43"/>
      <c r="E95" s="73"/>
      <c r="F95" s="7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74"/>
      <c r="T95" s="74"/>
    </row>
    <row r="96" spans="1:20" ht="15" customHeight="1" x14ac:dyDescent="0.2">
      <c r="B96" s="130"/>
      <c r="C96" s="43"/>
      <c r="E96" s="73"/>
      <c r="F96" s="7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74"/>
      <c r="T96" s="74"/>
    </row>
    <row r="97" spans="2:20" ht="15" customHeight="1" x14ac:dyDescent="0.2">
      <c r="B97" s="130"/>
      <c r="C97" s="43"/>
      <c r="E97" s="73"/>
      <c r="F97" s="7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74"/>
      <c r="T97" s="74"/>
    </row>
    <row r="98" spans="2:20" ht="15" customHeight="1" x14ac:dyDescent="0.2">
      <c r="B98" s="130"/>
      <c r="C98" s="43"/>
      <c r="E98" s="73"/>
      <c r="F98" s="7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74"/>
      <c r="T98" s="74"/>
    </row>
    <row r="99" spans="2:20" ht="15" customHeight="1" x14ac:dyDescent="0.2">
      <c r="B99" s="130"/>
      <c r="C99" s="43"/>
      <c r="E99" s="73"/>
      <c r="F99" s="7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74"/>
      <c r="T99" s="74"/>
    </row>
    <row r="100" spans="2:20" ht="15" customHeight="1" x14ac:dyDescent="0.2">
      <c r="B100" s="130"/>
      <c r="C100" s="43"/>
      <c r="E100" s="73"/>
      <c r="F100" s="7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74"/>
      <c r="T100" s="74"/>
    </row>
    <row r="101" spans="2:20" ht="15" customHeight="1" x14ac:dyDescent="0.2">
      <c r="B101" s="130"/>
      <c r="C101" s="43"/>
      <c r="E101" s="73"/>
      <c r="F101" s="7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74"/>
      <c r="T101" s="74"/>
    </row>
    <row r="102" spans="2:20" ht="15" customHeight="1" x14ac:dyDescent="0.2">
      <c r="B102" s="130"/>
      <c r="C102" s="43"/>
      <c r="E102" s="73"/>
      <c r="F102" s="7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74"/>
      <c r="T102" s="74"/>
    </row>
    <row r="103" spans="2:20" ht="15" customHeight="1" x14ac:dyDescent="0.2">
      <c r="B103" s="130"/>
      <c r="C103" s="43"/>
      <c r="E103" s="73"/>
      <c r="F103" s="7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74"/>
      <c r="T103" s="74"/>
    </row>
    <row r="104" spans="2:20" ht="15" customHeight="1" x14ac:dyDescent="0.2">
      <c r="B104" s="130"/>
      <c r="C104" s="43"/>
      <c r="E104" s="73"/>
      <c r="F104" s="7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74"/>
      <c r="T104" s="74"/>
    </row>
    <row r="105" spans="2:20" ht="15" customHeight="1" x14ac:dyDescent="0.2">
      <c r="B105" s="130"/>
      <c r="C105" s="43"/>
      <c r="E105" s="73"/>
      <c r="F105" s="7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74"/>
      <c r="T105" s="74"/>
    </row>
    <row r="106" spans="2:20" ht="15" customHeight="1" x14ac:dyDescent="0.2">
      <c r="B106" s="130"/>
      <c r="C106" s="43"/>
      <c r="E106" s="73"/>
      <c r="F106" s="7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74"/>
      <c r="T106" s="74"/>
    </row>
    <row r="107" spans="2:20" ht="15" customHeight="1" x14ac:dyDescent="0.2">
      <c r="B107" s="130"/>
      <c r="C107" s="43"/>
      <c r="E107" s="73"/>
      <c r="F107" s="7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74"/>
      <c r="T107" s="74"/>
    </row>
    <row r="108" spans="2:20" ht="15" customHeight="1" x14ac:dyDescent="0.2">
      <c r="B108" s="130"/>
      <c r="C108" s="43"/>
      <c r="E108" s="73"/>
      <c r="F108" s="7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74"/>
      <c r="T108" s="74"/>
    </row>
    <row r="109" spans="2:20" ht="15" customHeight="1" x14ac:dyDescent="0.2">
      <c r="B109" s="130"/>
      <c r="C109" s="43"/>
      <c r="E109" s="73"/>
      <c r="F109" s="7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74"/>
      <c r="T109" s="74"/>
    </row>
    <row r="110" spans="2:20" ht="15" customHeight="1" x14ac:dyDescent="0.2">
      <c r="B110" s="130"/>
      <c r="C110" s="43"/>
      <c r="E110" s="73"/>
      <c r="F110" s="7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74"/>
      <c r="T110" s="74"/>
    </row>
    <row r="111" spans="2:20" ht="15" customHeight="1" x14ac:dyDescent="0.2">
      <c r="B111" s="130"/>
      <c r="C111" s="43"/>
      <c r="E111" s="73"/>
      <c r="F111" s="7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74"/>
      <c r="T111" s="74"/>
    </row>
    <row r="112" spans="2:20" ht="15" customHeight="1" x14ac:dyDescent="0.2">
      <c r="B112" s="130"/>
      <c r="C112" s="43"/>
      <c r="E112" s="73"/>
      <c r="F112" s="7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74"/>
      <c r="T112" s="74"/>
    </row>
    <row r="113" spans="2:20" ht="15" customHeight="1" x14ac:dyDescent="0.2">
      <c r="B113" s="130"/>
      <c r="C113" s="43"/>
      <c r="E113" s="73"/>
      <c r="F113" s="7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74"/>
      <c r="T113" s="74"/>
    </row>
    <row r="114" spans="2:20" ht="15" customHeight="1" x14ac:dyDescent="0.2">
      <c r="B114" s="130"/>
      <c r="C114" s="43"/>
      <c r="E114" s="73"/>
      <c r="F114" s="7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74"/>
      <c r="T114" s="74"/>
    </row>
    <row r="115" spans="2:20" ht="15" customHeight="1" x14ac:dyDescent="0.2">
      <c r="B115" s="130"/>
      <c r="C115" s="43"/>
      <c r="E115" s="73"/>
      <c r="F115" s="7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74"/>
      <c r="T115" s="74"/>
    </row>
    <row r="116" spans="2:20" ht="15" customHeight="1" x14ac:dyDescent="0.2">
      <c r="B116" s="130"/>
      <c r="C116" s="43"/>
      <c r="E116" s="73"/>
      <c r="F116" s="7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74"/>
      <c r="T116" s="74"/>
    </row>
    <row r="117" spans="2:20" ht="15" customHeight="1" x14ac:dyDescent="0.2">
      <c r="B117" s="130"/>
      <c r="C117" s="43"/>
      <c r="E117" s="73"/>
      <c r="F117" s="7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74"/>
      <c r="T117" s="74"/>
    </row>
    <row r="118" spans="2:20" ht="15" customHeight="1" x14ac:dyDescent="0.2">
      <c r="B118" s="130"/>
      <c r="C118" s="43"/>
      <c r="E118" s="73"/>
      <c r="F118" s="7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74"/>
      <c r="T118" s="74"/>
    </row>
    <row r="119" spans="2:20" ht="15" customHeight="1" x14ac:dyDescent="0.2">
      <c r="B119" s="130"/>
      <c r="C119" s="43"/>
      <c r="E119" s="73"/>
      <c r="F119" s="7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74"/>
      <c r="T119" s="74"/>
    </row>
    <row r="120" spans="2:20" ht="15" customHeight="1" x14ac:dyDescent="0.2">
      <c r="B120" s="130"/>
      <c r="C120" s="43"/>
      <c r="E120" s="73"/>
      <c r="F120" s="7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74"/>
      <c r="T120" s="74"/>
    </row>
    <row r="121" spans="2:20" ht="15" customHeight="1" x14ac:dyDescent="0.2">
      <c r="B121" s="130"/>
      <c r="C121" s="43"/>
      <c r="E121" s="73"/>
      <c r="F121" s="7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74"/>
      <c r="T121" s="74"/>
    </row>
    <row r="122" spans="2:20" ht="15" customHeight="1" x14ac:dyDescent="0.2">
      <c r="B122" s="130"/>
      <c r="C122" s="43"/>
      <c r="E122" s="73"/>
      <c r="F122" s="7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74"/>
      <c r="T122" s="74"/>
    </row>
    <row r="123" spans="2:20" ht="15" customHeight="1" x14ac:dyDescent="0.2">
      <c r="B123" s="130"/>
      <c r="C123" s="43"/>
      <c r="E123" s="73"/>
      <c r="F123" s="7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74"/>
      <c r="T123" s="74"/>
    </row>
    <row r="124" spans="2:20" ht="15" customHeight="1" x14ac:dyDescent="0.2">
      <c r="B124" s="130"/>
      <c r="C124" s="43"/>
      <c r="E124" s="73"/>
      <c r="F124" s="7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74"/>
      <c r="T124" s="74"/>
    </row>
    <row r="125" spans="2:20" ht="15" customHeight="1" x14ac:dyDescent="0.2">
      <c r="B125" s="130"/>
      <c r="C125" s="43"/>
      <c r="E125" s="73"/>
      <c r="F125" s="7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74"/>
      <c r="T125" s="74"/>
    </row>
    <row r="126" spans="2:20" ht="15" customHeight="1" x14ac:dyDescent="0.2">
      <c r="B126" s="130"/>
      <c r="C126" s="43"/>
      <c r="E126" s="73"/>
      <c r="F126" s="7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74"/>
      <c r="T126" s="74"/>
    </row>
    <row r="127" spans="2:20" ht="15" customHeight="1" x14ac:dyDescent="0.2">
      <c r="B127" s="130"/>
      <c r="C127" s="43"/>
      <c r="E127" s="73"/>
      <c r="F127" s="7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74"/>
      <c r="T127" s="74"/>
    </row>
    <row r="128" spans="2:20" ht="15" customHeight="1" x14ac:dyDescent="0.2">
      <c r="B128" s="130"/>
      <c r="C128" s="43"/>
      <c r="E128" s="73"/>
      <c r="F128" s="7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74"/>
      <c r="T128" s="74"/>
    </row>
    <row r="129" spans="2:20" ht="15" customHeight="1" x14ac:dyDescent="0.2">
      <c r="B129" s="130"/>
      <c r="C129" s="43"/>
      <c r="E129" s="73"/>
      <c r="F129" s="7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74"/>
      <c r="T129" s="74"/>
    </row>
    <row r="130" spans="2:20" ht="15" customHeight="1" x14ac:dyDescent="0.2">
      <c r="B130" s="130"/>
      <c r="C130" s="43"/>
      <c r="E130" s="73"/>
      <c r="F130" s="7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74"/>
      <c r="T130" s="74"/>
    </row>
    <row r="131" spans="2:20" ht="15" customHeight="1" x14ac:dyDescent="0.2">
      <c r="B131" s="130"/>
      <c r="C131" s="43"/>
      <c r="E131" s="73"/>
      <c r="F131" s="7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74"/>
      <c r="T131" s="74"/>
    </row>
    <row r="132" spans="2:20" ht="15" customHeight="1" x14ac:dyDescent="0.2">
      <c r="B132" s="130"/>
      <c r="C132" s="43"/>
      <c r="E132" s="73"/>
      <c r="F132" s="7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74"/>
      <c r="T132" s="74"/>
    </row>
    <row r="133" spans="2:20" ht="15" customHeight="1" x14ac:dyDescent="0.2">
      <c r="B133" s="130"/>
      <c r="C133" s="43"/>
      <c r="E133" s="73"/>
      <c r="F133" s="7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74"/>
      <c r="T133" s="74"/>
    </row>
    <row r="134" spans="2:20" ht="15" customHeight="1" x14ac:dyDescent="0.2">
      <c r="B134" s="130"/>
      <c r="C134" s="43"/>
      <c r="E134" s="73"/>
      <c r="F134" s="7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74"/>
      <c r="T134" s="74"/>
    </row>
    <row r="135" spans="2:20" ht="15" customHeight="1" x14ac:dyDescent="0.2">
      <c r="B135" s="130"/>
      <c r="C135" s="43"/>
      <c r="E135" s="73"/>
      <c r="F135" s="7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74"/>
      <c r="T135" s="74"/>
    </row>
    <row r="136" spans="2:20" ht="15" customHeight="1" x14ac:dyDescent="0.2">
      <c r="B136" s="130"/>
      <c r="C136" s="43"/>
      <c r="E136" s="73"/>
      <c r="F136" s="7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74"/>
      <c r="T136" s="74"/>
    </row>
    <row r="137" spans="2:20" ht="15" customHeight="1" x14ac:dyDescent="0.2">
      <c r="B137" s="130"/>
      <c r="C137" s="43"/>
      <c r="E137" s="73"/>
      <c r="F137" s="7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74"/>
      <c r="T137" s="74"/>
    </row>
    <row r="138" spans="2:20" ht="15" customHeight="1" x14ac:dyDescent="0.2">
      <c r="B138" s="130"/>
      <c r="C138" s="43"/>
      <c r="E138" s="73"/>
      <c r="F138" s="7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74"/>
      <c r="T138" s="74"/>
    </row>
    <row r="139" spans="2:20" ht="15" customHeight="1" x14ac:dyDescent="0.2">
      <c r="B139" s="130"/>
      <c r="C139" s="43"/>
      <c r="E139" s="73"/>
      <c r="F139" s="7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74"/>
      <c r="T139" s="74"/>
    </row>
    <row r="140" spans="2:20" ht="15" customHeight="1" x14ac:dyDescent="0.2">
      <c r="B140" s="130"/>
      <c r="C140" s="43"/>
      <c r="E140" s="73"/>
      <c r="F140" s="7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74"/>
      <c r="T140" s="74"/>
    </row>
    <row r="141" spans="2:20" ht="15" customHeight="1" x14ac:dyDescent="0.2">
      <c r="B141" s="130"/>
      <c r="C141" s="43"/>
      <c r="E141" s="73"/>
      <c r="F141" s="7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74"/>
      <c r="T141" s="74"/>
    </row>
    <row r="142" spans="2:20" ht="15" customHeight="1" x14ac:dyDescent="0.2">
      <c r="B142" s="130"/>
      <c r="C142" s="43"/>
      <c r="E142" s="73"/>
      <c r="F142" s="7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74"/>
      <c r="T142" s="74"/>
    </row>
    <row r="143" spans="2:20" ht="15" customHeight="1" x14ac:dyDescent="0.2">
      <c r="B143" s="130"/>
      <c r="C143" s="43"/>
      <c r="E143" s="73"/>
      <c r="F143" s="7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74"/>
      <c r="T143" s="74"/>
    </row>
    <row r="144" spans="2:20" ht="15" customHeight="1" x14ac:dyDescent="0.2">
      <c r="B144" s="130"/>
      <c r="C144" s="43"/>
      <c r="E144" s="73"/>
      <c r="F144" s="7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74"/>
      <c r="T144" s="74"/>
    </row>
    <row r="145" spans="2:20" ht="15" customHeight="1" x14ac:dyDescent="0.2">
      <c r="B145" s="130"/>
      <c r="C145" s="43"/>
      <c r="E145" s="73"/>
      <c r="F145" s="7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74"/>
      <c r="T145" s="74"/>
    </row>
    <row r="146" spans="2:20" ht="15" customHeight="1" x14ac:dyDescent="0.2">
      <c r="B146" s="130"/>
      <c r="C146" s="43"/>
      <c r="E146" s="73"/>
      <c r="F146" s="7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74"/>
      <c r="T146" s="74"/>
    </row>
    <row r="147" spans="2:20" ht="15" customHeight="1" x14ac:dyDescent="0.2">
      <c r="B147" s="130"/>
      <c r="C147" s="43"/>
      <c r="E147" s="73"/>
      <c r="F147" s="7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74"/>
      <c r="T147" s="74"/>
    </row>
    <row r="148" spans="2:20" ht="15" customHeight="1" x14ac:dyDescent="0.2">
      <c r="B148" s="130"/>
      <c r="C148" s="43"/>
      <c r="E148" s="73"/>
      <c r="F148" s="7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74"/>
      <c r="T148" s="74"/>
    </row>
    <row r="149" spans="2:20" ht="15" customHeight="1" x14ac:dyDescent="0.2">
      <c r="B149" s="130"/>
      <c r="C149" s="43"/>
      <c r="E149" s="73"/>
      <c r="F149" s="7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74"/>
      <c r="T149" s="74"/>
    </row>
    <row r="150" spans="2:20" ht="15" customHeight="1" x14ac:dyDescent="0.2">
      <c r="B150" s="130"/>
      <c r="C150" s="43"/>
      <c r="E150" s="73"/>
      <c r="F150" s="7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74"/>
      <c r="T150" s="74"/>
    </row>
    <row r="151" spans="2:20" ht="15" customHeight="1" x14ac:dyDescent="0.2">
      <c r="B151" s="130"/>
      <c r="C151" s="43"/>
      <c r="E151" s="73"/>
      <c r="F151" s="7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74"/>
      <c r="T151" s="74"/>
    </row>
    <row r="152" spans="2:20" ht="15" customHeight="1" x14ac:dyDescent="0.2">
      <c r="B152" s="130"/>
      <c r="C152" s="43"/>
      <c r="E152" s="73"/>
      <c r="F152" s="7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74"/>
      <c r="T152" s="74"/>
    </row>
    <row r="153" spans="2:20" ht="15" customHeight="1" x14ac:dyDescent="0.2">
      <c r="B153" s="130"/>
      <c r="C153" s="43"/>
      <c r="E153" s="73"/>
      <c r="F153" s="7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74"/>
      <c r="T153" s="74"/>
    </row>
    <row r="154" spans="2:20" ht="15" customHeight="1" x14ac:dyDescent="0.2">
      <c r="B154" s="130"/>
      <c r="C154" s="43"/>
      <c r="E154" s="73"/>
      <c r="F154" s="7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74"/>
      <c r="T154" s="74"/>
    </row>
    <row r="155" spans="2:20" ht="15" customHeight="1" x14ac:dyDescent="0.2">
      <c r="B155" s="130"/>
      <c r="C155" s="43"/>
      <c r="E155" s="73"/>
      <c r="F155" s="7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74"/>
      <c r="T155" s="74"/>
    </row>
    <row r="156" spans="2:20" ht="15" customHeight="1" x14ac:dyDescent="0.2">
      <c r="B156" s="130"/>
      <c r="C156" s="43"/>
      <c r="E156" s="73"/>
      <c r="F156" s="7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74"/>
      <c r="T156" s="74"/>
    </row>
    <row r="157" spans="2:20" ht="15" customHeight="1" x14ac:dyDescent="0.2">
      <c r="B157" s="130"/>
      <c r="C157" s="43"/>
      <c r="E157" s="73"/>
      <c r="F157" s="7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74"/>
      <c r="T157" s="74"/>
    </row>
    <row r="158" spans="2:20" ht="15" customHeight="1" x14ac:dyDescent="0.2">
      <c r="B158" s="130"/>
      <c r="C158" s="43"/>
      <c r="E158" s="73"/>
      <c r="F158" s="7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74"/>
      <c r="T158" s="74"/>
    </row>
    <row r="159" spans="2:20" ht="15" customHeight="1" x14ac:dyDescent="0.2">
      <c r="B159" s="130"/>
      <c r="C159" s="43"/>
      <c r="E159" s="73"/>
      <c r="F159" s="7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74"/>
      <c r="T159" s="74"/>
    </row>
    <row r="160" spans="2:20" ht="15" customHeight="1" x14ac:dyDescent="0.2">
      <c r="B160" s="130"/>
      <c r="C160" s="43"/>
      <c r="E160" s="73"/>
      <c r="F160" s="7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74"/>
      <c r="T160" s="74"/>
    </row>
    <row r="161" spans="2:20" ht="15" customHeight="1" x14ac:dyDescent="0.2">
      <c r="B161" s="130"/>
      <c r="C161" s="43"/>
      <c r="E161" s="73"/>
      <c r="F161" s="7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74"/>
      <c r="T161" s="74"/>
    </row>
    <row r="162" spans="2:20" ht="15" customHeight="1" x14ac:dyDescent="0.2">
      <c r="B162" s="130"/>
      <c r="C162" s="43"/>
      <c r="E162" s="73"/>
      <c r="F162" s="7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74"/>
      <c r="T162" s="74"/>
    </row>
    <row r="163" spans="2:20" ht="15" customHeight="1" x14ac:dyDescent="0.2">
      <c r="B163" s="130"/>
      <c r="C163" s="43"/>
      <c r="E163" s="73"/>
      <c r="F163" s="7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74"/>
      <c r="T163" s="74"/>
    </row>
    <row r="164" spans="2:20" ht="15" customHeight="1" x14ac:dyDescent="0.2">
      <c r="B164" s="130"/>
      <c r="C164" s="43"/>
      <c r="E164" s="73"/>
      <c r="F164" s="7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74"/>
      <c r="T164" s="74"/>
    </row>
    <row r="165" spans="2:20" ht="15" customHeight="1" x14ac:dyDescent="0.2">
      <c r="B165" s="130"/>
      <c r="C165" s="43"/>
      <c r="E165" s="73"/>
      <c r="F165" s="7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74"/>
      <c r="T165" s="74"/>
    </row>
    <row r="166" spans="2:20" ht="15" customHeight="1" x14ac:dyDescent="0.2">
      <c r="B166" s="130"/>
      <c r="C166" s="43"/>
      <c r="E166" s="73"/>
      <c r="F166" s="7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74"/>
      <c r="T166" s="74"/>
    </row>
    <row r="167" spans="2:20" ht="15" customHeight="1" x14ac:dyDescent="0.2">
      <c r="B167" s="130"/>
      <c r="C167" s="43"/>
      <c r="E167" s="73"/>
      <c r="F167" s="7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4"/>
      <c r="T167" s="74"/>
    </row>
    <row r="168" spans="2:20" ht="15" customHeight="1" x14ac:dyDescent="0.2">
      <c r="B168" s="130"/>
      <c r="C168" s="43"/>
      <c r="E168" s="73"/>
      <c r="F168" s="7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74"/>
      <c r="T168" s="74"/>
    </row>
    <row r="169" spans="2:20" ht="15" customHeight="1" x14ac:dyDescent="0.2">
      <c r="B169" s="130"/>
      <c r="C169" s="43"/>
      <c r="E169" s="73"/>
      <c r="F169" s="7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74"/>
      <c r="T169" s="74"/>
    </row>
    <row r="170" spans="2:20" ht="15" customHeight="1" x14ac:dyDescent="0.2">
      <c r="B170" s="130"/>
      <c r="C170" s="43"/>
      <c r="E170" s="73"/>
      <c r="F170" s="7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74"/>
      <c r="T170" s="74"/>
    </row>
    <row r="171" spans="2:20" ht="15" customHeight="1" x14ac:dyDescent="0.2">
      <c r="B171" s="130"/>
      <c r="C171" s="43"/>
      <c r="E171" s="73"/>
      <c r="F171" s="7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74"/>
      <c r="T171" s="74"/>
    </row>
    <row r="172" spans="2:20" ht="15" customHeight="1" x14ac:dyDescent="0.2">
      <c r="B172" s="130"/>
      <c r="C172" s="43"/>
      <c r="E172" s="73"/>
      <c r="F172" s="7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74"/>
      <c r="T172" s="74"/>
    </row>
    <row r="173" spans="2:20" ht="15" customHeight="1" x14ac:dyDescent="0.2">
      <c r="B173" s="130"/>
      <c r="C173" s="43"/>
      <c r="E173" s="73"/>
      <c r="F173" s="7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74"/>
      <c r="T173" s="74"/>
    </row>
    <row r="174" spans="2:20" ht="15" customHeight="1" x14ac:dyDescent="0.2">
      <c r="B174" s="130"/>
      <c r="C174" s="43"/>
      <c r="E174" s="73"/>
      <c r="F174" s="7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74"/>
      <c r="T174" s="74"/>
    </row>
    <row r="175" spans="2:20" ht="15" customHeight="1" x14ac:dyDescent="0.2">
      <c r="B175" s="130"/>
      <c r="C175" s="43"/>
      <c r="E175" s="73"/>
      <c r="F175" s="7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74"/>
      <c r="T175" s="74"/>
    </row>
    <row r="176" spans="2:20" ht="15" customHeight="1" x14ac:dyDescent="0.2">
      <c r="B176" s="130"/>
      <c r="C176" s="43"/>
      <c r="E176" s="73"/>
      <c r="F176" s="7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74"/>
      <c r="T176" s="74"/>
    </row>
    <row r="177" spans="2:20" ht="15" customHeight="1" x14ac:dyDescent="0.2">
      <c r="B177" s="130"/>
      <c r="C177" s="43"/>
      <c r="E177" s="73"/>
      <c r="F177" s="7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74"/>
      <c r="T177" s="74"/>
    </row>
    <row r="178" spans="2:20" ht="15" customHeight="1" x14ac:dyDescent="0.2">
      <c r="B178" s="130"/>
      <c r="C178" s="43"/>
      <c r="E178" s="73"/>
      <c r="F178" s="7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74"/>
      <c r="T178" s="74"/>
    </row>
    <row r="179" spans="2:20" ht="15" customHeight="1" x14ac:dyDescent="0.2">
      <c r="B179" s="130"/>
      <c r="C179" s="43"/>
      <c r="E179" s="73"/>
      <c r="F179" s="7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74"/>
      <c r="T179" s="74"/>
    </row>
    <row r="180" spans="2:20" ht="15" customHeight="1" x14ac:dyDescent="0.2">
      <c r="B180" s="130"/>
      <c r="C180" s="43"/>
      <c r="E180" s="73"/>
      <c r="F180" s="7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74"/>
      <c r="T180" s="74"/>
    </row>
    <row r="181" spans="2:20" ht="15" customHeight="1" x14ac:dyDescent="0.2">
      <c r="B181" s="130"/>
      <c r="C181" s="43"/>
      <c r="E181" s="73"/>
      <c r="F181" s="7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74"/>
      <c r="T181" s="74"/>
    </row>
    <row r="182" spans="2:20" ht="15" customHeight="1" x14ac:dyDescent="0.2">
      <c r="B182" s="130"/>
      <c r="C182" s="43"/>
      <c r="E182" s="73"/>
      <c r="F182" s="7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74"/>
      <c r="T182" s="74"/>
    </row>
    <row r="183" spans="2:20" ht="15" customHeight="1" x14ac:dyDescent="0.2">
      <c r="B183" s="130"/>
      <c r="C183" s="43"/>
      <c r="E183" s="73"/>
      <c r="F183" s="7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74"/>
      <c r="T183" s="74"/>
    </row>
    <row r="184" spans="2:20" ht="15" customHeight="1" x14ac:dyDescent="0.2">
      <c r="B184" s="130"/>
      <c r="C184" s="43"/>
      <c r="E184" s="73"/>
      <c r="F184" s="7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74"/>
      <c r="T184" s="74"/>
    </row>
    <row r="185" spans="2:20" ht="15" customHeight="1" x14ac:dyDescent="0.2">
      <c r="B185" s="130"/>
      <c r="C185" s="43"/>
      <c r="E185" s="73"/>
      <c r="F185" s="7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74"/>
      <c r="T185" s="74"/>
    </row>
    <row r="186" spans="2:20" ht="15" customHeight="1" x14ac:dyDescent="0.2">
      <c r="B186" s="130"/>
      <c r="C186" s="43"/>
      <c r="E186" s="73"/>
      <c r="F186" s="7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74"/>
      <c r="T186" s="74"/>
    </row>
    <row r="187" spans="2:20" ht="15" customHeight="1" x14ac:dyDescent="0.2">
      <c r="B187" s="130"/>
      <c r="C187" s="43"/>
      <c r="E187" s="73"/>
      <c r="F187" s="7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74"/>
      <c r="T187" s="74"/>
    </row>
    <row r="188" spans="2:20" ht="15" customHeight="1" x14ac:dyDescent="0.2">
      <c r="B188" s="130"/>
      <c r="C188" s="43"/>
      <c r="E188" s="73"/>
      <c r="F188" s="7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74"/>
      <c r="T188" s="74"/>
    </row>
    <row r="189" spans="2:20" ht="15" customHeight="1" x14ac:dyDescent="0.2">
      <c r="B189" s="130"/>
      <c r="C189" s="43"/>
      <c r="E189" s="73"/>
      <c r="F189" s="7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74"/>
      <c r="T189" s="74"/>
    </row>
    <row r="190" spans="2:20" ht="15" customHeight="1" x14ac:dyDescent="0.2">
      <c r="B190" s="130"/>
      <c r="C190" s="43"/>
      <c r="E190" s="73"/>
      <c r="F190" s="7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74"/>
      <c r="T190" s="74"/>
    </row>
    <row r="191" spans="2:20" ht="15" customHeight="1" x14ac:dyDescent="0.2">
      <c r="B191" s="130"/>
      <c r="C191" s="43"/>
      <c r="E191" s="73"/>
      <c r="F191" s="7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74"/>
      <c r="T191" s="74"/>
    </row>
    <row r="192" spans="2:20" ht="15" customHeight="1" x14ac:dyDescent="0.2">
      <c r="B192" s="130"/>
      <c r="C192" s="43"/>
      <c r="E192" s="73"/>
      <c r="F192" s="7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74"/>
      <c r="T192" s="74"/>
    </row>
    <row r="193" spans="2:20" ht="15" customHeight="1" x14ac:dyDescent="0.2">
      <c r="B193" s="130"/>
      <c r="C193" s="43"/>
      <c r="E193" s="73"/>
      <c r="F193" s="7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74"/>
      <c r="T193" s="74"/>
    </row>
    <row r="194" spans="2:20" ht="15" customHeight="1" x14ac:dyDescent="0.2">
      <c r="B194" s="130"/>
      <c r="C194" s="43"/>
      <c r="E194" s="73"/>
      <c r="F194" s="7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74"/>
      <c r="T194" s="74"/>
    </row>
    <row r="195" spans="2:20" ht="15" customHeight="1" x14ac:dyDescent="0.2">
      <c r="B195" s="130"/>
      <c r="C195" s="43"/>
      <c r="E195" s="73"/>
      <c r="F195" s="7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74"/>
      <c r="T195" s="74"/>
    </row>
    <row r="196" spans="2:20" ht="15" customHeight="1" x14ac:dyDescent="0.2">
      <c r="B196" s="130"/>
      <c r="C196" s="43"/>
      <c r="E196" s="73"/>
      <c r="F196" s="7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74"/>
      <c r="T196" s="74"/>
    </row>
    <row r="197" spans="2:20" ht="15" customHeight="1" x14ac:dyDescent="0.2">
      <c r="B197" s="130"/>
      <c r="C197" s="43"/>
      <c r="E197" s="73"/>
      <c r="F197" s="7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74"/>
      <c r="T197" s="74"/>
    </row>
    <row r="198" spans="2:20" ht="15" customHeight="1" x14ac:dyDescent="0.2">
      <c r="B198" s="130"/>
      <c r="C198" s="43"/>
      <c r="E198" s="73"/>
      <c r="F198" s="7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74"/>
      <c r="T198" s="74"/>
    </row>
    <row r="199" spans="2:20" ht="15" customHeight="1" x14ac:dyDescent="0.2">
      <c r="B199" s="130"/>
      <c r="C199" s="43"/>
      <c r="E199" s="73"/>
      <c r="F199" s="7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74"/>
      <c r="T199" s="74"/>
    </row>
    <row r="200" spans="2:20" ht="15" customHeight="1" x14ac:dyDescent="0.2">
      <c r="B200" s="130"/>
      <c r="C200" s="43"/>
      <c r="E200" s="73"/>
      <c r="F200" s="7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74"/>
      <c r="T200" s="74"/>
    </row>
    <row r="201" spans="2:20" ht="15" customHeight="1" x14ac:dyDescent="0.2">
      <c r="B201" s="130"/>
      <c r="C201" s="43"/>
      <c r="E201" s="73"/>
      <c r="F201" s="7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74"/>
      <c r="T201" s="74"/>
    </row>
    <row r="202" spans="2:20" ht="15" customHeight="1" x14ac:dyDescent="0.2">
      <c r="B202" s="130"/>
      <c r="C202" s="43"/>
      <c r="E202" s="73"/>
      <c r="F202" s="7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74"/>
      <c r="T202" s="74"/>
    </row>
    <row r="203" spans="2:20" ht="15" customHeight="1" x14ac:dyDescent="0.2">
      <c r="B203" s="130"/>
      <c r="C203" s="43"/>
      <c r="E203" s="73"/>
      <c r="F203" s="7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74"/>
      <c r="T203" s="74"/>
    </row>
    <row r="204" spans="2:20" ht="15" customHeight="1" x14ac:dyDescent="0.2">
      <c r="B204" s="130"/>
      <c r="C204" s="43"/>
      <c r="E204" s="73"/>
      <c r="F204" s="7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74"/>
      <c r="T204" s="74"/>
    </row>
    <row r="205" spans="2:20" ht="15" customHeight="1" x14ac:dyDescent="0.2">
      <c r="B205" s="130"/>
      <c r="C205" s="43"/>
      <c r="E205" s="73"/>
      <c r="F205" s="7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74"/>
      <c r="T205" s="74"/>
    </row>
    <row r="206" spans="2:20" ht="15" customHeight="1" x14ac:dyDescent="0.2">
      <c r="B206" s="130"/>
      <c r="C206" s="43"/>
      <c r="E206" s="73"/>
      <c r="F206" s="7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74"/>
      <c r="T206" s="74"/>
    </row>
    <row r="207" spans="2:20" ht="15" customHeight="1" x14ac:dyDescent="0.2">
      <c r="B207" s="130"/>
      <c r="C207" s="43"/>
      <c r="E207" s="73"/>
      <c r="F207" s="7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74"/>
      <c r="T207" s="74"/>
    </row>
    <row r="208" spans="2:20" ht="15" customHeight="1" x14ac:dyDescent="0.2">
      <c r="B208" s="130"/>
      <c r="C208" s="43"/>
      <c r="E208" s="73"/>
      <c r="F208" s="7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74"/>
      <c r="T208" s="74"/>
    </row>
    <row r="209" spans="2:20" ht="15" customHeight="1" x14ac:dyDescent="0.2">
      <c r="B209" s="130"/>
      <c r="C209" s="43"/>
      <c r="E209" s="73"/>
      <c r="F209" s="7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74"/>
      <c r="T209" s="74"/>
    </row>
    <row r="210" spans="2:20" ht="15" customHeight="1" x14ac:dyDescent="0.2">
      <c r="B210" s="130"/>
      <c r="C210" s="43"/>
      <c r="E210" s="73"/>
      <c r="F210" s="7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74"/>
      <c r="T210" s="74"/>
    </row>
    <row r="211" spans="2:20" ht="15" customHeight="1" x14ac:dyDescent="0.2">
      <c r="B211" s="130"/>
      <c r="C211" s="43"/>
      <c r="E211" s="73"/>
      <c r="F211" s="7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74"/>
      <c r="T211" s="74"/>
    </row>
    <row r="212" spans="2:20" ht="15" customHeight="1" x14ac:dyDescent="0.2">
      <c r="B212" s="130"/>
      <c r="C212" s="43"/>
      <c r="E212" s="73"/>
      <c r="F212" s="7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74"/>
      <c r="T212" s="74"/>
    </row>
    <row r="213" spans="2:20" ht="15" customHeight="1" x14ac:dyDescent="0.2">
      <c r="B213" s="130"/>
      <c r="C213" s="43"/>
      <c r="E213" s="73"/>
      <c r="F213" s="7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74"/>
      <c r="T213" s="74"/>
    </row>
    <row r="214" spans="2:20" ht="15" customHeight="1" x14ac:dyDescent="0.2">
      <c r="B214" s="130"/>
      <c r="C214" s="43"/>
      <c r="E214" s="73"/>
      <c r="F214" s="7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74"/>
      <c r="T214" s="74"/>
    </row>
    <row r="215" spans="2:20" ht="15" customHeight="1" x14ac:dyDescent="0.2">
      <c r="B215" s="130"/>
      <c r="C215" s="43"/>
      <c r="E215" s="73"/>
      <c r="F215" s="7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74"/>
      <c r="T215" s="74"/>
    </row>
    <row r="216" spans="2:20" ht="15" customHeight="1" x14ac:dyDescent="0.2">
      <c r="B216" s="130"/>
      <c r="C216" s="43"/>
      <c r="E216" s="73"/>
      <c r="F216" s="7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74"/>
      <c r="T216" s="74"/>
    </row>
    <row r="217" spans="2:20" ht="15" customHeight="1" x14ac:dyDescent="0.2">
      <c r="B217" s="130"/>
      <c r="C217" s="43"/>
      <c r="E217" s="73"/>
      <c r="F217" s="7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74"/>
      <c r="T217" s="74"/>
    </row>
    <row r="218" spans="2:20" ht="15" customHeight="1" x14ac:dyDescent="0.2">
      <c r="B218" s="130"/>
      <c r="C218" s="43"/>
      <c r="E218" s="73"/>
      <c r="F218" s="7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74"/>
      <c r="T218" s="74"/>
    </row>
    <row r="219" spans="2:20" ht="15" customHeight="1" x14ac:dyDescent="0.2">
      <c r="B219" s="130"/>
      <c r="C219" s="43"/>
      <c r="E219" s="73"/>
      <c r="F219" s="7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74"/>
      <c r="T219" s="74"/>
    </row>
    <row r="220" spans="2:20" ht="15" customHeight="1" x14ac:dyDescent="0.2">
      <c r="B220" s="130"/>
      <c r="C220" s="43"/>
      <c r="E220" s="73"/>
      <c r="F220" s="7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74"/>
      <c r="T220" s="74"/>
    </row>
    <row r="221" spans="2:20" ht="15" customHeight="1" x14ac:dyDescent="0.2">
      <c r="B221" s="130"/>
      <c r="C221" s="43"/>
      <c r="E221" s="73"/>
      <c r="F221" s="7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74"/>
      <c r="T221" s="74"/>
    </row>
    <row r="222" spans="2:20" ht="15" customHeight="1" x14ac:dyDescent="0.2">
      <c r="B222" s="130"/>
      <c r="C222" s="43"/>
      <c r="E222" s="73"/>
      <c r="F222" s="7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74"/>
      <c r="T222" s="74"/>
    </row>
    <row r="223" spans="2:20" ht="15" customHeight="1" x14ac:dyDescent="0.2">
      <c r="B223" s="130"/>
      <c r="C223" s="43"/>
      <c r="E223" s="73"/>
      <c r="F223" s="7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74"/>
      <c r="T223" s="74"/>
    </row>
    <row r="224" spans="2:20" ht="15" customHeight="1" x14ac:dyDescent="0.2">
      <c r="B224" s="130"/>
      <c r="C224" s="43"/>
      <c r="E224" s="73"/>
      <c r="F224" s="7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74"/>
      <c r="T224" s="74"/>
    </row>
    <row r="225" spans="2:20" ht="15" customHeight="1" x14ac:dyDescent="0.2">
      <c r="B225" s="130"/>
      <c r="C225" s="43"/>
      <c r="E225" s="73"/>
      <c r="F225" s="7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74"/>
      <c r="T225" s="74"/>
    </row>
    <row r="226" spans="2:20" ht="15" customHeight="1" x14ac:dyDescent="0.2">
      <c r="B226" s="130"/>
      <c r="C226" s="43"/>
      <c r="E226" s="73"/>
      <c r="F226" s="7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74"/>
      <c r="T226" s="74"/>
    </row>
    <row r="227" spans="2:20" ht="15" customHeight="1" x14ac:dyDescent="0.2">
      <c r="B227" s="130"/>
      <c r="C227" s="43"/>
      <c r="E227" s="73"/>
      <c r="F227" s="7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74"/>
      <c r="T227" s="74"/>
    </row>
    <row r="228" spans="2:20" ht="15" customHeight="1" x14ac:dyDescent="0.2">
      <c r="B228" s="130"/>
      <c r="C228" s="43"/>
      <c r="E228" s="73"/>
      <c r="F228" s="7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74"/>
      <c r="T228" s="74"/>
    </row>
    <row r="229" spans="2:20" ht="15" customHeight="1" x14ac:dyDescent="0.2">
      <c r="B229" s="130"/>
      <c r="C229" s="43"/>
      <c r="E229" s="73"/>
      <c r="F229" s="7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74"/>
      <c r="T229" s="74"/>
    </row>
    <row r="230" spans="2:20" ht="15" customHeight="1" x14ac:dyDescent="0.2">
      <c r="B230" s="130"/>
      <c r="C230" s="43"/>
      <c r="E230" s="73"/>
      <c r="F230" s="7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74"/>
      <c r="T230" s="74"/>
    </row>
    <row r="231" spans="2:20" ht="15" customHeight="1" x14ac:dyDescent="0.2">
      <c r="B231" s="130"/>
      <c r="C231" s="43"/>
      <c r="E231" s="73"/>
      <c r="F231" s="7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74"/>
      <c r="T231" s="74"/>
    </row>
    <row r="232" spans="2:20" ht="15" customHeight="1" x14ac:dyDescent="0.2">
      <c r="B232" s="130"/>
      <c r="C232" s="43"/>
      <c r="E232" s="73"/>
      <c r="F232" s="7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74"/>
      <c r="T232" s="74"/>
    </row>
    <row r="233" spans="2:20" ht="15" customHeight="1" x14ac:dyDescent="0.2">
      <c r="B233" s="130"/>
      <c r="C233" s="43"/>
      <c r="E233" s="73"/>
      <c r="F233" s="7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74"/>
      <c r="T233" s="74"/>
    </row>
    <row r="234" spans="2:20" ht="15" customHeight="1" x14ac:dyDescent="0.2">
      <c r="B234" s="130"/>
      <c r="C234" s="43"/>
      <c r="E234" s="73"/>
      <c r="F234" s="7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74"/>
      <c r="T234" s="74"/>
    </row>
    <row r="235" spans="2:20" ht="15" customHeight="1" x14ac:dyDescent="0.2">
      <c r="B235" s="130"/>
      <c r="C235" s="43"/>
      <c r="E235" s="73"/>
      <c r="F235" s="7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74"/>
      <c r="T235" s="74"/>
    </row>
    <row r="236" spans="2:20" ht="15" customHeight="1" x14ac:dyDescent="0.2">
      <c r="B236" s="130"/>
      <c r="C236" s="43"/>
      <c r="E236" s="73"/>
      <c r="F236" s="7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74"/>
      <c r="T236" s="74"/>
    </row>
    <row r="237" spans="2:20" ht="15" customHeight="1" x14ac:dyDescent="0.2">
      <c r="B237" s="130"/>
      <c r="C237" s="43"/>
      <c r="E237" s="73"/>
      <c r="F237" s="7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74"/>
      <c r="T237" s="74"/>
    </row>
    <row r="238" spans="2:20" ht="15" customHeight="1" x14ac:dyDescent="0.2">
      <c r="B238" s="130"/>
      <c r="C238" s="43"/>
      <c r="E238" s="73"/>
      <c r="F238" s="7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74"/>
      <c r="T238" s="74"/>
    </row>
    <row r="239" spans="2:20" ht="15" customHeight="1" x14ac:dyDescent="0.2">
      <c r="B239" s="130"/>
      <c r="C239" s="43"/>
      <c r="E239" s="73"/>
      <c r="F239" s="7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74"/>
      <c r="T239" s="74"/>
    </row>
    <row r="240" spans="2:20" ht="15" customHeight="1" x14ac:dyDescent="0.2">
      <c r="B240" s="130"/>
      <c r="C240" s="43"/>
      <c r="E240" s="73"/>
      <c r="F240" s="7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74"/>
      <c r="T240" s="74"/>
    </row>
    <row r="241" spans="2:20" ht="15" customHeight="1" x14ac:dyDescent="0.2">
      <c r="B241" s="130"/>
      <c r="C241" s="43"/>
      <c r="E241" s="73"/>
      <c r="F241" s="7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74"/>
      <c r="T241" s="74"/>
    </row>
    <row r="242" spans="2:20" ht="15" customHeight="1" x14ac:dyDescent="0.2">
      <c r="B242" s="130"/>
      <c r="C242" s="43"/>
      <c r="E242" s="73"/>
      <c r="F242" s="7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74"/>
      <c r="T242" s="74"/>
    </row>
    <row r="243" spans="2:20" ht="15" customHeight="1" x14ac:dyDescent="0.2">
      <c r="B243" s="130"/>
      <c r="C243" s="43"/>
      <c r="E243" s="73"/>
      <c r="F243" s="7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74"/>
      <c r="T243" s="74"/>
    </row>
    <row r="244" spans="2:20" ht="15" customHeight="1" x14ac:dyDescent="0.2">
      <c r="B244" s="130"/>
      <c r="C244" s="43"/>
      <c r="E244" s="73"/>
      <c r="F244" s="7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74"/>
      <c r="T244" s="74"/>
    </row>
    <row r="245" spans="2:20" ht="15" customHeight="1" x14ac:dyDescent="0.2">
      <c r="B245" s="130"/>
      <c r="C245" s="43"/>
      <c r="E245" s="73"/>
      <c r="F245" s="7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74"/>
      <c r="T245" s="74"/>
    </row>
    <row r="246" spans="2:20" ht="15" customHeight="1" x14ac:dyDescent="0.2">
      <c r="B246" s="130"/>
      <c r="C246" s="43"/>
      <c r="E246" s="73"/>
      <c r="F246" s="7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74"/>
      <c r="T246" s="74"/>
    </row>
    <row r="247" spans="2:20" ht="15" customHeight="1" x14ac:dyDescent="0.2">
      <c r="B247" s="130"/>
      <c r="C247" s="43"/>
      <c r="E247" s="73"/>
      <c r="F247" s="7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74"/>
      <c r="T247" s="74"/>
    </row>
    <row r="248" spans="2:20" ht="15" customHeight="1" x14ac:dyDescent="0.2">
      <c r="B248" s="130"/>
      <c r="C248" s="43"/>
      <c r="E248" s="73"/>
      <c r="F248" s="7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74"/>
      <c r="T248" s="74"/>
    </row>
    <row r="249" spans="2:20" ht="15" customHeight="1" x14ac:dyDescent="0.2">
      <c r="B249" s="130"/>
      <c r="C249" s="43"/>
      <c r="E249" s="73"/>
      <c r="F249" s="7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74"/>
      <c r="T249" s="74"/>
    </row>
    <row r="250" spans="2:20" ht="15" customHeight="1" x14ac:dyDescent="0.2">
      <c r="B250" s="130"/>
      <c r="C250" s="43"/>
      <c r="E250" s="73"/>
      <c r="F250" s="7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74"/>
      <c r="T250" s="74"/>
    </row>
    <row r="251" spans="2:20" ht="15" customHeight="1" x14ac:dyDescent="0.2">
      <c r="B251" s="130"/>
      <c r="C251" s="43"/>
      <c r="E251" s="73"/>
      <c r="F251" s="7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74"/>
      <c r="T251" s="74"/>
    </row>
    <row r="252" spans="2:20" ht="15" customHeight="1" x14ac:dyDescent="0.2">
      <c r="B252" s="130"/>
      <c r="C252" s="43"/>
      <c r="E252" s="73"/>
      <c r="F252" s="7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74"/>
      <c r="T252" s="74"/>
    </row>
    <row r="253" spans="2:20" ht="15" customHeight="1" x14ac:dyDescent="0.2">
      <c r="B253" s="130"/>
      <c r="C253" s="43"/>
      <c r="E253" s="73"/>
      <c r="F253" s="7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74"/>
      <c r="T253" s="74"/>
    </row>
    <row r="254" spans="2:20" ht="15" customHeight="1" x14ac:dyDescent="0.2">
      <c r="B254" s="130"/>
      <c r="C254" s="43"/>
      <c r="E254" s="73"/>
      <c r="F254" s="7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74"/>
      <c r="T254" s="74"/>
    </row>
    <row r="255" spans="2:20" ht="15" customHeight="1" x14ac:dyDescent="0.2">
      <c r="B255" s="130"/>
      <c r="C255" s="43"/>
      <c r="E255" s="73"/>
      <c r="F255" s="7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74"/>
      <c r="T255" s="74"/>
    </row>
    <row r="256" spans="2:20" ht="15" customHeight="1" x14ac:dyDescent="0.2">
      <c r="B256" s="130"/>
      <c r="C256" s="43"/>
      <c r="E256" s="73"/>
      <c r="F256" s="7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74"/>
      <c r="T256" s="74"/>
    </row>
    <row r="257" spans="2:20" ht="15" customHeight="1" x14ac:dyDescent="0.2">
      <c r="B257" s="130"/>
      <c r="C257" s="43"/>
      <c r="E257" s="73"/>
      <c r="F257" s="7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74"/>
      <c r="T257" s="74"/>
    </row>
    <row r="258" spans="2:20" ht="15" customHeight="1" x14ac:dyDescent="0.2">
      <c r="B258" s="130"/>
      <c r="C258" s="43"/>
      <c r="E258" s="73"/>
      <c r="F258" s="7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74"/>
      <c r="T258" s="74"/>
    </row>
    <row r="259" spans="2:20" ht="15" customHeight="1" x14ac:dyDescent="0.2">
      <c r="B259" s="130"/>
      <c r="C259" s="43"/>
      <c r="E259" s="73"/>
      <c r="F259" s="7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74"/>
      <c r="T259" s="74"/>
    </row>
    <row r="260" spans="2:20" ht="15" customHeight="1" x14ac:dyDescent="0.2">
      <c r="B260" s="130"/>
      <c r="C260" s="43"/>
      <c r="E260" s="73"/>
      <c r="F260" s="7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74"/>
      <c r="T260" s="74"/>
    </row>
    <row r="261" spans="2:20" ht="15" customHeight="1" x14ac:dyDescent="0.2">
      <c r="B261" s="130"/>
      <c r="C261" s="43"/>
      <c r="E261" s="73"/>
      <c r="F261" s="7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74"/>
      <c r="T261" s="74"/>
    </row>
    <row r="262" spans="2:20" ht="15" customHeight="1" x14ac:dyDescent="0.2">
      <c r="B262" s="130"/>
      <c r="C262" s="43"/>
      <c r="E262" s="73"/>
      <c r="F262" s="7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74"/>
      <c r="T262" s="74"/>
    </row>
    <row r="263" spans="2:20" ht="15" customHeight="1" x14ac:dyDescent="0.2">
      <c r="B263" s="130"/>
      <c r="C263" s="43"/>
      <c r="E263" s="73"/>
      <c r="F263" s="7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74"/>
      <c r="T263" s="74"/>
    </row>
    <row r="264" spans="2:20" ht="15" customHeight="1" x14ac:dyDescent="0.2">
      <c r="B264" s="130"/>
      <c r="C264" s="43"/>
      <c r="E264" s="73"/>
      <c r="F264" s="7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74"/>
      <c r="T264" s="74"/>
    </row>
    <row r="265" spans="2:20" ht="15" customHeight="1" x14ac:dyDescent="0.2">
      <c r="B265" s="130"/>
      <c r="C265" s="43"/>
      <c r="E265" s="73"/>
      <c r="F265" s="7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74"/>
      <c r="T265" s="74"/>
    </row>
    <row r="266" spans="2:20" ht="15" customHeight="1" x14ac:dyDescent="0.2">
      <c r="B266" s="130"/>
      <c r="C266" s="43"/>
      <c r="E266" s="73"/>
      <c r="F266" s="7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74"/>
      <c r="T266" s="74"/>
    </row>
    <row r="267" spans="2:20" ht="15" customHeight="1" x14ac:dyDescent="0.2">
      <c r="B267" s="130"/>
      <c r="C267" s="43"/>
      <c r="E267" s="73"/>
      <c r="F267" s="7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74"/>
      <c r="T267" s="74"/>
    </row>
    <row r="268" spans="2:20" ht="15" customHeight="1" x14ac:dyDescent="0.2">
      <c r="B268" s="130"/>
      <c r="C268" s="43"/>
      <c r="E268" s="73"/>
      <c r="F268" s="7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74"/>
      <c r="T268" s="74"/>
    </row>
    <row r="269" spans="2:20" ht="15" customHeight="1" x14ac:dyDescent="0.2">
      <c r="B269" s="130"/>
      <c r="C269" s="43"/>
      <c r="E269" s="73"/>
      <c r="F269" s="7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74"/>
      <c r="T269" s="74"/>
    </row>
    <row r="270" spans="2:20" ht="15" customHeight="1" x14ac:dyDescent="0.2">
      <c r="B270" s="130"/>
      <c r="C270" s="43"/>
      <c r="E270" s="73"/>
      <c r="F270" s="7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74"/>
      <c r="T270" s="74"/>
    </row>
    <row r="271" spans="2:20" ht="15" customHeight="1" x14ac:dyDescent="0.2">
      <c r="B271" s="130"/>
      <c r="C271" s="43"/>
      <c r="E271" s="73"/>
      <c r="F271" s="7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74"/>
      <c r="T271" s="74"/>
    </row>
    <row r="272" spans="2:20" ht="15" customHeight="1" x14ac:dyDescent="0.2">
      <c r="B272" s="130"/>
      <c r="C272" s="43"/>
      <c r="E272" s="73"/>
      <c r="F272" s="7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74"/>
      <c r="T272" s="74"/>
    </row>
    <row r="273" spans="2:20" ht="15" customHeight="1" x14ac:dyDescent="0.2">
      <c r="B273" s="130"/>
      <c r="C273" s="43"/>
      <c r="E273" s="73"/>
      <c r="F273" s="7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74"/>
      <c r="T273" s="74"/>
    </row>
    <row r="274" spans="2:20" ht="15" customHeight="1" x14ac:dyDescent="0.2">
      <c r="B274" s="130"/>
      <c r="C274" s="43"/>
      <c r="E274" s="73"/>
      <c r="F274" s="7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74"/>
      <c r="T274" s="74"/>
    </row>
    <row r="275" spans="2:20" ht="12.75" customHeight="1" x14ac:dyDescent="0.2">
      <c r="B275" s="130"/>
      <c r="C275" s="43"/>
      <c r="E275" s="73"/>
      <c r="F275" s="7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74"/>
      <c r="T275" s="74"/>
    </row>
    <row r="276" spans="2:20" ht="12.75" customHeight="1" x14ac:dyDescent="0.2">
      <c r="B276" s="130"/>
      <c r="C276" s="43"/>
      <c r="E276" s="73"/>
      <c r="F276" s="7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74"/>
      <c r="T276" s="74"/>
    </row>
    <row r="277" spans="2:20" ht="12.75" customHeight="1" x14ac:dyDescent="0.2">
      <c r="B277" s="130"/>
      <c r="C277" s="43"/>
      <c r="E277" s="73"/>
      <c r="F277" s="7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74"/>
      <c r="T277" s="74"/>
    </row>
    <row r="278" spans="2:20" ht="12.75" customHeight="1" x14ac:dyDescent="0.2">
      <c r="B278" s="130"/>
      <c r="C278" s="43"/>
      <c r="E278" s="73"/>
      <c r="F278" s="7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74"/>
      <c r="T278" s="74"/>
    </row>
    <row r="279" spans="2:20" ht="12.75" customHeight="1" x14ac:dyDescent="0.2">
      <c r="B279" s="130"/>
      <c r="C279" s="43"/>
      <c r="E279" s="73"/>
      <c r="F279" s="7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74"/>
      <c r="T279" s="74"/>
    </row>
    <row r="280" spans="2:20" ht="12.75" customHeight="1" x14ac:dyDescent="0.2">
      <c r="B280" s="130"/>
      <c r="C280" s="43"/>
      <c r="E280" s="73"/>
      <c r="F280" s="7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74"/>
      <c r="T280" s="74"/>
    </row>
    <row r="281" spans="2:20" ht="12.75" customHeight="1" x14ac:dyDescent="0.2">
      <c r="B281" s="130"/>
      <c r="C281" s="43"/>
      <c r="E281" s="73"/>
      <c r="F281" s="7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74"/>
      <c r="T281" s="74"/>
    </row>
    <row r="282" spans="2:20" ht="12.75" customHeight="1" x14ac:dyDescent="0.2">
      <c r="B282" s="130"/>
      <c r="C282" s="43"/>
      <c r="E282" s="73"/>
      <c r="F282" s="7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74"/>
      <c r="T282" s="74"/>
    </row>
    <row r="283" spans="2:20" ht="12.75" customHeight="1" x14ac:dyDescent="0.2">
      <c r="B283" s="130"/>
      <c r="C283" s="43"/>
      <c r="E283" s="73"/>
      <c r="F283" s="7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74"/>
      <c r="T283" s="74"/>
    </row>
    <row r="284" spans="2:20" ht="12.75" customHeight="1" x14ac:dyDescent="0.2">
      <c r="B284" s="130"/>
      <c r="C284" s="43"/>
      <c r="E284" s="73"/>
      <c r="F284" s="7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74"/>
      <c r="T284" s="74"/>
    </row>
    <row r="285" spans="2:20" ht="12.75" customHeight="1" x14ac:dyDescent="0.2">
      <c r="B285" s="130"/>
      <c r="C285" s="43"/>
      <c r="E285" s="73"/>
      <c r="F285" s="7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74"/>
      <c r="T285" s="74"/>
    </row>
    <row r="286" spans="2:20" ht="12.75" customHeight="1" x14ac:dyDescent="0.2">
      <c r="B286" s="130"/>
      <c r="C286" s="43"/>
      <c r="E286" s="73"/>
      <c r="F286" s="7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74"/>
      <c r="T286" s="74"/>
    </row>
    <row r="287" spans="2:20" ht="12.75" customHeight="1" x14ac:dyDescent="0.2">
      <c r="B287" s="130"/>
      <c r="C287" s="43"/>
      <c r="E287" s="73"/>
      <c r="F287" s="7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74"/>
      <c r="T287" s="74"/>
    </row>
    <row r="288" spans="2:20" ht="12.75" customHeight="1" x14ac:dyDescent="0.2">
      <c r="B288" s="130"/>
      <c r="C288" s="43"/>
      <c r="E288" s="73"/>
      <c r="F288" s="7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74"/>
      <c r="T288" s="74"/>
    </row>
    <row r="289" spans="2:20" ht="12.75" customHeight="1" x14ac:dyDescent="0.2">
      <c r="B289" s="130"/>
      <c r="C289" s="43"/>
      <c r="E289" s="73"/>
      <c r="F289" s="7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74"/>
      <c r="T289" s="74"/>
    </row>
    <row r="290" spans="2:20" ht="12.75" customHeight="1" x14ac:dyDescent="0.2">
      <c r="B290" s="130"/>
      <c r="C290" s="43"/>
      <c r="E290" s="73"/>
      <c r="F290" s="7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74"/>
      <c r="T290" s="74"/>
    </row>
    <row r="291" spans="2:20" ht="12.75" customHeight="1" x14ac:dyDescent="0.2">
      <c r="B291" s="130"/>
      <c r="C291" s="43"/>
      <c r="E291" s="73"/>
      <c r="F291" s="7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74"/>
      <c r="T291" s="74"/>
    </row>
    <row r="292" spans="2:20" ht="12.75" customHeight="1" x14ac:dyDescent="0.2">
      <c r="B292" s="130"/>
      <c r="C292" s="43"/>
      <c r="E292" s="73"/>
      <c r="F292" s="7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74"/>
      <c r="T292" s="74"/>
    </row>
    <row r="293" spans="2:20" ht="12.75" customHeight="1" x14ac:dyDescent="0.2">
      <c r="B293" s="130"/>
      <c r="C293" s="43"/>
      <c r="E293" s="73"/>
      <c r="F293" s="7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74"/>
      <c r="T293" s="74"/>
    </row>
    <row r="294" spans="2:20" ht="12.75" customHeight="1" x14ac:dyDescent="0.2">
      <c r="B294" s="130"/>
      <c r="C294" s="43"/>
      <c r="E294" s="73"/>
      <c r="F294" s="7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74"/>
      <c r="T294" s="74"/>
    </row>
    <row r="295" spans="2:20" ht="12.75" customHeight="1" x14ac:dyDescent="0.2">
      <c r="B295" s="130"/>
      <c r="C295" s="43"/>
      <c r="E295" s="73"/>
      <c r="F295" s="7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74"/>
      <c r="T295" s="74"/>
    </row>
    <row r="296" spans="2:20" ht="12.75" customHeight="1" x14ac:dyDescent="0.2">
      <c r="B296" s="130"/>
      <c r="C296" s="43"/>
      <c r="E296" s="73"/>
      <c r="F296" s="7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74"/>
      <c r="T296" s="74"/>
    </row>
    <row r="297" spans="2:20" ht="12.75" customHeight="1" x14ac:dyDescent="0.2">
      <c r="B297" s="130"/>
      <c r="C297" s="43"/>
      <c r="E297" s="73"/>
      <c r="F297" s="7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74"/>
      <c r="T297" s="74"/>
    </row>
    <row r="298" spans="2:20" ht="12.75" customHeight="1" x14ac:dyDescent="0.2">
      <c r="B298" s="130"/>
      <c r="C298" s="43"/>
      <c r="E298" s="73"/>
      <c r="F298" s="7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74"/>
      <c r="T298" s="74"/>
    </row>
    <row r="299" spans="2:20" ht="12.75" customHeight="1" x14ac:dyDescent="0.2">
      <c r="B299" s="130"/>
      <c r="C299" s="43"/>
      <c r="E299" s="73"/>
      <c r="F299" s="7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74"/>
      <c r="T299" s="74"/>
    </row>
    <row r="300" spans="2:20" ht="12.75" customHeight="1" x14ac:dyDescent="0.2">
      <c r="B300" s="130"/>
      <c r="C300" s="43"/>
      <c r="E300" s="73"/>
      <c r="F300" s="7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74"/>
      <c r="T300" s="74"/>
    </row>
    <row r="301" spans="2:20" ht="12.75" customHeight="1" x14ac:dyDescent="0.2">
      <c r="B301" s="130"/>
      <c r="C301" s="43"/>
      <c r="E301" s="73"/>
      <c r="F301" s="7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74"/>
      <c r="T301" s="74"/>
    </row>
    <row r="302" spans="2:20" ht="12.75" customHeight="1" x14ac:dyDescent="0.2">
      <c r="B302" s="130"/>
      <c r="C302" s="43"/>
      <c r="E302" s="73"/>
      <c r="F302" s="7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74"/>
      <c r="T302" s="74"/>
    </row>
    <row r="303" spans="2:20" ht="12.75" customHeight="1" x14ac:dyDescent="0.2">
      <c r="B303" s="130"/>
      <c r="C303" s="43"/>
      <c r="E303" s="73"/>
      <c r="F303" s="7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74"/>
      <c r="T303" s="74"/>
    </row>
    <row r="304" spans="2:20" ht="12.75" customHeight="1" x14ac:dyDescent="0.2">
      <c r="B304" s="130"/>
      <c r="C304" s="43"/>
      <c r="E304" s="73"/>
      <c r="F304" s="7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74"/>
      <c r="T304" s="74"/>
    </row>
    <row r="305" spans="2:20" ht="12.75" customHeight="1" x14ac:dyDescent="0.2">
      <c r="B305" s="130"/>
      <c r="C305" s="43"/>
      <c r="E305" s="73"/>
      <c r="F305" s="7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74"/>
      <c r="T305" s="74"/>
    </row>
    <row r="306" spans="2:20" ht="12.75" customHeight="1" x14ac:dyDescent="0.2">
      <c r="B306" s="130"/>
      <c r="C306" s="43"/>
      <c r="E306" s="73"/>
      <c r="F306" s="7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74"/>
      <c r="T306" s="74"/>
    </row>
    <row r="307" spans="2:20" ht="12.75" customHeight="1" x14ac:dyDescent="0.2">
      <c r="B307" s="130"/>
      <c r="C307" s="43"/>
      <c r="E307" s="73"/>
      <c r="F307" s="7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74"/>
      <c r="T307" s="74"/>
    </row>
    <row r="308" spans="2:20" ht="12.75" customHeight="1" x14ac:dyDescent="0.2">
      <c r="B308" s="130"/>
      <c r="C308" s="43"/>
      <c r="E308" s="73"/>
      <c r="F308" s="7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74"/>
      <c r="T308" s="74"/>
    </row>
    <row r="309" spans="2:20" ht="12.75" customHeight="1" x14ac:dyDescent="0.2">
      <c r="B309" s="130"/>
      <c r="C309" s="43"/>
      <c r="E309" s="73"/>
      <c r="F309" s="7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74"/>
      <c r="T309" s="74"/>
    </row>
    <row r="310" spans="2:20" ht="12.75" customHeight="1" x14ac:dyDescent="0.2">
      <c r="B310" s="130"/>
      <c r="C310" s="43"/>
      <c r="E310" s="73"/>
      <c r="F310" s="7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74"/>
      <c r="T310" s="74"/>
    </row>
    <row r="311" spans="2:20" ht="12.75" customHeight="1" x14ac:dyDescent="0.2">
      <c r="B311" s="130"/>
      <c r="C311" s="43"/>
      <c r="E311" s="73"/>
      <c r="F311" s="7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74"/>
      <c r="T311" s="74"/>
    </row>
    <row r="312" spans="2:20" ht="12.75" customHeight="1" x14ac:dyDescent="0.2">
      <c r="B312" s="130"/>
      <c r="C312" s="43"/>
      <c r="E312" s="73"/>
      <c r="F312" s="7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74"/>
      <c r="T312" s="74"/>
    </row>
    <row r="313" spans="2:20" ht="12.75" customHeight="1" x14ac:dyDescent="0.2">
      <c r="B313" s="130"/>
      <c r="C313" s="43"/>
      <c r="E313" s="73"/>
      <c r="F313" s="7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74"/>
      <c r="T313" s="74"/>
    </row>
    <row r="314" spans="2:20" ht="12.75" customHeight="1" x14ac:dyDescent="0.2">
      <c r="B314" s="130"/>
      <c r="C314" s="43"/>
      <c r="E314" s="73"/>
      <c r="F314" s="7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74"/>
      <c r="T314" s="74"/>
    </row>
    <row r="315" spans="2:20" ht="12.75" customHeight="1" x14ac:dyDescent="0.2">
      <c r="B315" s="130"/>
      <c r="C315" s="43"/>
      <c r="E315" s="73"/>
      <c r="F315" s="7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74"/>
      <c r="T315" s="74"/>
    </row>
    <row r="316" spans="2:20" ht="12.75" customHeight="1" x14ac:dyDescent="0.2">
      <c r="B316" s="130"/>
      <c r="C316" s="43"/>
      <c r="E316" s="73"/>
      <c r="F316" s="7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74"/>
      <c r="T316" s="74"/>
    </row>
    <row r="317" spans="2:20" ht="12.75" customHeight="1" x14ac:dyDescent="0.2">
      <c r="B317" s="130"/>
      <c r="C317" s="43"/>
      <c r="E317" s="73"/>
      <c r="F317" s="7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74"/>
      <c r="T317" s="74"/>
    </row>
    <row r="318" spans="2:20" ht="12.75" customHeight="1" x14ac:dyDescent="0.2">
      <c r="B318" s="130"/>
      <c r="C318" s="43"/>
      <c r="E318" s="73"/>
      <c r="F318" s="7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74"/>
      <c r="T318" s="74"/>
    </row>
    <row r="319" spans="2:20" ht="12.75" customHeight="1" x14ac:dyDescent="0.2">
      <c r="B319" s="130"/>
      <c r="C319" s="43"/>
      <c r="E319" s="73"/>
      <c r="F319" s="7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74"/>
      <c r="T319" s="74"/>
    </row>
    <row r="320" spans="2:20" ht="12.75" customHeight="1" x14ac:dyDescent="0.2">
      <c r="B320" s="130"/>
      <c r="C320" s="43"/>
      <c r="E320" s="73"/>
      <c r="F320" s="7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74"/>
      <c r="T320" s="74"/>
    </row>
    <row r="321" spans="2:20" ht="12.75" customHeight="1" x14ac:dyDescent="0.2">
      <c r="B321" s="130"/>
      <c r="C321" s="43"/>
      <c r="E321" s="73"/>
      <c r="F321" s="7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74"/>
      <c r="T321" s="74"/>
    </row>
    <row r="322" spans="2:20" ht="12.75" customHeight="1" x14ac:dyDescent="0.2">
      <c r="B322" s="130"/>
      <c r="C322" s="43"/>
      <c r="E322" s="73"/>
      <c r="F322" s="7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74"/>
      <c r="T322" s="74"/>
    </row>
    <row r="323" spans="2:20" ht="12.75" customHeight="1" x14ac:dyDescent="0.2">
      <c r="B323" s="130"/>
      <c r="C323" s="43"/>
      <c r="E323" s="73"/>
      <c r="F323" s="7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74"/>
      <c r="T323" s="74"/>
    </row>
    <row r="324" spans="2:20" ht="12.75" customHeight="1" x14ac:dyDescent="0.2">
      <c r="B324" s="130"/>
      <c r="C324" s="43"/>
      <c r="E324" s="73"/>
      <c r="F324" s="7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74"/>
      <c r="T324" s="74"/>
    </row>
    <row r="325" spans="2:20" ht="12.75" customHeight="1" x14ac:dyDescent="0.2">
      <c r="B325" s="130"/>
      <c r="C325" s="43"/>
      <c r="E325" s="73"/>
      <c r="F325" s="7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74"/>
      <c r="T325" s="74"/>
    </row>
    <row r="326" spans="2:20" ht="12.75" customHeight="1" x14ac:dyDescent="0.2">
      <c r="B326" s="130"/>
      <c r="C326" s="43"/>
      <c r="E326" s="73"/>
      <c r="F326" s="7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74"/>
      <c r="T326" s="74"/>
    </row>
    <row r="327" spans="2:20" ht="12.75" customHeight="1" x14ac:dyDescent="0.2">
      <c r="B327" s="130"/>
      <c r="C327" s="43"/>
      <c r="E327" s="73"/>
      <c r="F327" s="7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74"/>
      <c r="T327" s="74"/>
    </row>
    <row r="328" spans="2:20" ht="12.75" customHeight="1" x14ac:dyDescent="0.2">
      <c r="B328" s="130"/>
      <c r="C328" s="43"/>
      <c r="E328" s="73"/>
      <c r="F328" s="7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74"/>
      <c r="T328" s="74"/>
    </row>
    <row r="329" spans="2:20" ht="12.75" customHeight="1" x14ac:dyDescent="0.2">
      <c r="B329" s="130"/>
      <c r="C329" s="43"/>
      <c r="E329" s="73"/>
      <c r="F329" s="7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74"/>
      <c r="T329" s="74"/>
    </row>
    <row r="330" spans="2:20" ht="12.75" customHeight="1" x14ac:dyDescent="0.2">
      <c r="B330" s="130"/>
      <c r="C330" s="43"/>
      <c r="E330" s="73"/>
      <c r="F330" s="7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74"/>
      <c r="T330" s="74"/>
    </row>
    <row r="331" spans="2:20" ht="12.75" customHeight="1" x14ac:dyDescent="0.2">
      <c r="B331" s="130"/>
      <c r="C331" s="43"/>
      <c r="E331" s="73"/>
      <c r="F331" s="7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74"/>
      <c r="T331" s="74"/>
    </row>
    <row r="332" spans="2:20" ht="12.75" customHeight="1" x14ac:dyDescent="0.2">
      <c r="B332" s="130"/>
      <c r="C332" s="43"/>
      <c r="E332" s="73"/>
      <c r="F332" s="7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74"/>
      <c r="T332" s="74"/>
    </row>
    <row r="333" spans="2:20" ht="12.75" customHeight="1" x14ac:dyDescent="0.2">
      <c r="B333" s="130"/>
      <c r="C333" s="43"/>
      <c r="E333" s="73"/>
      <c r="F333" s="7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74"/>
      <c r="T333" s="74"/>
    </row>
    <row r="334" spans="2:20" ht="12.75" customHeight="1" x14ac:dyDescent="0.2">
      <c r="B334" s="130"/>
      <c r="C334" s="43"/>
      <c r="E334" s="73"/>
      <c r="F334" s="7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74"/>
      <c r="T334" s="74"/>
    </row>
    <row r="335" spans="2:20" ht="12.75" customHeight="1" x14ac:dyDescent="0.2">
      <c r="B335" s="130"/>
      <c r="C335" s="43"/>
      <c r="E335" s="73"/>
      <c r="F335" s="7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74"/>
      <c r="T335" s="74"/>
    </row>
    <row r="336" spans="2:20" ht="12.75" customHeight="1" x14ac:dyDescent="0.2">
      <c r="B336" s="130"/>
      <c r="C336" s="43"/>
      <c r="E336" s="73"/>
      <c r="F336" s="7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74"/>
      <c r="T336" s="74"/>
    </row>
    <row r="337" spans="2:20" ht="12.75" customHeight="1" x14ac:dyDescent="0.2">
      <c r="B337" s="130"/>
      <c r="C337" s="43"/>
      <c r="E337" s="73"/>
      <c r="F337" s="7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74"/>
      <c r="T337" s="74"/>
    </row>
    <row r="338" spans="2:20" ht="12.75" customHeight="1" x14ac:dyDescent="0.2">
      <c r="B338" s="130"/>
      <c r="C338" s="43"/>
      <c r="E338" s="73"/>
      <c r="F338" s="7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74"/>
      <c r="T338" s="74"/>
    </row>
    <row r="339" spans="2:20" ht="12.75" customHeight="1" x14ac:dyDescent="0.2">
      <c r="B339" s="130"/>
      <c r="C339" s="43"/>
      <c r="E339" s="73"/>
      <c r="F339" s="7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74"/>
      <c r="T339" s="74"/>
    </row>
    <row r="340" spans="2:20" ht="12.75" customHeight="1" x14ac:dyDescent="0.2">
      <c r="B340" s="130"/>
      <c r="C340" s="43"/>
      <c r="E340" s="73"/>
      <c r="F340" s="7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74"/>
      <c r="T340" s="74"/>
    </row>
    <row r="341" spans="2:20" ht="12.75" customHeight="1" x14ac:dyDescent="0.2">
      <c r="B341" s="130"/>
      <c r="C341" s="43"/>
      <c r="E341" s="73"/>
      <c r="F341" s="7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74"/>
      <c r="T341" s="74"/>
    </row>
    <row r="342" spans="2:20" ht="12.75" customHeight="1" x14ac:dyDescent="0.2">
      <c r="B342" s="130"/>
      <c r="C342" s="43"/>
      <c r="E342" s="73"/>
      <c r="F342" s="7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74"/>
      <c r="T342" s="74"/>
    </row>
    <row r="343" spans="2:20" ht="12.75" customHeight="1" x14ac:dyDescent="0.2">
      <c r="B343" s="130"/>
      <c r="C343" s="43"/>
      <c r="E343" s="73"/>
      <c r="F343" s="7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74"/>
      <c r="T343" s="74"/>
    </row>
    <row r="344" spans="2:20" ht="12.75" customHeight="1" x14ac:dyDescent="0.2">
      <c r="B344" s="130"/>
      <c r="C344" s="43"/>
      <c r="E344" s="73"/>
      <c r="F344" s="7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74"/>
      <c r="T344" s="74"/>
    </row>
    <row r="345" spans="2:20" ht="12.75" customHeight="1" x14ac:dyDescent="0.2">
      <c r="B345" s="130"/>
      <c r="C345" s="43"/>
      <c r="E345" s="73"/>
      <c r="F345" s="7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74"/>
      <c r="T345" s="74"/>
    </row>
    <row r="346" spans="2:20" ht="12.75" customHeight="1" x14ac:dyDescent="0.2">
      <c r="B346" s="130"/>
      <c r="C346" s="43"/>
      <c r="E346" s="73"/>
      <c r="F346" s="7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74"/>
      <c r="T346" s="74"/>
    </row>
    <row r="347" spans="2:20" ht="12.75" customHeight="1" x14ac:dyDescent="0.2">
      <c r="B347" s="130"/>
      <c r="C347" s="43"/>
      <c r="E347" s="73"/>
      <c r="F347" s="7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74"/>
      <c r="T347" s="74"/>
    </row>
    <row r="348" spans="2:20" ht="12.75" customHeight="1" x14ac:dyDescent="0.2">
      <c r="B348" s="130"/>
      <c r="C348" s="43"/>
      <c r="E348" s="73"/>
      <c r="F348" s="7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74"/>
      <c r="T348" s="74"/>
    </row>
    <row r="349" spans="2:20" ht="12.75" customHeight="1" x14ac:dyDescent="0.2">
      <c r="B349" s="130"/>
      <c r="C349" s="43"/>
      <c r="E349" s="73"/>
      <c r="F349" s="7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74"/>
      <c r="T349" s="74"/>
    </row>
    <row r="350" spans="2:20" ht="12.75" customHeight="1" x14ac:dyDescent="0.2">
      <c r="B350" s="130"/>
      <c r="C350" s="43"/>
      <c r="E350" s="73"/>
      <c r="F350" s="7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74"/>
      <c r="T350" s="74"/>
    </row>
    <row r="351" spans="2:20" ht="12.75" customHeight="1" x14ac:dyDescent="0.2">
      <c r="B351" s="130"/>
      <c r="C351" s="43"/>
      <c r="E351" s="73"/>
      <c r="F351" s="7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74"/>
      <c r="T351" s="74"/>
    </row>
    <row r="352" spans="2:20" ht="12.75" customHeight="1" x14ac:dyDescent="0.2">
      <c r="B352" s="130"/>
      <c r="C352" s="43"/>
      <c r="E352" s="73"/>
      <c r="F352" s="7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74"/>
      <c r="T352" s="74"/>
    </row>
    <row r="353" spans="2:20" ht="12.75" customHeight="1" x14ac:dyDescent="0.2">
      <c r="B353" s="130"/>
      <c r="C353" s="43"/>
      <c r="E353" s="73"/>
      <c r="F353" s="7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74"/>
      <c r="T353" s="74"/>
    </row>
    <row r="354" spans="2:20" ht="12.75" customHeight="1" x14ac:dyDescent="0.2">
      <c r="B354" s="130"/>
      <c r="C354" s="43"/>
      <c r="E354" s="73"/>
      <c r="F354" s="7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74"/>
      <c r="T354" s="74"/>
    </row>
    <row r="355" spans="2:20" ht="12.75" customHeight="1" x14ac:dyDescent="0.2">
      <c r="B355" s="130"/>
      <c r="C355" s="43"/>
      <c r="E355" s="73"/>
      <c r="F355" s="7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74"/>
      <c r="T355" s="74"/>
    </row>
    <row r="356" spans="2:20" ht="12.75" customHeight="1" x14ac:dyDescent="0.2">
      <c r="B356" s="130"/>
      <c r="C356" s="43"/>
      <c r="E356" s="73"/>
      <c r="F356" s="7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74"/>
      <c r="T356" s="74"/>
    </row>
    <row r="357" spans="2:20" ht="12.75" customHeight="1" x14ac:dyDescent="0.2">
      <c r="B357" s="130"/>
      <c r="C357" s="43"/>
      <c r="E357" s="73"/>
      <c r="F357" s="7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74"/>
      <c r="T357" s="74"/>
    </row>
    <row r="358" spans="2:20" ht="12.75" customHeight="1" x14ac:dyDescent="0.2">
      <c r="B358" s="130"/>
      <c r="C358" s="43"/>
      <c r="E358" s="73"/>
      <c r="F358" s="7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74"/>
      <c r="T358" s="74"/>
    </row>
    <row r="359" spans="2:20" ht="12.75" customHeight="1" x14ac:dyDescent="0.2">
      <c r="B359" s="130"/>
      <c r="C359" s="43"/>
      <c r="E359" s="73"/>
      <c r="F359" s="7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74"/>
      <c r="T359" s="74"/>
    </row>
    <row r="360" spans="2:20" ht="12.75" customHeight="1" x14ac:dyDescent="0.2">
      <c r="B360" s="130"/>
      <c r="C360" s="43"/>
      <c r="E360" s="73"/>
      <c r="F360" s="7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74"/>
      <c r="T360" s="74"/>
    </row>
    <row r="361" spans="2:20" ht="12.75" customHeight="1" x14ac:dyDescent="0.2">
      <c r="B361" s="130"/>
      <c r="C361" s="43"/>
      <c r="E361" s="73"/>
      <c r="F361" s="7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74"/>
      <c r="T361" s="74"/>
    </row>
    <row r="362" spans="2:20" ht="12.75" customHeight="1" x14ac:dyDescent="0.2">
      <c r="B362" s="130"/>
      <c r="C362" s="43"/>
      <c r="E362" s="73"/>
      <c r="F362" s="7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74"/>
      <c r="T362" s="74"/>
    </row>
    <row r="363" spans="2:20" ht="12.75" customHeight="1" x14ac:dyDescent="0.2">
      <c r="B363" s="130"/>
      <c r="C363" s="43"/>
      <c r="E363" s="73"/>
      <c r="F363" s="7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74"/>
      <c r="T363" s="74"/>
    </row>
    <row r="364" spans="2:20" ht="12.75" customHeight="1" x14ac:dyDescent="0.2">
      <c r="B364" s="130"/>
      <c r="C364" s="43"/>
      <c r="E364" s="73"/>
      <c r="F364" s="7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74"/>
      <c r="T364" s="74"/>
    </row>
    <row r="365" spans="2:20" ht="12.75" customHeight="1" x14ac:dyDescent="0.2">
      <c r="B365" s="130"/>
      <c r="C365" s="43"/>
      <c r="E365" s="73"/>
      <c r="F365" s="7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74"/>
      <c r="T365" s="74"/>
    </row>
    <row r="366" spans="2:20" ht="12.75" customHeight="1" x14ac:dyDescent="0.2">
      <c r="B366" s="130"/>
      <c r="C366" s="43"/>
      <c r="E366" s="73"/>
      <c r="F366" s="7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74"/>
      <c r="T366" s="74"/>
    </row>
    <row r="367" spans="2:20" ht="12.75" customHeight="1" x14ac:dyDescent="0.2">
      <c r="B367" s="130"/>
      <c r="C367" s="43"/>
      <c r="E367" s="73"/>
      <c r="F367" s="7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74"/>
      <c r="T367" s="74"/>
    </row>
    <row r="368" spans="2:20" ht="12.75" customHeight="1" x14ac:dyDescent="0.2">
      <c r="B368" s="130"/>
      <c r="C368" s="43"/>
      <c r="E368" s="73"/>
      <c r="F368" s="7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74"/>
      <c r="T368" s="74"/>
    </row>
    <row r="369" spans="2:20" ht="12.75" customHeight="1" x14ac:dyDescent="0.2">
      <c r="B369" s="130"/>
      <c r="C369" s="43"/>
      <c r="E369" s="73"/>
      <c r="F369" s="7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74"/>
      <c r="T369" s="74"/>
    </row>
    <row r="370" spans="2:20" ht="12.75" customHeight="1" x14ac:dyDescent="0.2">
      <c r="B370" s="130"/>
      <c r="C370" s="43"/>
      <c r="E370" s="73"/>
      <c r="F370" s="7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74"/>
      <c r="T370" s="74"/>
    </row>
    <row r="371" spans="2:20" ht="12.75" customHeight="1" x14ac:dyDescent="0.2">
      <c r="B371" s="130"/>
      <c r="C371" s="43"/>
      <c r="E371" s="73"/>
      <c r="F371" s="7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74"/>
      <c r="T371" s="74"/>
    </row>
    <row r="372" spans="2:20" ht="12.75" customHeight="1" x14ac:dyDescent="0.2">
      <c r="B372" s="130"/>
      <c r="C372" s="43"/>
      <c r="E372" s="73"/>
      <c r="F372" s="7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74"/>
      <c r="T372" s="74"/>
    </row>
    <row r="373" spans="2:20" ht="12.75" customHeight="1" x14ac:dyDescent="0.2">
      <c r="B373" s="130"/>
      <c r="C373" s="43"/>
      <c r="E373" s="73"/>
      <c r="F373" s="7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74"/>
      <c r="T373" s="74"/>
    </row>
    <row r="374" spans="2:20" ht="12.75" customHeight="1" x14ac:dyDescent="0.2">
      <c r="B374" s="130"/>
      <c r="C374" s="43"/>
      <c r="E374" s="73"/>
      <c r="F374" s="7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74"/>
      <c r="T374" s="74"/>
    </row>
    <row r="375" spans="2:20" ht="12.75" customHeight="1" x14ac:dyDescent="0.2">
      <c r="B375" s="130"/>
      <c r="C375" s="43"/>
      <c r="E375" s="73"/>
      <c r="F375" s="7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74"/>
      <c r="T375" s="74"/>
    </row>
    <row r="376" spans="2:20" ht="12.75" customHeight="1" x14ac:dyDescent="0.2">
      <c r="B376" s="130"/>
      <c r="C376" s="43"/>
      <c r="E376" s="73"/>
      <c r="F376" s="7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74"/>
      <c r="T376" s="74"/>
    </row>
    <row r="377" spans="2:20" ht="12.75" customHeight="1" x14ac:dyDescent="0.2">
      <c r="B377" s="130"/>
      <c r="C377" s="43"/>
      <c r="E377" s="73"/>
      <c r="F377" s="7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74"/>
      <c r="T377" s="74"/>
    </row>
    <row r="378" spans="2:20" ht="12.75" customHeight="1" x14ac:dyDescent="0.2">
      <c r="B378" s="130"/>
      <c r="C378" s="43"/>
      <c r="E378" s="73"/>
      <c r="F378" s="7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74"/>
      <c r="T378" s="74"/>
    </row>
    <row r="379" spans="2:20" ht="12.75" customHeight="1" x14ac:dyDescent="0.2">
      <c r="B379" s="130"/>
      <c r="C379" s="43"/>
      <c r="E379" s="73"/>
      <c r="F379" s="7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74"/>
      <c r="T379" s="74"/>
    </row>
    <row r="380" spans="2:20" ht="12.75" customHeight="1" x14ac:dyDescent="0.2">
      <c r="B380" s="130"/>
      <c r="C380" s="43"/>
      <c r="E380" s="73"/>
      <c r="F380" s="7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74"/>
      <c r="T380" s="74"/>
    </row>
    <row r="381" spans="2:20" ht="12.75" customHeight="1" x14ac:dyDescent="0.2">
      <c r="B381" s="130"/>
      <c r="C381" s="43"/>
      <c r="E381" s="73"/>
      <c r="F381" s="7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74"/>
      <c r="T381" s="74"/>
    </row>
    <row r="382" spans="2:20" ht="12.75" customHeight="1" x14ac:dyDescent="0.2">
      <c r="B382" s="130"/>
      <c r="C382" s="43"/>
      <c r="E382" s="73"/>
      <c r="F382" s="7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74"/>
      <c r="T382" s="74"/>
    </row>
    <row r="383" spans="2:20" ht="12.75" customHeight="1" x14ac:dyDescent="0.2">
      <c r="B383" s="130"/>
      <c r="C383" s="43"/>
      <c r="E383" s="73"/>
      <c r="F383" s="7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74"/>
      <c r="T383" s="74"/>
    </row>
    <row r="384" spans="2:20" ht="12.75" customHeight="1" x14ac:dyDescent="0.2">
      <c r="B384" s="130"/>
      <c r="C384" s="43"/>
      <c r="E384" s="73"/>
      <c r="F384" s="7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74"/>
      <c r="T384" s="74"/>
    </row>
    <row r="385" spans="2:20" ht="12.75" customHeight="1" x14ac:dyDescent="0.2">
      <c r="B385" s="130"/>
      <c r="C385" s="43"/>
      <c r="E385" s="73"/>
      <c r="F385" s="7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74"/>
      <c r="T385" s="74"/>
    </row>
    <row r="386" spans="2:20" ht="12.75" customHeight="1" x14ac:dyDescent="0.2">
      <c r="B386" s="130"/>
      <c r="C386" s="43"/>
      <c r="E386" s="73"/>
      <c r="F386" s="7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74"/>
      <c r="T386" s="74"/>
    </row>
    <row r="387" spans="2:20" ht="12.75" customHeight="1" x14ac:dyDescent="0.2">
      <c r="B387" s="130"/>
      <c r="C387" s="43"/>
      <c r="E387" s="73"/>
      <c r="F387" s="7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74"/>
      <c r="T387" s="74"/>
    </row>
    <row r="388" spans="2:20" ht="12.75" customHeight="1" x14ac:dyDescent="0.2">
      <c r="B388" s="130"/>
      <c r="C388" s="43"/>
      <c r="E388" s="73"/>
      <c r="F388" s="7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74"/>
      <c r="T388" s="74"/>
    </row>
    <row r="389" spans="2:20" ht="12.75" customHeight="1" x14ac:dyDescent="0.2">
      <c r="B389" s="130"/>
      <c r="C389" s="43"/>
      <c r="E389" s="73"/>
      <c r="F389" s="7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74"/>
      <c r="T389" s="74"/>
    </row>
    <row r="390" spans="2:20" ht="12.75" customHeight="1" x14ac:dyDescent="0.2">
      <c r="B390" s="130"/>
      <c r="C390" s="43"/>
      <c r="E390" s="73"/>
      <c r="F390" s="7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74"/>
      <c r="T390" s="74"/>
    </row>
    <row r="391" spans="2:20" ht="12.75" customHeight="1" x14ac:dyDescent="0.2">
      <c r="B391" s="130"/>
      <c r="C391" s="43"/>
      <c r="E391" s="73"/>
      <c r="F391" s="7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74"/>
      <c r="T391" s="74"/>
    </row>
    <row r="392" spans="2:20" ht="12.75" customHeight="1" x14ac:dyDescent="0.2">
      <c r="B392" s="130"/>
      <c r="C392" s="43"/>
      <c r="E392" s="73"/>
      <c r="F392" s="7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74"/>
      <c r="T392" s="74"/>
    </row>
    <row r="393" spans="2:20" ht="12.75" customHeight="1" x14ac:dyDescent="0.2">
      <c r="B393" s="130"/>
      <c r="C393" s="43"/>
      <c r="E393" s="73"/>
      <c r="F393" s="7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74"/>
      <c r="T393" s="74"/>
    </row>
    <row r="394" spans="2:20" ht="12.75" customHeight="1" x14ac:dyDescent="0.2">
      <c r="B394" s="130"/>
      <c r="C394" s="43"/>
      <c r="E394" s="73"/>
      <c r="F394" s="7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74"/>
      <c r="T394" s="74"/>
    </row>
    <row r="395" spans="2:20" ht="12.75" customHeight="1" x14ac:dyDescent="0.2">
      <c r="B395" s="130"/>
      <c r="C395" s="43"/>
      <c r="E395" s="73"/>
      <c r="F395" s="7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74"/>
      <c r="T395" s="74"/>
    </row>
    <row r="396" spans="2:20" ht="12.75" customHeight="1" x14ac:dyDescent="0.2">
      <c r="B396" s="130"/>
      <c r="C396" s="43"/>
      <c r="E396" s="73"/>
      <c r="F396" s="7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74"/>
      <c r="T396" s="74"/>
    </row>
    <row r="397" spans="2:20" ht="12.75" customHeight="1" x14ac:dyDescent="0.2">
      <c r="B397" s="130"/>
      <c r="C397" s="43"/>
      <c r="E397" s="73"/>
      <c r="F397" s="7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74"/>
      <c r="T397" s="74"/>
    </row>
    <row r="398" spans="2:20" ht="12.75" customHeight="1" x14ac:dyDescent="0.2">
      <c r="B398" s="130"/>
      <c r="C398" s="43"/>
      <c r="E398" s="73"/>
      <c r="F398" s="7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74"/>
      <c r="T398" s="74"/>
    </row>
    <row r="399" spans="2:20" ht="12.75" customHeight="1" x14ac:dyDescent="0.2">
      <c r="B399" s="130"/>
      <c r="C399" s="43"/>
      <c r="E399" s="73"/>
      <c r="F399" s="7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74"/>
      <c r="T399" s="74"/>
    </row>
    <row r="400" spans="2:20" ht="12.75" customHeight="1" x14ac:dyDescent="0.2">
      <c r="B400" s="130"/>
      <c r="C400" s="43"/>
      <c r="E400" s="73"/>
      <c r="F400" s="7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74"/>
      <c r="T400" s="74"/>
    </row>
    <row r="401" spans="2:20" ht="12.75" customHeight="1" x14ac:dyDescent="0.2">
      <c r="B401" s="130"/>
      <c r="C401" s="43"/>
      <c r="E401" s="73"/>
      <c r="F401" s="7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74"/>
      <c r="T401" s="74"/>
    </row>
    <row r="402" spans="2:20" ht="12.75" customHeight="1" x14ac:dyDescent="0.2">
      <c r="B402" s="130"/>
      <c r="C402" s="43"/>
      <c r="E402" s="73"/>
      <c r="F402" s="7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74"/>
      <c r="T402" s="74"/>
    </row>
    <row r="403" spans="2:20" ht="12.75" customHeight="1" x14ac:dyDescent="0.2">
      <c r="B403" s="130"/>
      <c r="C403" s="43"/>
      <c r="E403" s="73"/>
      <c r="F403" s="7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74"/>
      <c r="T403" s="74"/>
    </row>
    <row r="404" spans="2:20" ht="12.75" customHeight="1" x14ac:dyDescent="0.2">
      <c r="B404" s="130"/>
      <c r="C404" s="43"/>
      <c r="E404" s="73"/>
      <c r="F404" s="7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74"/>
      <c r="T404" s="74"/>
    </row>
    <row r="405" spans="2:20" ht="12.75" customHeight="1" x14ac:dyDescent="0.2">
      <c r="B405" s="130"/>
      <c r="C405" s="43"/>
      <c r="E405" s="73"/>
      <c r="F405" s="7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74"/>
      <c r="T405" s="74"/>
    </row>
    <row r="406" spans="2:20" ht="12.75" customHeight="1" x14ac:dyDescent="0.2">
      <c r="B406" s="130"/>
      <c r="C406" s="43"/>
      <c r="E406" s="73"/>
      <c r="F406" s="7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74"/>
      <c r="T406" s="74"/>
    </row>
    <row r="407" spans="2:20" ht="12.75" customHeight="1" x14ac:dyDescent="0.2">
      <c r="B407" s="130"/>
      <c r="C407" s="43"/>
      <c r="E407" s="73"/>
      <c r="F407" s="7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74"/>
      <c r="T407" s="74"/>
    </row>
    <row r="408" spans="2:20" ht="12.75" customHeight="1" x14ac:dyDescent="0.2">
      <c r="B408" s="130"/>
      <c r="C408" s="43"/>
      <c r="E408" s="73"/>
      <c r="F408" s="7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74"/>
      <c r="T408" s="74"/>
    </row>
    <row r="409" spans="2:20" ht="12.75" customHeight="1" x14ac:dyDescent="0.2">
      <c r="B409" s="130"/>
      <c r="C409" s="43"/>
      <c r="E409" s="73"/>
      <c r="F409" s="7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74"/>
      <c r="T409" s="74"/>
    </row>
    <row r="410" spans="2:20" ht="12.75" customHeight="1" x14ac:dyDescent="0.2">
      <c r="B410" s="130"/>
      <c r="C410" s="43"/>
      <c r="E410" s="73"/>
      <c r="F410" s="7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74"/>
      <c r="T410" s="74"/>
    </row>
    <row r="411" spans="2:20" ht="12.75" customHeight="1" x14ac:dyDescent="0.2">
      <c r="B411" s="130"/>
      <c r="C411" s="43"/>
      <c r="E411" s="73"/>
      <c r="F411" s="7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74"/>
      <c r="T411" s="74"/>
    </row>
    <row r="412" spans="2:20" ht="12.75" customHeight="1" x14ac:dyDescent="0.2">
      <c r="B412" s="130"/>
      <c r="C412" s="43"/>
      <c r="E412" s="73"/>
      <c r="F412" s="7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74"/>
      <c r="T412" s="74"/>
    </row>
    <row r="413" spans="2:20" ht="12.75" customHeight="1" x14ac:dyDescent="0.2">
      <c r="B413" s="130"/>
      <c r="C413" s="43"/>
      <c r="E413" s="73"/>
      <c r="F413" s="7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74"/>
      <c r="T413" s="74"/>
    </row>
    <row r="414" spans="2:20" ht="12.75" customHeight="1" x14ac:dyDescent="0.2">
      <c r="B414" s="130"/>
      <c r="C414" s="43"/>
      <c r="E414" s="73"/>
      <c r="F414" s="7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74"/>
      <c r="T414" s="74"/>
    </row>
    <row r="415" spans="2:20" ht="12.75" customHeight="1" x14ac:dyDescent="0.2">
      <c r="B415" s="130"/>
      <c r="C415" s="43"/>
      <c r="E415" s="73"/>
      <c r="F415" s="7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74"/>
      <c r="T415" s="74"/>
    </row>
    <row r="416" spans="2:20" ht="12.75" customHeight="1" x14ac:dyDescent="0.2">
      <c r="B416" s="130"/>
      <c r="C416" s="43"/>
      <c r="E416" s="73"/>
      <c r="F416" s="7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74"/>
      <c r="T416" s="74"/>
    </row>
    <row r="417" spans="2:20" ht="12.75" customHeight="1" x14ac:dyDescent="0.2">
      <c r="B417" s="130"/>
      <c r="C417" s="43"/>
      <c r="E417" s="73"/>
      <c r="F417" s="7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74"/>
      <c r="T417" s="74"/>
    </row>
    <row r="418" spans="2:20" ht="12.75" customHeight="1" x14ac:dyDescent="0.2">
      <c r="B418" s="130"/>
      <c r="C418" s="43"/>
      <c r="E418" s="73"/>
      <c r="F418" s="7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74"/>
      <c r="T418" s="74"/>
    </row>
    <row r="419" spans="2:20" ht="12.75" customHeight="1" x14ac:dyDescent="0.2">
      <c r="B419" s="130"/>
      <c r="C419" s="43"/>
      <c r="E419" s="73"/>
      <c r="F419" s="7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74"/>
      <c r="T419" s="74"/>
    </row>
    <row r="420" spans="2:20" ht="12.75" customHeight="1" x14ac:dyDescent="0.2">
      <c r="B420" s="130"/>
      <c r="C420" s="43"/>
      <c r="E420" s="73"/>
      <c r="F420" s="7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74"/>
      <c r="T420" s="74"/>
    </row>
    <row r="421" spans="2:20" ht="12.75" customHeight="1" x14ac:dyDescent="0.2">
      <c r="B421" s="130"/>
      <c r="C421" s="43"/>
      <c r="E421" s="73"/>
      <c r="F421" s="7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74"/>
      <c r="T421" s="74"/>
    </row>
    <row r="422" spans="2:20" ht="12.75" customHeight="1" x14ac:dyDescent="0.2">
      <c r="B422" s="130"/>
      <c r="C422" s="43"/>
      <c r="E422" s="73"/>
      <c r="F422" s="7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74"/>
      <c r="T422" s="74"/>
    </row>
    <row r="423" spans="2:20" ht="12.75" customHeight="1" x14ac:dyDescent="0.2">
      <c r="B423" s="130"/>
      <c r="C423" s="43"/>
      <c r="E423" s="73"/>
      <c r="F423" s="7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74"/>
      <c r="T423" s="74"/>
    </row>
    <row r="424" spans="2:20" ht="12.75" customHeight="1" x14ac:dyDescent="0.2">
      <c r="B424" s="130"/>
      <c r="C424" s="43"/>
      <c r="E424" s="73"/>
      <c r="F424" s="7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74"/>
      <c r="T424" s="74"/>
    </row>
    <row r="425" spans="2:20" ht="12.75" customHeight="1" x14ac:dyDescent="0.2">
      <c r="B425" s="130"/>
      <c r="C425" s="43"/>
      <c r="E425" s="73"/>
      <c r="F425" s="7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74"/>
      <c r="T425" s="74"/>
    </row>
    <row r="426" spans="2:20" ht="12.75" customHeight="1" x14ac:dyDescent="0.2">
      <c r="B426" s="130"/>
      <c r="C426" s="43"/>
      <c r="E426" s="73"/>
      <c r="F426" s="7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74"/>
      <c r="T426" s="74"/>
    </row>
    <row r="427" spans="2:20" ht="12.75" customHeight="1" x14ac:dyDescent="0.2">
      <c r="B427" s="130"/>
      <c r="C427" s="43"/>
      <c r="E427" s="73"/>
      <c r="F427" s="7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74"/>
      <c r="T427" s="74"/>
    </row>
    <row r="428" spans="2:20" ht="12.75" customHeight="1" x14ac:dyDescent="0.2">
      <c r="B428" s="130"/>
      <c r="C428" s="43"/>
      <c r="E428" s="73"/>
      <c r="F428" s="7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74"/>
      <c r="T428" s="74"/>
    </row>
    <row r="429" spans="2:20" ht="12.75" customHeight="1" x14ac:dyDescent="0.2">
      <c r="B429" s="130"/>
      <c r="C429" s="43"/>
      <c r="E429" s="73"/>
      <c r="F429" s="7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74"/>
      <c r="T429" s="74"/>
    </row>
    <row r="430" spans="2:20" ht="12.75" customHeight="1" x14ac:dyDescent="0.2">
      <c r="B430" s="130"/>
      <c r="C430" s="43"/>
      <c r="E430" s="73"/>
      <c r="F430" s="7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74"/>
      <c r="T430" s="74"/>
    </row>
    <row r="431" spans="2:20" ht="12.75" customHeight="1" x14ac:dyDescent="0.2">
      <c r="B431" s="130"/>
      <c r="C431" s="43"/>
      <c r="E431" s="73"/>
      <c r="F431" s="7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74"/>
      <c r="T431" s="74"/>
    </row>
    <row r="432" spans="2:20" ht="12.75" customHeight="1" x14ac:dyDescent="0.2">
      <c r="B432" s="130"/>
      <c r="C432" s="43"/>
      <c r="E432" s="73"/>
      <c r="F432" s="7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74"/>
      <c r="T432" s="74"/>
    </row>
    <row r="433" spans="2:20" ht="12.75" customHeight="1" x14ac:dyDescent="0.2">
      <c r="B433" s="130"/>
      <c r="C433" s="43"/>
      <c r="E433" s="73"/>
      <c r="F433" s="7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74"/>
      <c r="T433" s="74"/>
    </row>
    <row r="434" spans="2:20" ht="12.75" customHeight="1" x14ac:dyDescent="0.2">
      <c r="B434" s="130"/>
      <c r="C434" s="43"/>
      <c r="E434" s="73"/>
      <c r="F434" s="7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74"/>
      <c r="T434" s="74"/>
    </row>
    <row r="435" spans="2:20" ht="12.75" customHeight="1" x14ac:dyDescent="0.2">
      <c r="B435" s="130"/>
      <c r="C435" s="43"/>
      <c r="E435" s="73"/>
      <c r="F435" s="7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74"/>
      <c r="T435" s="74"/>
    </row>
    <row r="436" spans="2:20" ht="12.75" customHeight="1" x14ac:dyDescent="0.2">
      <c r="B436" s="130"/>
      <c r="C436" s="43"/>
      <c r="E436" s="73"/>
      <c r="F436" s="7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74"/>
      <c r="T436" s="74"/>
    </row>
    <row r="437" spans="2:20" ht="12.75" customHeight="1" x14ac:dyDescent="0.2">
      <c r="B437" s="130"/>
      <c r="C437" s="43"/>
      <c r="E437" s="73"/>
      <c r="F437" s="7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74"/>
      <c r="T437" s="74"/>
    </row>
    <row r="438" spans="2:20" ht="12.75" customHeight="1" x14ac:dyDescent="0.2">
      <c r="B438" s="130"/>
      <c r="C438" s="43"/>
      <c r="E438" s="73"/>
      <c r="F438" s="7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74"/>
      <c r="T438" s="74"/>
    </row>
    <row r="439" spans="2:20" ht="12.75" customHeight="1" x14ac:dyDescent="0.2">
      <c r="B439" s="130"/>
      <c r="C439" s="43"/>
      <c r="E439" s="73"/>
      <c r="F439" s="7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74"/>
      <c r="T439" s="74"/>
    </row>
    <row r="440" spans="2:20" ht="12.75" customHeight="1" x14ac:dyDescent="0.2">
      <c r="B440" s="130"/>
      <c r="C440" s="43"/>
      <c r="E440" s="73"/>
      <c r="F440" s="7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74"/>
      <c r="T440" s="74"/>
    </row>
    <row r="441" spans="2:20" ht="12.75" customHeight="1" x14ac:dyDescent="0.2">
      <c r="B441" s="130"/>
      <c r="C441" s="43"/>
      <c r="E441" s="73"/>
      <c r="F441" s="7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74"/>
      <c r="T441" s="74"/>
    </row>
    <row r="442" spans="2:20" ht="12.75" customHeight="1" x14ac:dyDescent="0.2">
      <c r="B442" s="130"/>
      <c r="C442" s="43"/>
      <c r="E442" s="73"/>
      <c r="F442" s="7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74"/>
      <c r="T442" s="74"/>
    </row>
    <row r="443" spans="2:20" ht="12.75" customHeight="1" x14ac:dyDescent="0.2">
      <c r="B443" s="130"/>
      <c r="C443" s="43"/>
      <c r="E443" s="73"/>
      <c r="F443" s="7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74"/>
      <c r="T443" s="74"/>
    </row>
    <row r="444" spans="2:20" ht="12.75" customHeight="1" x14ac:dyDescent="0.2">
      <c r="B444" s="130"/>
      <c r="C444" s="43"/>
      <c r="E444" s="73"/>
      <c r="F444" s="7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74"/>
      <c r="T444" s="74"/>
    </row>
    <row r="445" spans="2:20" ht="12.75" customHeight="1" x14ac:dyDescent="0.2">
      <c r="B445" s="130"/>
      <c r="C445" s="43"/>
      <c r="E445" s="73"/>
      <c r="F445" s="7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74"/>
      <c r="T445" s="74"/>
    </row>
    <row r="446" spans="2:20" ht="12.75" customHeight="1" x14ac:dyDescent="0.2">
      <c r="B446" s="130"/>
      <c r="C446" s="43"/>
      <c r="E446" s="73"/>
      <c r="F446" s="7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74"/>
      <c r="T446" s="74"/>
    </row>
    <row r="447" spans="2:20" ht="12.75" customHeight="1" x14ac:dyDescent="0.2">
      <c r="B447" s="130"/>
      <c r="C447" s="43"/>
      <c r="E447" s="73"/>
      <c r="F447" s="7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74"/>
      <c r="T447" s="74"/>
    </row>
    <row r="448" spans="2:20" ht="12.75" customHeight="1" x14ac:dyDescent="0.2">
      <c r="B448" s="130"/>
      <c r="C448" s="43"/>
      <c r="E448" s="73"/>
      <c r="F448" s="7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74"/>
      <c r="T448" s="74"/>
    </row>
    <row r="449" spans="2:20" ht="12.75" customHeight="1" x14ac:dyDescent="0.2">
      <c r="B449" s="130"/>
      <c r="C449" s="43"/>
      <c r="E449" s="73"/>
      <c r="F449" s="7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74"/>
      <c r="T449" s="74"/>
    </row>
    <row r="450" spans="2:20" ht="12.75" customHeight="1" x14ac:dyDescent="0.2">
      <c r="B450" s="130"/>
      <c r="C450" s="43"/>
      <c r="E450" s="73"/>
      <c r="F450" s="7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74"/>
      <c r="T450" s="74"/>
    </row>
    <row r="451" spans="2:20" ht="12.75" customHeight="1" x14ac:dyDescent="0.2">
      <c r="B451" s="130"/>
      <c r="C451" s="43"/>
      <c r="E451" s="73"/>
      <c r="F451" s="7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74"/>
      <c r="T451" s="74"/>
    </row>
    <row r="452" spans="2:20" ht="12.75" customHeight="1" x14ac:dyDescent="0.2">
      <c r="B452" s="130"/>
      <c r="C452" s="43"/>
      <c r="E452" s="73"/>
      <c r="F452" s="7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74"/>
      <c r="T452" s="74"/>
    </row>
    <row r="453" spans="2:20" ht="12.75" customHeight="1" x14ac:dyDescent="0.2">
      <c r="B453" s="130"/>
      <c r="C453" s="43"/>
      <c r="E453" s="73"/>
      <c r="F453" s="7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74"/>
      <c r="T453" s="74"/>
    </row>
    <row r="454" spans="2:20" ht="12.75" customHeight="1" x14ac:dyDescent="0.2">
      <c r="B454" s="130"/>
      <c r="C454" s="43"/>
      <c r="E454" s="73"/>
      <c r="F454" s="7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74"/>
      <c r="T454" s="74"/>
    </row>
    <row r="455" spans="2:20" ht="12.75" customHeight="1" x14ac:dyDescent="0.2">
      <c r="B455" s="130"/>
      <c r="C455" s="43"/>
      <c r="E455" s="73"/>
      <c r="F455" s="7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74"/>
      <c r="T455" s="74"/>
    </row>
    <row r="456" spans="2:20" ht="12.75" customHeight="1" x14ac:dyDescent="0.2">
      <c r="B456" s="130"/>
      <c r="C456" s="43"/>
      <c r="E456" s="73"/>
      <c r="F456" s="7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74"/>
      <c r="T456" s="74"/>
    </row>
    <row r="457" spans="2:20" ht="12.75" customHeight="1" x14ac:dyDescent="0.2">
      <c r="B457" s="130"/>
      <c r="C457" s="43"/>
      <c r="E457" s="73"/>
      <c r="F457" s="7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74"/>
      <c r="T457" s="74"/>
    </row>
    <row r="458" spans="2:20" ht="12.75" customHeight="1" x14ac:dyDescent="0.2">
      <c r="B458" s="130"/>
      <c r="C458" s="43"/>
      <c r="E458" s="73"/>
      <c r="F458" s="7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74"/>
      <c r="T458" s="74"/>
    </row>
    <row r="459" spans="2:20" ht="12.75" customHeight="1" x14ac:dyDescent="0.2">
      <c r="B459" s="130"/>
      <c r="C459" s="43"/>
      <c r="E459" s="73"/>
      <c r="F459" s="7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74"/>
      <c r="T459" s="74"/>
    </row>
    <row r="460" spans="2:20" ht="12.75" customHeight="1" x14ac:dyDescent="0.2">
      <c r="B460" s="130"/>
      <c r="C460" s="43"/>
      <c r="E460" s="73"/>
      <c r="F460" s="7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74"/>
      <c r="T460" s="74"/>
    </row>
    <row r="461" spans="2:20" ht="12.75" customHeight="1" x14ac:dyDescent="0.2">
      <c r="B461" s="130"/>
      <c r="C461" s="43"/>
      <c r="E461" s="73"/>
      <c r="F461" s="7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74"/>
      <c r="T461" s="74"/>
    </row>
    <row r="462" spans="2:20" ht="12.75" customHeight="1" x14ac:dyDescent="0.2">
      <c r="B462" s="130"/>
      <c r="C462" s="43"/>
      <c r="E462" s="73"/>
      <c r="F462" s="7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74"/>
      <c r="T462" s="74"/>
    </row>
    <row r="463" spans="2:20" ht="12.75" customHeight="1" x14ac:dyDescent="0.2">
      <c r="B463" s="130"/>
      <c r="C463" s="43"/>
      <c r="E463" s="73"/>
      <c r="F463" s="7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74"/>
      <c r="T463" s="74"/>
    </row>
    <row r="464" spans="2:20" ht="12.75" customHeight="1" x14ac:dyDescent="0.2">
      <c r="B464" s="130"/>
      <c r="C464" s="43"/>
      <c r="E464" s="73"/>
      <c r="F464" s="7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74"/>
      <c r="T464" s="74"/>
    </row>
    <row r="465" spans="2:20" ht="12.75" customHeight="1" x14ac:dyDescent="0.2">
      <c r="B465" s="130"/>
      <c r="C465" s="43"/>
      <c r="E465" s="73"/>
      <c r="F465" s="7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74"/>
      <c r="T465" s="74"/>
    </row>
    <row r="466" spans="2:20" ht="12.75" customHeight="1" x14ac:dyDescent="0.2">
      <c r="B466" s="130"/>
      <c r="C466" s="43"/>
      <c r="E466" s="73"/>
      <c r="F466" s="7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74"/>
      <c r="T466" s="74"/>
    </row>
    <row r="467" spans="2:20" ht="12.75" customHeight="1" x14ac:dyDescent="0.2">
      <c r="B467" s="130"/>
      <c r="C467" s="43"/>
      <c r="E467" s="73"/>
      <c r="F467" s="7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74"/>
      <c r="T467" s="74"/>
    </row>
    <row r="468" spans="2:20" ht="12.75" customHeight="1" x14ac:dyDescent="0.2">
      <c r="B468" s="130"/>
      <c r="C468" s="43"/>
      <c r="E468" s="73"/>
      <c r="F468" s="7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74"/>
      <c r="T468" s="74"/>
    </row>
    <row r="469" spans="2:20" ht="12.75" customHeight="1" x14ac:dyDescent="0.2">
      <c r="B469" s="130"/>
      <c r="C469" s="43"/>
      <c r="E469" s="73"/>
      <c r="F469" s="7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74"/>
      <c r="T469" s="74"/>
    </row>
    <row r="470" spans="2:20" ht="12.75" customHeight="1" x14ac:dyDescent="0.2">
      <c r="B470" s="130"/>
      <c r="C470" s="43"/>
      <c r="E470" s="73"/>
      <c r="F470" s="7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74"/>
      <c r="T470" s="74"/>
    </row>
    <row r="471" spans="2:20" ht="12.75" customHeight="1" x14ac:dyDescent="0.2">
      <c r="B471" s="130"/>
      <c r="C471" s="43"/>
      <c r="E471" s="73"/>
      <c r="F471" s="7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74"/>
      <c r="T471" s="74"/>
    </row>
    <row r="472" spans="2:20" ht="12.75" customHeight="1" x14ac:dyDescent="0.2">
      <c r="B472" s="130"/>
      <c r="C472" s="43"/>
      <c r="E472" s="73"/>
      <c r="F472" s="7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74"/>
      <c r="T472" s="74"/>
    </row>
    <row r="473" spans="2:20" ht="12.75" customHeight="1" x14ac:dyDescent="0.2">
      <c r="B473" s="130"/>
      <c r="C473" s="43"/>
      <c r="E473" s="73"/>
      <c r="F473" s="7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74"/>
      <c r="T473" s="74"/>
    </row>
    <row r="474" spans="2:20" ht="12.75" customHeight="1" x14ac:dyDescent="0.2">
      <c r="B474" s="130"/>
      <c r="C474" s="43"/>
      <c r="E474" s="73"/>
      <c r="F474" s="7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74"/>
      <c r="T474" s="74"/>
    </row>
    <row r="475" spans="2:20" ht="12.75" customHeight="1" x14ac:dyDescent="0.2">
      <c r="B475" s="130"/>
      <c r="C475" s="43"/>
      <c r="E475" s="73"/>
      <c r="F475" s="7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74"/>
      <c r="T475" s="74"/>
    </row>
    <row r="476" spans="2:20" ht="12.75" customHeight="1" x14ac:dyDescent="0.2">
      <c r="B476" s="130"/>
      <c r="C476" s="43"/>
      <c r="E476" s="73"/>
      <c r="F476" s="7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74"/>
      <c r="T476" s="74"/>
    </row>
    <row r="477" spans="2:20" ht="12.75" customHeight="1" x14ac:dyDescent="0.2">
      <c r="B477" s="130"/>
      <c r="C477" s="43"/>
      <c r="E477" s="73"/>
      <c r="F477" s="7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74"/>
      <c r="T477" s="74"/>
    </row>
    <row r="478" spans="2:20" ht="12.75" customHeight="1" x14ac:dyDescent="0.2">
      <c r="B478" s="130"/>
      <c r="C478" s="43"/>
      <c r="E478" s="73"/>
      <c r="F478" s="7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74"/>
      <c r="T478" s="74"/>
    </row>
    <row r="479" spans="2:20" ht="12.75" customHeight="1" x14ac:dyDescent="0.2">
      <c r="B479" s="130"/>
      <c r="C479" s="43"/>
      <c r="E479" s="73"/>
      <c r="F479" s="7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74"/>
      <c r="T479" s="74"/>
    </row>
    <row r="480" spans="2:20" ht="12.75" customHeight="1" x14ac:dyDescent="0.2">
      <c r="B480" s="130"/>
      <c r="C480" s="43"/>
      <c r="E480" s="73"/>
      <c r="F480" s="7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74"/>
      <c r="T480" s="74"/>
    </row>
    <row r="481" spans="2:20" ht="12.75" customHeight="1" x14ac:dyDescent="0.2">
      <c r="B481" s="130"/>
      <c r="C481" s="43"/>
      <c r="E481" s="73"/>
      <c r="F481" s="7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74"/>
      <c r="T481" s="74"/>
    </row>
    <row r="482" spans="2:20" ht="12.75" customHeight="1" x14ac:dyDescent="0.2">
      <c r="B482" s="130"/>
      <c r="C482" s="43"/>
      <c r="E482" s="73"/>
      <c r="F482" s="7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74"/>
      <c r="T482" s="74"/>
    </row>
    <row r="483" spans="2:20" ht="12.75" customHeight="1" x14ac:dyDescent="0.2">
      <c r="B483" s="130"/>
      <c r="C483" s="43"/>
      <c r="E483" s="73"/>
      <c r="F483" s="7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74"/>
      <c r="T483" s="74"/>
    </row>
    <row r="484" spans="2:20" ht="12.75" customHeight="1" x14ac:dyDescent="0.2">
      <c r="B484" s="130"/>
      <c r="C484" s="43"/>
      <c r="E484" s="73"/>
      <c r="F484" s="7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74"/>
      <c r="T484" s="74"/>
    </row>
    <row r="485" spans="2:20" ht="12.75" customHeight="1" x14ac:dyDescent="0.2">
      <c r="B485" s="130"/>
      <c r="C485" s="43"/>
      <c r="E485" s="73"/>
      <c r="F485" s="7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74"/>
      <c r="T485" s="74"/>
    </row>
    <row r="486" spans="2:20" ht="12.75" customHeight="1" x14ac:dyDescent="0.2">
      <c r="B486" s="130"/>
      <c r="C486" s="43"/>
      <c r="E486" s="73"/>
      <c r="F486" s="7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74"/>
      <c r="T486" s="74"/>
    </row>
    <row r="487" spans="2:20" ht="12.75" customHeight="1" x14ac:dyDescent="0.2">
      <c r="B487" s="130"/>
      <c r="C487" s="43"/>
      <c r="E487" s="73"/>
      <c r="F487" s="7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74"/>
      <c r="T487" s="74"/>
    </row>
    <row r="488" spans="2:20" ht="12.75" customHeight="1" x14ac:dyDescent="0.2">
      <c r="B488" s="130"/>
      <c r="C488" s="43"/>
      <c r="E488" s="73"/>
      <c r="F488" s="7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74"/>
      <c r="T488" s="74"/>
    </row>
    <row r="489" spans="2:20" ht="12.75" customHeight="1" x14ac:dyDescent="0.2">
      <c r="B489" s="130"/>
      <c r="C489" s="43"/>
      <c r="E489" s="73"/>
      <c r="F489" s="7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74"/>
      <c r="T489" s="74"/>
    </row>
    <row r="490" spans="2:20" ht="12.75" customHeight="1" x14ac:dyDescent="0.2">
      <c r="B490" s="130"/>
      <c r="C490" s="43"/>
      <c r="E490" s="73"/>
      <c r="F490" s="7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74"/>
      <c r="T490" s="74"/>
    </row>
    <row r="491" spans="2:20" ht="12.75" customHeight="1" x14ac:dyDescent="0.2">
      <c r="B491" s="130"/>
      <c r="C491" s="43"/>
      <c r="E491" s="73"/>
      <c r="F491" s="7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74"/>
      <c r="T491" s="74"/>
    </row>
    <row r="492" spans="2:20" ht="12.75" customHeight="1" x14ac:dyDescent="0.2">
      <c r="B492" s="130"/>
      <c r="C492" s="43"/>
      <c r="E492" s="73"/>
      <c r="F492" s="7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74"/>
      <c r="T492" s="74"/>
    </row>
    <row r="493" spans="2:20" ht="12.75" customHeight="1" x14ac:dyDescent="0.2">
      <c r="B493" s="130"/>
      <c r="C493" s="43"/>
      <c r="E493" s="73"/>
      <c r="F493" s="7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74"/>
      <c r="T493" s="74"/>
    </row>
    <row r="494" spans="2:20" ht="12.75" customHeight="1" x14ac:dyDescent="0.2">
      <c r="B494" s="130"/>
      <c r="C494" s="43"/>
      <c r="E494" s="73"/>
      <c r="F494" s="7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74"/>
      <c r="T494" s="74"/>
    </row>
    <row r="495" spans="2:20" ht="12.75" customHeight="1" x14ac:dyDescent="0.2">
      <c r="B495" s="130"/>
      <c r="C495" s="43"/>
      <c r="E495" s="73"/>
      <c r="F495" s="7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74"/>
      <c r="T495" s="74"/>
    </row>
    <row r="496" spans="2:20" ht="12.75" customHeight="1" x14ac:dyDescent="0.2">
      <c r="B496" s="130"/>
      <c r="C496" s="43"/>
      <c r="E496" s="73"/>
      <c r="F496" s="7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74"/>
      <c r="T496" s="74"/>
    </row>
    <row r="497" spans="2:20" ht="12.75" customHeight="1" x14ac:dyDescent="0.2">
      <c r="B497" s="130"/>
      <c r="C497" s="43"/>
      <c r="E497" s="73"/>
      <c r="F497" s="7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74"/>
      <c r="T497" s="74"/>
    </row>
    <row r="498" spans="2:20" ht="12.75" customHeight="1" x14ac:dyDescent="0.2">
      <c r="B498" s="130"/>
      <c r="C498" s="43"/>
      <c r="E498" s="73"/>
      <c r="F498" s="7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74"/>
      <c r="T498" s="74"/>
    </row>
    <row r="499" spans="2:20" ht="12.75" customHeight="1" x14ac:dyDescent="0.2">
      <c r="B499" s="130"/>
      <c r="C499" s="43"/>
      <c r="E499" s="73"/>
      <c r="F499" s="7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74"/>
      <c r="T499" s="74"/>
    </row>
    <row r="500" spans="2:20" ht="12.75" customHeight="1" x14ac:dyDescent="0.2">
      <c r="B500" s="130"/>
      <c r="C500" s="43"/>
      <c r="E500" s="73"/>
      <c r="F500" s="7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74"/>
      <c r="T500" s="74"/>
    </row>
    <row r="501" spans="2:20" ht="12.75" customHeight="1" x14ac:dyDescent="0.2">
      <c r="B501" s="130"/>
      <c r="C501" s="43"/>
      <c r="E501" s="73"/>
      <c r="F501" s="7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74"/>
      <c r="T501" s="74"/>
    </row>
    <row r="502" spans="2:20" ht="12.75" customHeight="1" x14ac:dyDescent="0.2">
      <c r="B502" s="130"/>
      <c r="C502" s="43"/>
      <c r="E502" s="73"/>
      <c r="F502" s="7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74"/>
      <c r="T502" s="74"/>
    </row>
    <row r="503" spans="2:20" ht="12.75" customHeight="1" x14ac:dyDescent="0.2">
      <c r="B503" s="130"/>
      <c r="C503" s="43"/>
      <c r="E503" s="73"/>
      <c r="F503" s="7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74"/>
      <c r="T503" s="74"/>
    </row>
    <row r="504" spans="2:20" ht="12.75" customHeight="1" x14ac:dyDescent="0.2">
      <c r="B504" s="130"/>
      <c r="C504" s="43"/>
      <c r="E504" s="73"/>
      <c r="F504" s="7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74"/>
      <c r="T504" s="74"/>
    </row>
    <row r="505" spans="2:20" ht="12.75" customHeight="1" x14ac:dyDescent="0.2">
      <c r="B505" s="130"/>
      <c r="C505" s="43"/>
      <c r="E505" s="73"/>
      <c r="F505" s="7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74"/>
      <c r="T505" s="74"/>
    </row>
    <row r="506" spans="2:20" ht="12.75" customHeight="1" x14ac:dyDescent="0.2">
      <c r="B506" s="130"/>
      <c r="C506" s="43"/>
      <c r="E506" s="73"/>
      <c r="F506" s="7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74"/>
      <c r="T506" s="74"/>
    </row>
    <row r="507" spans="2:20" ht="12.75" customHeight="1" x14ac:dyDescent="0.2">
      <c r="B507" s="130"/>
      <c r="C507" s="43"/>
      <c r="E507" s="73"/>
      <c r="F507" s="7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74"/>
      <c r="T507" s="74"/>
    </row>
    <row r="508" spans="2:20" ht="12.75" customHeight="1" x14ac:dyDescent="0.2">
      <c r="B508" s="130"/>
      <c r="C508" s="43"/>
      <c r="E508" s="73"/>
      <c r="F508" s="7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74"/>
      <c r="T508" s="74"/>
    </row>
    <row r="509" spans="2:20" ht="12.75" customHeight="1" x14ac:dyDescent="0.2">
      <c r="B509" s="130"/>
      <c r="C509" s="43"/>
      <c r="E509" s="73"/>
      <c r="F509" s="7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74"/>
      <c r="T509" s="74"/>
    </row>
    <row r="510" spans="2:20" ht="12.75" customHeight="1" x14ac:dyDescent="0.2">
      <c r="B510" s="130"/>
      <c r="C510" s="43"/>
      <c r="E510" s="73"/>
      <c r="F510" s="7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74"/>
      <c r="T510" s="74"/>
    </row>
    <row r="511" spans="2:20" ht="12.75" customHeight="1" x14ac:dyDescent="0.2">
      <c r="B511" s="130"/>
      <c r="C511" s="43"/>
      <c r="E511" s="73"/>
      <c r="F511" s="7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74"/>
      <c r="T511" s="74"/>
    </row>
    <row r="512" spans="2:20" ht="12.75" customHeight="1" x14ac:dyDescent="0.2">
      <c r="B512" s="130"/>
      <c r="C512" s="43"/>
      <c r="E512" s="73"/>
      <c r="F512" s="7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74"/>
      <c r="T512" s="74"/>
    </row>
    <row r="513" spans="2:20" ht="12.75" customHeight="1" x14ac:dyDescent="0.2">
      <c r="B513" s="130"/>
      <c r="C513" s="43"/>
      <c r="E513" s="73"/>
      <c r="F513" s="7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74"/>
      <c r="T513" s="74"/>
    </row>
    <row r="514" spans="2:20" ht="12.75" customHeight="1" x14ac:dyDescent="0.2">
      <c r="B514" s="130"/>
      <c r="C514" s="43"/>
      <c r="E514" s="73"/>
      <c r="F514" s="7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74"/>
      <c r="T514" s="74"/>
    </row>
    <row r="515" spans="2:20" ht="12.75" customHeight="1" x14ac:dyDescent="0.2">
      <c r="B515" s="130"/>
      <c r="C515" s="43"/>
      <c r="E515" s="73"/>
      <c r="F515" s="7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74"/>
      <c r="T515" s="74"/>
    </row>
    <row r="516" spans="2:20" ht="12.75" customHeight="1" x14ac:dyDescent="0.2">
      <c r="B516" s="130"/>
      <c r="C516" s="43"/>
      <c r="E516" s="73"/>
      <c r="F516" s="7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74"/>
      <c r="T516" s="74"/>
    </row>
    <row r="517" spans="2:20" ht="12.75" customHeight="1" x14ac:dyDescent="0.2">
      <c r="B517" s="130"/>
      <c r="C517" s="43"/>
      <c r="E517" s="73"/>
      <c r="F517" s="7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74"/>
      <c r="T517" s="74"/>
    </row>
    <row r="518" spans="2:20" ht="12.75" customHeight="1" x14ac:dyDescent="0.2">
      <c r="B518" s="130"/>
      <c r="C518" s="43"/>
      <c r="E518" s="73"/>
      <c r="F518" s="7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74"/>
      <c r="T518" s="74"/>
    </row>
    <row r="519" spans="2:20" ht="12.75" customHeight="1" x14ac:dyDescent="0.2">
      <c r="B519" s="130"/>
      <c r="C519" s="43"/>
      <c r="E519" s="73"/>
      <c r="F519" s="7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74"/>
      <c r="T519" s="74"/>
    </row>
    <row r="520" spans="2:20" ht="12.75" customHeight="1" x14ac:dyDescent="0.2">
      <c r="B520" s="130"/>
      <c r="C520" s="43"/>
      <c r="E520" s="73"/>
      <c r="F520" s="7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74"/>
      <c r="T520" s="74"/>
    </row>
    <row r="521" spans="2:20" ht="12.75" customHeight="1" x14ac:dyDescent="0.2">
      <c r="B521" s="130"/>
      <c r="C521" s="43"/>
      <c r="E521" s="73"/>
      <c r="F521" s="7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74"/>
      <c r="T521" s="74"/>
    </row>
    <row r="522" spans="2:20" ht="12.75" customHeight="1" x14ac:dyDescent="0.2">
      <c r="B522" s="130"/>
      <c r="C522" s="43"/>
      <c r="E522" s="73"/>
      <c r="F522" s="7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74"/>
      <c r="T522" s="74"/>
    </row>
    <row r="523" spans="2:20" ht="12.75" customHeight="1" x14ac:dyDescent="0.2">
      <c r="B523" s="130"/>
      <c r="C523" s="43"/>
      <c r="E523" s="73"/>
      <c r="F523" s="7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74"/>
      <c r="T523" s="74"/>
    </row>
    <row r="524" spans="2:20" ht="12.75" customHeight="1" x14ac:dyDescent="0.2">
      <c r="B524" s="130"/>
      <c r="C524" s="43"/>
      <c r="E524" s="73"/>
      <c r="F524" s="7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74"/>
      <c r="T524" s="74"/>
    </row>
    <row r="525" spans="2:20" ht="12.75" customHeight="1" x14ac:dyDescent="0.2">
      <c r="B525" s="130"/>
      <c r="C525" s="43"/>
      <c r="E525" s="73"/>
      <c r="F525" s="7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74"/>
      <c r="T525" s="74"/>
    </row>
    <row r="526" spans="2:20" ht="12.75" customHeight="1" x14ac:dyDescent="0.2">
      <c r="B526" s="130"/>
      <c r="C526" s="43"/>
      <c r="E526" s="73"/>
      <c r="F526" s="7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74"/>
      <c r="T526" s="74"/>
    </row>
    <row r="527" spans="2:20" ht="12.75" customHeight="1" x14ac:dyDescent="0.2">
      <c r="B527" s="130"/>
      <c r="C527" s="43"/>
      <c r="E527" s="73"/>
      <c r="F527" s="7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74"/>
      <c r="T527" s="74"/>
    </row>
    <row r="528" spans="2:20" ht="12.75" customHeight="1" x14ac:dyDescent="0.2">
      <c r="B528" s="130"/>
      <c r="C528" s="43"/>
      <c r="E528" s="73"/>
      <c r="F528" s="7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74"/>
      <c r="T528" s="74"/>
    </row>
    <row r="529" spans="2:20" ht="12.75" customHeight="1" x14ac:dyDescent="0.2">
      <c r="B529" s="130"/>
      <c r="C529" s="43"/>
      <c r="E529" s="73"/>
      <c r="F529" s="7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74"/>
      <c r="T529" s="74"/>
    </row>
    <row r="530" spans="2:20" ht="12.75" customHeight="1" x14ac:dyDescent="0.2">
      <c r="B530" s="130"/>
      <c r="C530" s="43"/>
      <c r="E530" s="73"/>
      <c r="F530" s="7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74"/>
      <c r="T530" s="74"/>
    </row>
    <row r="531" spans="2:20" ht="12.75" customHeight="1" x14ac:dyDescent="0.2">
      <c r="B531" s="130"/>
      <c r="C531" s="43"/>
      <c r="E531" s="73"/>
      <c r="F531" s="7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74"/>
      <c r="T531" s="74"/>
    </row>
    <row r="532" spans="2:20" ht="12.75" customHeight="1" x14ac:dyDescent="0.2">
      <c r="B532" s="130"/>
      <c r="C532" s="43"/>
      <c r="E532" s="73"/>
      <c r="F532" s="7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74"/>
      <c r="T532" s="74"/>
    </row>
    <row r="533" spans="2:20" ht="12.75" customHeight="1" x14ac:dyDescent="0.2">
      <c r="B533" s="130"/>
      <c r="C533" s="43"/>
      <c r="E533" s="73"/>
      <c r="F533" s="7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74"/>
      <c r="T533" s="74"/>
    </row>
    <row r="534" spans="2:20" ht="12.75" customHeight="1" x14ac:dyDescent="0.2">
      <c r="B534" s="130"/>
      <c r="C534" s="43"/>
      <c r="E534" s="73"/>
      <c r="F534" s="7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74"/>
      <c r="T534" s="74"/>
    </row>
    <row r="535" spans="2:20" ht="12.75" customHeight="1" x14ac:dyDescent="0.2">
      <c r="B535" s="130"/>
      <c r="C535" s="43"/>
      <c r="E535" s="73"/>
      <c r="F535" s="7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74"/>
      <c r="T535" s="74"/>
    </row>
    <row r="536" spans="2:20" ht="12.75" customHeight="1" x14ac:dyDescent="0.2">
      <c r="B536" s="130"/>
      <c r="C536" s="43"/>
      <c r="E536" s="73"/>
      <c r="F536" s="7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74"/>
      <c r="T536" s="74"/>
    </row>
    <row r="537" spans="2:20" ht="12.75" customHeight="1" x14ac:dyDescent="0.2">
      <c r="B537" s="130"/>
      <c r="C537" s="43"/>
      <c r="E537" s="73"/>
      <c r="F537" s="7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74"/>
      <c r="T537" s="74"/>
    </row>
    <row r="538" spans="2:20" ht="12.75" customHeight="1" x14ac:dyDescent="0.2">
      <c r="B538" s="130"/>
      <c r="C538" s="43"/>
      <c r="E538" s="73"/>
      <c r="F538" s="7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74"/>
      <c r="T538" s="74"/>
    </row>
    <row r="539" spans="2:20" ht="12.75" customHeight="1" x14ac:dyDescent="0.2">
      <c r="B539" s="130"/>
      <c r="C539" s="43"/>
      <c r="E539" s="73"/>
      <c r="F539" s="7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74"/>
      <c r="T539" s="74"/>
    </row>
    <row r="540" spans="2:20" ht="12.75" customHeight="1" x14ac:dyDescent="0.2">
      <c r="B540" s="130"/>
      <c r="C540" s="43"/>
      <c r="E540" s="73"/>
      <c r="F540" s="7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74"/>
      <c r="T540" s="74"/>
    </row>
    <row r="541" spans="2:20" ht="12.75" customHeight="1" x14ac:dyDescent="0.2">
      <c r="B541" s="130"/>
      <c r="C541" s="43"/>
      <c r="E541" s="73"/>
      <c r="F541" s="7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74"/>
      <c r="T541" s="74"/>
    </row>
    <row r="542" spans="2:20" ht="12.75" customHeight="1" x14ac:dyDescent="0.2">
      <c r="B542" s="130"/>
      <c r="C542" s="43"/>
      <c r="E542" s="73"/>
      <c r="F542" s="7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74"/>
      <c r="T542" s="74"/>
    </row>
    <row r="543" spans="2:20" ht="12.75" customHeight="1" x14ac:dyDescent="0.2">
      <c r="B543" s="130"/>
      <c r="C543" s="43"/>
      <c r="E543" s="73"/>
      <c r="F543" s="7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74"/>
      <c r="T543" s="74"/>
    </row>
    <row r="544" spans="2:20" ht="12.75" customHeight="1" x14ac:dyDescent="0.2">
      <c r="B544" s="130"/>
      <c r="C544" s="43"/>
      <c r="E544" s="73"/>
      <c r="F544" s="7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74"/>
      <c r="T544" s="74"/>
    </row>
    <row r="545" spans="2:20" ht="12.75" customHeight="1" x14ac:dyDescent="0.2">
      <c r="B545" s="130"/>
      <c r="C545" s="43"/>
      <c r="E545" s="73"/>
      <c r="F545" s="7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74"/>
      <c r="T545" s="74"/>
    </row>
    <row r="546" spans="2:20" ht="12.75" customHeight="1" x14ac:dyDescent="0.2">
      <c r="B546" s="130"/>
      <c r="C546" s="43"/>
      <c r="E546" s="73"/>
      <c r="F546" s="7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74"/>
      <c r="T546" s="74"/>
    </row>
    <row r="547" spans="2:20" ht="12.75" customHeight="1" x14ac:dyDescent="0.2">
      <c r="B547" s="130"/>
      <c r="C547" s="43"/>
      <c r="E547" s="73"/>
      <c r="F547" s="7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74"/>
      <c r="T547" s="74"/>
    </row>
    <row r="548" spans="2:20" ht="12.75" customHeight="1" x14ac:dyDescent="0.2">
      <c r="B548" s="130"/>
      <c r="C548" s="43"/>
      <c r="E548" s="73"/>
      <c r="F548" s="7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74"/>
      <c r="T548" s="74"/>
    </row>
    <row r="549" spans="2:20" ht="12.75" customHeight="1" x14ac:dyDescent="0.2">
      <c r="B549" s="130"/>
      <c r="C549" s="43"/>
      <c r="E549" s="73"/>
      <c r="F549" s="7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74"/>
      <c r="T549" s="74"/>
    </row>
    <row r="550" spans="2:20" ht="12.75" customHeight="1" x14ac:dyDescent="0.2">
      <c r="B550" s="130"/>
      <c r="C550" s="43"/>
      <c r="E550" s="73"/>
      <c r="F550" s="7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74"/>
      <c r="T550" s="74"/>
    </row>
    <row r="551" spans="2:20" ht="12.75" customHeight="1" x14ac:dyDescent="0.2">
      <c r="B551" s="130"/>
      <c r="C551" s="43"/>
      <c r="E551" s="73"/>
      <c r="F551" s="7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74"/>
      <c r="T551" s="74"/>
    </row>
    <row r="552" spans="2:20" ht="12.75" customHeight="1" x14ac:dyDescent="0.2">
      <c r="B552" s="130"/>
      <c r="C552" s="43"/>
      <c r="E552" s="73"/>
      <c r="F552" s="7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74"/>
      <c r="T552" s="74"/>
    </row>
    <row r="553" spans="2:20" ht="12.75" customHeight="1" x14ac:dyDescent="0.2">
      <c r="B553" s="130"/>
      <c r="C553" s="43"/>
      <c r="E553" s="73"/>
      <c r="F553" s="7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74"/>
      <c r="T553" s="74"/>
    </row>
    <row r="554" spans="2:20" ht="12.75" customHeight="1" x14ac:dyDescent="0.2">
      <c r="B554" s="130"/>
      <c r="C554" s="43"/>
      <c r="E554" s="73"/>
      <c r="F554" s="7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74"/>
      <c r="T554" s="74"/>
    </row>
    <row r="555" spans="2:20" ht="12.75" customHeight="1" x14ac:dyDescent="0.2">
      <c r="B555" s="130"/>
      <c r="C555" s="43"/>
      <c r="E555" s="73"/>
      <c r="F555" s="7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74"/>
      <c r="T555" s="74"/>
    </row>
    <row r="556" spans="2:20" ht="12.75" customHeight="1" x14ac:dyDescent="0.2">
      <c r="B556" s="130"/>
      <c r="C556" s="43"/>
      <c r="E556" s="73"/>
      <c r="F556" s="7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74"/>
      <c r="T556" s="74"/>
    </row>
    <row r="557" spans="2:20" ht="12.75" customHeight="1" x14ac:dyDescent="0.2">
      <c r="B557" s="130"/>
      <c r="C557" s="43"/>
      <c r="E557" s="73"/>
      <c r="F557" s="7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74"/>
      <c r="T557" s="74"/>
    </row>
    <row r="558" spans="2:20" ht="12.75" customHeight="1" x14ac:dyDescent="0.2">
      <c r="B558" s="130"/>
      <c r="C558" s="43"/>
      <c r="E558" s="73"/>
      <c r="F558" s="7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74"/>
      <c r="T558" s="74"/>
    </row>
    <row r="559" spans="2:20" ht="12.75" customHeight="1" x14ac:dyDescent="0.2">
      <c r="B559" s="130"/>
      <c r="C559" s="43"/>
      <c r="E559" s="73"/>
      <c r="F559" s="7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74"/>
      <c r="T559" s="74"/>
    </row>
    <row r="560" spans="2:20" ht="12.75" customHeight="1" x14ac:dyDescent="0.2">
      <c r="B560" s="130"/>
      <c r="C560" s="43"/>
      <c r="E560" s="73"/>
      <c r="F560" s="7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74"/>
      <c r="T560" s="74"/>
    </row>
    <row r="561" spans="2:20" ht="12.75" customHeight="1" x14ac:dyDescent="0.2">
      <c r="B561" s="130"/>
      <c r="C561" s="43"/>
      <c r="E561" s="73"/>
      <c r="F561" s="7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74"/>
      <c r="T561" s="74"/>
    </row>
    <row r="562" spans="2:20" ht="12.75" customHeight="1" x14ac:dyDescent="0.2">
      <c r="B562" s="130"/>
      <c r="C562" s="43"/>
      <c r="E562" s="73"/>
      <c r="F562" s="7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74"/>
      <c r="T562" s="74"/>
    </row>
    <row r="563" spans="2:20" ht="12.75" customHeight="1" x14ac:dyDescent="0.2">
      <c r="B563" s="130"/>
      <c r="C563" s="43"/>
      <c r="E563" s="73"/>
      <c r="F563" s="7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74"/>
      <c r="T563" s="74"/>
    </row>
    <row r="564" spans="2:20" ht="12.75" customHeight="1" x14ac:dyDescent="0.2">
      <c r="B564" s="130"/>
      <c r="C564" s="43"/>
      <c r="E564" s="73"/>
      <c r="F564" s="7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74"/>
      <c r="T564" s="74"/>
    </row>
    <row r="565" spans="2:20" ht="12.75" customHeight="1" x14ac:dyDescent="0.2">
      <c r="B565" s="130"/>
      <c r="C565" s="43"/>
      <c r="E565" s="73"/>
      <c r="F565" s="7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74"/>
      <c r="T565" s="74"/>
    </row>
    <row r="566" spans="2:20" ht="12.75" customHeight="1" x14ac:dyDescent="0.2">
      <c r="B566" s="130"/>
      <c r="C566" s="43"/>
      <c r="E566" s="73"/>
      <c r="F566" s="7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74"/>
      <c r="T566" s="74"/>
    </row>
    <row r="567" spans="2:20" ht="12.75" customHeight="1" x14ac:dyDescent="0.2">
      <c r="B567" s="130"/>
      <c r="C567" s="43"/>
      <c r="E567" s="73"/>
      <c r="F567" s="7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74"/>
      <c r="T567" s="74"/>
    </row>
    <row r="568" spans="2:20" ht="12.75" customHeight="1" x14ac:dyDescent="0.2">
      <c r="B568" s="130"/>
      <c r="C568" s="43"/>
      <c r="E568" s="73"/>
      <c r="F568" s="7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74"/>
      <c r="T568" s="74"/>
    </row>
    <row r="569" spans="2:20" ht="12.75" customHeight="1" x14ac:dyDescent="0.2">
      <c r="B569" s="130"/>
      <c r="C569" s="43"/>
      <c r="E569" s="73"/>
      <c r="F569" s="7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74"/>
      <c r="T569" s="74"/>
    </row>
    <row r="570" spans="2:20" ht="12.75" customHeight="1" x14ac:dyDescent="0.2">
      <c r="B570" s="130"/>
      <c r="C570" s="43"/>
      <c r="E570" s="73"/>
      <c r="F570" s="7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74"/>
      <c r="T570" s="74"/>
    </row>
    <row r="571" spans="2:20" ht="12.75" customHeight="1" x14ac:dyDescent="0.2">
      <c r="B571" s="130"/>
      <c r="C571" s="43"/>
      <c r="E571" s="73"/>
      <c r="F571" s="7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74"/>
      <c r="T571" s="74"/>
    </row>
    <row r="572" spans="2:20" ht="12.75" customHeight="1" x14ac:dyDescent="0.2">
      <c r="B572" s="130"/>
      <c r="C572" s="43"/>
      <c r="E572" s="73"/>
      <c r="F572" s="7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74"/>
      <c r="T572" s="74"/>
    </row>
    <row r="573" spans="2:20" ht="12.75" customHeight="1" x14ac:dyDescent="0.2">
      <c r="B573" s="130"/>
      <c r="C573" s="43"/>
      <c r="E573" s="73"/>
      <c r="F573" s="7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74"/>
      <c r="T573" s="74"/>
    </row>
    <row r="574" spans="2:20" ht="12.75" customHeight="1" x14ac:dyDescent="0.2">
      <c r="B574" s="130"/>
      <c r="C574" s="43"/>
      <c r="E574" s="73"/>
      <c r="F574" s="7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74"/>
      <c r="T574" s="74"/>
    </row>
    <row r="575" spans="2:20" ht="12.75" customHeight="1" x14ac:dyDescent="0.2">
      <c r="B575" s="130"/>
      <c r="C575" s="43"/>
      <c r="E575" s="73"/>
      <c r="F575" s="7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74"/>
      <c r="T575" s="74"/>
    </row>
    <row r="576" spans="2:20" ht="12.75" customHeight="1" x14ac:dyDescent="0.2">
      <c r="B576" s="130"/>
      <c r="C576" s="43"/>
      <c r="E576" s="73"/>
      <c r="F576" s="7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74"/>
      <c r="T576" s="74"/>
    </row>
    <row r="577" spans="2:20" ht="12.75" customHeight="1" x14ac:dyDescent="0.2">
      <c r="B577" s="130"/>
      <c r="C577" s="43"/>
      <c r="E577" s="73"/>
      <c r="F577" s="7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74"/>
      <c r="T577" s="74"/>
    </row>
    <row r="578" spans="2:20" ht="12.75" customHeight="1" x14ac:dyDescent="0.2">
      <c r="B578" s="130"/>
      <c r="C578" s="43"/>
      <c r="E578" s="73"/>
      <c r="F578" s="7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74"/>
      <c r="T578" s="74"/>
    </row>
    <row r="579" spans="2:20" ht="12.75" customHeight="1" x14ac:dyDescent="0.2">
      <c r="B579" s="130"/>
      <c r="C579" s="43"/>
      <c r="E579" s="73"/>
      <c r="F579" s="7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74"/>
      <c r="T579" s="74"/>
    </row>
    <row r="580" spans="2:20" ht="12.75" customHeight="1" x14ac:dyDescent="0.2">
      <c r="B580" s="130"/>
      <c r="C580" s="43"/>
      <c r="E580" s="73"/>
      <c r="F580" s="7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74"/>
      <c r="T580" s="74"/>
    </row>
    <row r="581" spans="2:20" ht="12.75" customHeight="1" x14ac:dyDescent="0.2">
      <c r="B581" s="130"/>
      <c r="C581" s="43"/>
      <c r="E581" s="73"/>
      <c r="F581" s="7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74"/>
      <c r="T581" s="74"/>
    </row>
    <row r="582" spans="2:20" ht="12.75" customHeight="1" x14ac:dyDescent="0.2">
      <c r="B582" s="130"/>
      <c r="C582" s="43"/>
      <c r="E582" s="73"/>
      <c r="F582" s="7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74"/>
      <c r="T582" s="74"/>
    </row>
    <row r="583" spans="2:20" ht="12.75" customHeight="1" x14ac:dyDescent="0.2">
      <c r="B583" s="130"/>
      <c r="C583" s="43"/>
      <c r="E583" s="73"/>
      <c r="F583" s="7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74"/>
      <c r="T583" s="74"/>
    </row>
    <row r="584" spans="2:20" ht="12.75" customHeight="1" x14ac:dyDescent="0.2">
      <c r="B584" s="130"/>
      <c r="C584" s="43"/>
      <c r="E584" s="73"/>
      <c r="F584" s="7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74"/>
      <c r="T584" s="74"/>
    </row>
    <row r="585" spans="2:20" ht="12.75" customHeight="1" x14ac:dyDescent="0.2">
      <c r="B585" s="130"/>
      <c r="C585" s="43"/>
      <c r="E585" s="73"/>
      <c r="F585" s="7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74"/>
      <c r="T585" s="74"/>
    </row>
    <row r="586" spans="2:20" ht="12.75" customHeight="1" x14ac:dyDescent="0.2">
      <c r="B586" s="130"/>
      <c r="C586" s="43"/>
      <c r="E586" s="73"/>
      <c r="F586" s="7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74"/>
      <c r="T586" s="74"/>
    </row>
    <row r="587" spans="2:20" ht="12.75" customHeight="1" x14ac:dyDescent="0.2">
      <c r="B587" s="130"/>
      <c r="C587" s="43"/>
      <c r="E587" s="73"/>
      <c r="F587" s="7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74"/>
      <c r="T587" s="74"/>
    </row>
    <row r="588" spans="2:20" ht="12.75" customHeight="1" x14ac:dyDescent="0.2">
      <c r="B588" s="130"/>
      <c r="C588" s="43"/>
      <c r="E588" s="73"/>
      <c r="F588" s="7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74"/>
      <c r="T588" s="74"/>
    </row>
    <row r="589" spans="2:20" ht="12.75" customHeight="1" x14ac:dyDescent="0.2">
      <c r="B589" s="130"/>
      <c r="C589" s="43"/>
      <c r="E589" s="73"/>
      <c r="F589" s="7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74"/>
      <c r="T589" s="74"/>
    </row>
    <row r="590" spans="2:20" ht="12.75" customHeight="1" x14ac:dyDescent="0.2">
      <c r="B590" s="130"/>
      <c r="C590" s="43"/>
      <c r="E590" s="73"/>
      <c r="F590" s="7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74"/>
      <c r="T590" s="74"/>
    </row>
    <row r="591" spans="2:20" ht="12.75" customHeight="1" x14ac:dyDescent="0.2">
      <c r="B591" s="130"/>
      <c r="C591" s="43"/>
      <c r="E591" s="73"/>
      <c r="F591" s="7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74"/>
      <c r="T591" s="74"/>
    </row>
    <row r="592" spans="2:20" ht="12.75" customHeight="1" x14ac:dyDescent="0.2">
      <c r="B592" s="130"/>
      <c r="C592" s="43"/>
      <c r="E592" s="73"/>
      <c r="F592" s="7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74"/>
      <c r="T592" s="74"/>
    </row>
    <row r="593" spans="2:20" ht="12.75" customHeight="1" x14ac:dyDescent="0.2">
      <c r="B593" s="130"/>
      <c r="C593" s="43"/>
      <c r="E593" s="73"/>
      <c r="F593" s="7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74"/>
      <c r="T593" s="74"/>
    </row>
    <row r="594" spans="2:20" ht="12.75" customHeight="1" x14ac:dyDescent="0.2">
      <c r="B594" s="130"/>
      <c r="C594" s="43"/>
      <c r="E594" s="73"/>
      <c r="F594" s="7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74"/>
      <c r="T594" s="74"/>
    </row>
    <row r="595" spans="2:20" ht="12.75" customHeight="1" x14ac:dyDescent="0.2">
      <c r="B595" s="130"/>
      <c r="C595" s="43"/>
      <c r="E595" s="73"/>
      <c r="F595" s="7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74"/>
      <c r="T595" s="74"/>
    </row>
    <row r="596" spans="2:20" ht="12.75" customHeight="1" x14ac:dyDescent="0.2">
      <c r="B596" s="130"/>
      <c r="C596" s="43"/>
      <c r="E596" s="73"/>
      <c r="F596" s="7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74"/>
      <c r="T596" s="74"/>
    </row>
    <row r="597" spans="2:20" ht="12.75" customHeight="1" x14ac:dyDescent="0.2">
      <c r="B597" s="130"/>
      <c r="C597" s="43"/>
      <c r="E597" s="73"/>
      <c r="F597" s="7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74"/>
      <c r="T597" s="74"/>
    </row>
    <row r="598" spans="2:20" ht="12.75" customHeight="1" x14ac:dyDescent="0.2">
      <c r="B598" s="130"/>
      <c r="C598" s="43"/>
      <c r="E598" s="73"/>
      <c r="F598" s="7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74"/>
      <c r="T598" s="74"/>
    </row>
    <row r="599" spans="2:20" ht="12.75" customHeight="1" x14ac:dyDescent="0.2">
      <c r="B599" s="130"/>
      <c r="C599" s="43"/>
      <c r="E599" s="73"/>
      <c r="F599" s="7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74"/>
      <c r="T599" s="74"/>
    </row>
    <row r="600" spans="2:20" ht="12.75" customHeight="1" x14ac:dyDescent="0.2">
      <c r="B600" s="130"/>
      <c r="C600" s="43"/>
      <c r="E600" s="73"/>
      <c r="F600" s="7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74"/>
      <c r="T600" s="74"/>
    </row>
    <row r="601" spans="2:20" ht="12.75" customHeight="1" x14ac:dyDescent="0.2">
      <c r="B601" s="130"/>
      <c r="C601" s="43"/>
      <c r="E601" s="73"/>
      <c r="F601" s="7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74"/>
      <c r="T601" s="74"/>
    </row>
    <row r="602" spans="2:20" ht="12.75" customHeight="1" x14ac:dyDescent="0.2">
      <c r="B602" s="130"/>
      <c r="C602" s="43"/>
      <c r="E602" s="73"/>
      <c r="F602" s="7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74"/>
      <c r="T602" s="74"/>
    </row>
    <row r="603" spans="2:20" ht="12.75" customHeight="1" x14ac:dyDescent="0.2">
      <c r="B603" s="130"/>
      <c r="C603" s="43"/>
      <c r="E603" s="73"/>
      <c r="F603" s="7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74"/>
      <c r="T603" s="74"/>
    </row>
    <row r="604" spans="2:20" ht="12.75" customHeight="1" x14ac:dyDescent="0.2">
      <c r="B604" s="130"/>
      <c r="C604" s="43"/>
      <c r="E604" s="73"/>
      <c r="F604" s="7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74"/>
      <c r="T604" s="74"/>
    </row>
    <row r="605" spans="2:20" ht="12.75" customHeight="1" x14ac:dyDescent="0.2">
      <c r="B605" s="130"/>
      <c r="C605" s="43"/>
      <c r="E605" s="73"/>
      <c r="F605" s="7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74"/>
      <c r="T605" s="74"/>
    </row>
    <row r="606" spans="2:20" ht="12.75" customHeight="1" x14ac:dyDescent="0.2">
      <c r="B606" s="130"/>
      <c r="C606" s="43"/>
      <c r="E606" s="73"/>
      <c r="F606" s="7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74"/>
      <c r="T606" s="74"/>
    </row>
    <row r="607" spans="2:20" ht="12.75" customHeight="1" x14ac:dyDescent="0.2">
      <c r="B607" s="130"/>
      <c r="C607" s="43"/>
      <c r="E607" s="73"/>
      <c r="F607" s="7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74"/>
      <c r="T607" s="74"/>
    </row>
    <row r="608" spans="2:20" ht="12.75" customHeight="1" x14ac:dyDescent="0.2">
      <c r="B608" s="130"/>
      <c r="C608" s="43"/>
      <c r="E608" s="73"/>
      <c r="F608" s="7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74"/>
      <c r="T608" s="74"/>
    </row>
    <row r="609" spans="2:20" ht="12.75" customHeight="1" x14ac:dyDescent="0.2">
      <c r="B609" s="130"/>
      <c r="C609" s="43"/>
      <c r="E609" s="73"/>
      <c r="F609" s="7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74"/>
      <c r="T609" s="74"/>
    </row>
    <row r="610" spans="2:20" ht="12.75" customHeight="1" x14ac:dyDescent="0.2">
      <c r="B610" s="130"/>
      <c r="C610" s="43"/>
      <c r="E610" s="73"/>
      <c r="F610" s="7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74"/>
      <c r="T610" s="74"/>
    </row>
    <row r="611" spans="2:20" ht="12.75" customHeight="1" x14ac:dyDescent="0.2">
      <c r="B611" s="130"/>
      <c r="C611" s="43"/>
      <c r="E611" s="73"/>
      <c r="F611" s="7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74"/>
      <c r="T611" s="74"/>
    </row>
    <row r="612" spans="2:20" ht="12.75" customHeight="1" x14ac:dyDescent="0.2">
      <c r="B612" s="130"/>
      <c r="C612" s="43"/>
      <c r="E612" s="73"/>
      <c r="F612" s="7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74"/>
      <c r="T612" s="74"/>
    </row>
    <row r="613" spans="2:20" ht="12.75" customHeight="1" x14ac:dyDescent="0.2">
      <c r="B613" s="130"/>
      <c r="C613" s="43"/>
      <c r="E613" s="73"/>
      <c r="F613" s="7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74"/>
      <c r="T613" s="74"/>
    </row>
    <row r="614" spans="2:20" ht="12.75" customHeight="1" x14ac:dyDescent="0.2">
      <c r="B614" s="130"/>
      <c r="C614" s="43"/>
      <c r="E614" s="73"/>
      <c r="F614" s="7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74"/>
      <c r="T614" s="74"/>
    </row>
    <row r="615" spans="2:20" ht="12.75" customHeight="1" x14ac:dyDescent="0.2">
      <c r="B615" s="130"/>
      <c r="C615" s="43"/>
      <c r="E615" s="73"/>
      <c r="F615" s="7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74"/>
      <c r="T615" s="74"/>
    </row>
    <row r="616" spans="2:20" ht="12.75" customHeight="1" x14ac:dyDescent="0.2">
      <c r="B616" s="130"/>
      <c r="C616" s="43"/>
      <c r="E616" s="73"/>
      <c r="F616" s="7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74"/>
      <c r="T616" s="74"/>
    </row>
    <row r="617" spans="2:20" ht="12.75" customHeight="1" x14ac:dyDescent="0.2">
      <c r="B617" s="130"/>
      <c r="C617" s="43"/>
      <c r="E617" s="73"/>
      <c r="F617" s="7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74"/>
      <c r="T617" s="74"/>
    </row>
    <row r="618" spans="2:20" ht="12.75" customHeight="1" x14ac:dyDescent="0.2">
      <c r="B618" s="130"/>
      <c r="C618" s="43"/>
      <c r="E618" s="73"/>
      <c r="F618" s="7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74"/>
      <c r="T618" s="74"/>
    </row>
    <row r="619" spans="2:20" ht="12.75" customHeight="1" x14ac:dyDescent="0.2">
      <c r="B619" s="130"/>
      <c r="C619" s="43"/>
      <c r="E619" s="73"/>
      <c r="F619" s="7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74"/>
      <c r="T619" s="74"/>
    </row>
    <row r="620" spans="2:20" ht="12.75" customHeight="1" x14ac:dyDescent="0.2">
      <c r="B620" s="130"/>
      <c r="C620" s="43"/>
      <c r="E620" s="73"/>
      <c r="F620" s="7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74"/>
      <c r="T620" s="74"/>
    </row>
    <row r="621" spans="2:20" ht="12.75" customHeight="1" x14ac:dyDescent="0.2">
      <c r="B621" s="130"/>
      <c r="C621" s="43"/>
      <c r="E621" s="73"/>
      <c r="F621" s="7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74"/>
      <c r="T621" s="74"/>
    </row>
    <row r="622" spans="2:20" ht="12.75" customHeight="1" x14ac:dyDescent="0.2">
      <c r="B622" s="130"/>
      <c r="C622" s="43"/>
      <c r="E622" s="73"/>
      <c r="F622" s="7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74"/>
      <c r="T622" s="74"/>
    </row>
    <row r="623" spans="2:20" ht="12.75" customHeight="1" x14ac:dyDescent="0.2">
      <c r="B623" s="130"/>
      <c r="C623" s="43"/>
      <c r="E623" s="73"/>
      <c r="F623" s="7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74"/>
      <c r="T623" s="74"/>
    </row>
    <row r="624" spans="2:20" ht="12.75" customHeight="1" x14ac:dyDescent="0.2">
      <c r="B624" s="130"/>
      <c r="C624" s="43"/>
      <c r="E624" s="73"/>
      <c r="F624" s="7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74"/>
      <c r="T624" s="74"/>
    </row>
    <row r="625" spans="2:20" ht="12.75" customHeight="1" x14ac:dyDescent="0.2">
      <c r="B625" s="130"/>
      <c r="C625" s="43"/>
      <c r="E625" s="73"/>
      <c r="F625" s="7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74"/>
      <c r="T625" s="74"/>
    </row>
    <row r="626" spans="2:20" ht="12.75" customHeight="1" x14ac:dyDescent="0.2">
      <c r="B626" s="130"/>
      <c r="C626" s="43"/>
      <c r="E626" s="73"/>
      <c r="F626" s="7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74"/>
      <c r="T626" s="74"/>
    </row>
    <row r="627" spans="2:20" ht="12.75" customHeight="1" x14ac:dyDescent="0.2">
      <c r="B627" s="130"/>
      <c r="C627" s="43"/>
      <c r="E627" s="73"/>
      <c r="F627" s="7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74"/>
      <c r="T627" s="74"/>
    </row>
    <row r="628" spans="2:20" ht="12.75" customHeight="1" x14ac:dyDescent="0.2">
      <c r="B628" s="130"/>
      <c r="C628" s="43"/>
      <c r="E628" s="73"/>
      <c r="F628" s="7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74"/>
      <c r="T628" s="74"/>
    </row>
    <row r="629" spans="2:20" ht="12.75" customHeight="1" x14ac:dyDescent="0.2">
      <c r="B629" s="130"/>
      <c r="C629" s="43"/>
      <c r="E629" s="73"/>
      <c r="F629" s="7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74"/>
      <c r="T629" s="74"/>
    </row>
    <row r="630" spans="2:20" ht="12.75" customHeight="1" x14ac:dyDescent="0.2">
      <c r="B630" s="130"/>
      <c r="C630" s="43"/>
      <c r="E630" s="73"/>
      <c r="F630" s="7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74"/>
      <c r="T630" s="74"/>
    </row>
    <row r="631" spans="2:20" ht="12.75" customHeight="1" x14ac:dyDescent="0.2">
      <c r="B631" s="130"/>
      <c r="C631" s="43"/>
      <c r="E631" s="73"/>
      <c r="F631" s="7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74"/>
      <c r="T631" s="74"/>
    </row>
    <row r="632" spans="2:20" ht="12.75" customHeight="1" x14ac:dyDescent="0.2">
      <c r="B632" s="130"/>
      <c r="C632" s="43"/>
      <c r="E632" s="73"/>
      <c r="F632" s="7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74"/>
      <c r="T632" s="74"/>
    </row>
    <row r="633" spans="2:20" ht="12.75" customHeight="1" x14ac:dyDescent="0.2">
      <c r="B633" s="130"/>
      <c r="C633" s="43"/>
      <c r="E633" s="73"/>
      <c r="F633" s="7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74"/>
      <c r="T633" s="74"/>
    </row>
    <row r="634" spans="2:20" ht="12.75" customHeight="1" x14ac:dyDescent="0.2">
      <c r="B634" s="130"/>
      <c r="C634" s="43"/>
      <c r="E634" s="73"/>
      <c r="F634" s="7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74"/>
      <c r="T634" s="74"/>
    </row>
    <row r="635" spans="2:20" ht="12.75" customHeight="1" x14ac:dyDescent="0.2">
      <c r="B635" s="130"/>
      <c r="C635" s="43"/>
      <c r="E635" s="73"/>
      <c r="F635" s="7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74"/>
      <c r="T635" s="74"/>
    </row>
    <row r="636" spans="2:20" ht="12.75" customHeight="1" x14ac:dyDescent="0.2">
      <c r="B636" s="130"/>
      <c r="C636" s="43"/>
      <c r="E636" s="73"/>
      <c r="F636" s="7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74"/>
      <c r="T636" s="74"/>
    </row>
    <row r="637" spans="2:20" ht="12.75" customHeight="1" x14ac:dyDescent="0.2">
      <c r="B637" s="130"/>
      <c r="C637" s="43"/>
      <c r="E637" s="73"/>
      <c r="F637" s="7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74"/>
      <c r="T637" s="74"/>
    </row>
    <row r="638" spans="2:20" ht="12.75" customHeight="1" x14ac:dyDescent="0.2">
      <c r="B638" s="130"/>
      <c r="C638" s="43"/>
      <c r="E638" s="73"/>
      <c r="F638" s="7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74"/>
      <c r="T638" s="74"/>
    </row>
    <row r="639" spans="2:20" ht="12.75" customHeight="1" x14ac:dyDescent="0.2">
      <c r="B639" s="130"/>
      <c r="C639" s="43"/>
      <c r="E639" s="73"/>
      <c r="F639" s="7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74"/>
      <c r="T639" s="74"/>
    </row>
    <row r="640" spans="2:20" ht="12.75" customHeight="1" x14ac:dyDescent="0.2">
      <c r="B640" s="130"/>
      <c r="C640" s="43"/>
      <c r="E640" s="73"/>
      <c r="F640" s="7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74"/>
      <c r="T640" s="74"/>
    </row>
    <row r="641" spans="2:20" ht="12.75" customHeight="1" x14ac:dyDescent="0.2">
      <c r="B641" s="130"/>
      <c r="C641" s="43"/>
      <c r="E641" s="73"/>
      <c r="F641" s="7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74"/>
      <c r="T641" s="74"/>
    </row>
    <row r="642" spans="2:20" ht="12.75" customHeight="1" x14ac:dyDescent="0.2">
      <c r="B642" s="130"/>
      <c r="C642" s="43"/>
      <c r="E642" s="73"/>
      <c r="F642" s="7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74"/>
      <c r="T642" s="74"/>
    </row>
    <row r="643" spans="2:20" ht="12.75" customHeight="1" x14ac:dyDescent="0.2">
      <c r="B643" s="130"/>
      <c r="C643" s="43"/>
      <c r="E643" s="73"/>
      <c r="F643" s="7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74"/>
      <c r="T643" s="74"/>
    </row>
    <row r="644" spans="2:20" ht="12.75" customHeight="1" x14ac:dyDescent="0.2">
      <c r="B644" s="130"/>
      <c r="C644" s="43"/>
      <c r="E644" s="73"/>
      <c r="F644" s="7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74"/>
      <c r="T644" s="74"/>
    </row>
    <row r="645" spans="2:20" ht="12.75" customHeight="1" x14ac:dyDescent="0.2">
      <c r="B645" s="130"/>
      <c r="C645" s="43"/>
      <c r="E645" s="73"/>
      <c r="F645" s="7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74"/>
      <c r="T645" s="74"/>
    </row>
    <row r="646" spans="2:20" ht="12.75" customHeight="1" x14ac:dyDescent="0.2">
      <c r="B646" s="130"/>
      <c r="C646" s="43"/>
      <c r="E646" s="73"/>
      <c r="F646" s="7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74"/>
      <c r="T646" s="74"/>
    </row>
    <row r="647" spans="2:20" ht="12.75" customHeight="1" x14ac:dyDescent="0.2">
      <c r="B647" s="130"/>
      <c r="C647" s="43"/>
      <c r="E647" s="73"/>
      <c r="F647" s="7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74"/>
      <c r="T647" s="74"/>
    </row>
    <row r="648" spans="2:20" ht="12.75" customHeight="1" x14ac:dyDescent="0.2">
      <c r="B648" s="130"/>
      <c r="C648" s="43"/>
      <c r="E648" s="73"/>
      <c r="F648" s="7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74"/>
      <c r="T648" s="74"/>
    </row>
    <row r="649" spans="2:20" ht="12.75" customHeight="1" x14ac:dyDescent="0.2">
      <c r="B649" s="130"/>
      <c r="C649" s="43"/>
      <c r="E649" s="73"/>
      <c r="F649" s="7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74"/>
      <c r="T649" s="74"/>
    </row>
    <row r="650" spans="2:20" ht="12.75" customHeight="1" x14ac:dyDescent="0.2">
      <c r="B650" s="130"/>
      <c r="C650" s="43"/>
      <c r="E650" s="73"/>
      <c r="F650" s="7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74"/>
      <c r="T650" s="74"/>
    </row>
    <row r="651" spans="2:20" ht="12.75" customHeight="1" x14ac:dyDescent="0.2">
      <c r="B651" s="130"/>
      <c r="C651" s="43"/>
      <c r="E651" s="73"/>
      <c r="F651" s="7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74"/>
      <c r="T651" s="74"/>
    </row>
    <row r="652" spans="2:20" ht="12.75" customHeight="1" x14ac:dyDescent="0.2">
      <c r="B652" s="130"/>
      <c r="C652" s="43"/>
      <c r="E652" s="73"/>
      <c r="F652" s="7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74"/>
      <c r="T652" s="74"/>
    </row>
    <row r="653" spans="2:20" ht="12.75" customHeight="1" x14ac:dyDescent="0.2">
      <c r="B653" s="130"/>
      <c r="C653" s="43"/>
      <c r="E653" s="73"/>
      <c r="F653" s="7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74"/>
      <c r="T653" s="74"/>
    </row>
    <row r="654" spans="2:20" ht="12.75" customHeight="1" x14ac:dyDescent="0.2">
      <c r="B654" s="130"/>
      <c r="C654" s="43"/>
      <c r="E654" s="73"/>
      <c r="F654" s="7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74"/>
      <c r="T654" s="74"/>
    </row>
    <row r="655" spans="2:20" ht="12.75" customHeight="1" x14ac:dyDescent="0.2">
      <c r="B655" s="130"/>
      <c r="C655" s="43"/>
      <c r="E655" s="73"/>
      <c r="F655" s="7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74"/>
      <c r="T655" s="74"/>
    </row>
    <row r="656" spans="2:20" ht="12.75" customHeight="1" x14ac:dyDescent="0.2">
      <c r="B656" s="130"/>
      <c r="C656" s="43"/>
      <c r="E656" s="73"/>
      <c r="F656" s="7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74"/>
      <c r="T656" s="74"/>
    </row>
    <row r="657" spans="2:20" ht="12.75" customHeight="1" x14ac:dyDescent="0.2">
      <c r="B657" s="130"/>
      <c r="C657" s="43"/>
      <c r="E657" s="73"/>
      <c r="F657" s="7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74"/>
      <c r="T657" s="74"/>
    </row>
    <row r="658" spans="2:20" ht="12.75" customHeight="1" x14ac:dyDescent="0.2">
      <c r="B658" s="130"/>
      <c r="C658" s="43"/>
      <c r="E658" s="73"/>
      <c r="F658" s="7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74"/>
      <c r="T658" s="74"/>
    </row>
    <row r="659" spans="2:20" ht="12.75" customHeight="1" x14ac:dyDescent="0.2">
      <c r="B659" s="130"/>
      <c r="C659" s="43"/>
      <c r="E659" s="73"/>
      <c r="F659" s="7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74"/>
      <c r="T659" s="74"/>
    </row>
    <row r="660" spans="2:20" ht="12.75" customHeight="1" x14ac:dyDescent="0.2">
      <c r="B660" s="130"/>
      <c r="C660" s="43"/>
      <c r="E660" s="73"/>
      <c r="F660" s="7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74"/>
      <c r="T660" s="74"/>
    </row>
    <row r="661" spans="2:20" ht="12.75" customHeight="1" x14ac:dyDescent="0.2">
      <c r="B661" s="130"/>
      <c r="C661" s="43"/>
      <c r="E661" s="73"/>
      <c r="F661" s="7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74"/>
      <c r="T661" s="74"/>
    </row>
    <row r="662" spans="2:20" ht="12.75" customHeight="1" x14ac:dyDescent="0.2">
      <c r="B662" s="130"/>
      <c r="C662" s="43"/>
      <c r="E662" s="73"/>
      <c r="F662" s="7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74"/>
      <c r="T662" s="74"/>
    </row>
    <row r="663" spans="2:20" ht="12.75" customHeight="1" x14ac:dyDescent="0.2">
      <c r="B663" s="130"/>
      <c r="C663" s="43"/>
      <c r="E663" s="73"/>
      <c r="F663" s="7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74"/>
      <c r="T663" s="74"/>
    </row>
    <row r="664" spans="2:20" ht="12.75" customHeight="1" x14ac:dyDescent="0.2">
      <c r="B664" s="130"/>
      <c r="C664" s="43"/>
      <c r="E664" s="73"/>
      <c r="F664" s="7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74"/>
      <c r="T664" s="74"/>
    </row>
    <row r="665" spans="2:20" ht="12.75" customHeight="1" x14ac:dyDescent="0.2">
      <c r="B665" s="130"/>
      <c r="C665" s="43"/>
      <c r="E665" s="73"/>
      <c r="F665" s="7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74"/>
      <c r="T665" s="74"/>
    </row>
    <row r="666" spans="2:20" ht="12.75" customHeight="1" x14ac:dyDescent="0.2">
      <c r="B666" s="130"/>
      <c r="C666" s="43"/>
      <c r="E666" s="73"/>
      <c r="F666" s="7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74"/>
      <c r="T666" s="74"/>
    </row>
    <row r="667" spans="2:20" ht="12.75" customHeight="1" x14ac:dyDescent="0.2">
      <c r="B667" s="130"/>
      <c r="C667" s="43"/>
      <c r="E667" s="73"/>
      <c r="F667" s="7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74"/>
      <c r="T667" s="74"/>
    </row>
    <row r="668" spans="2:20" ht="12.75" customHeight="1" x14ac:dyDescent="0.2">
      <c r="B668" s="130"/>
      <c r="C668" s="43"/>
      <c r="E668" s="73"/>
      <c r="F668" s="7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74"/>
      <c r="T668" s="74"/>
    </row>
    <row r="669" spans="2:20" ht="12.75" customHeight="1" x14ac:dyDescent="0.2">
      <c r="B669" s="130"/>
      <c r="C669" s="43"/>
      <c r="E669" s="73"/>
      <c r="F669" s="7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74"/>
      <c r="T669" s="74"/>
    </row>
    <row r="670" spans="2:20" ht="12.75" customHeight="1" x14ac:dyDescent="0.2">
      <c r="B670" s="130"/>
      <c r="C670" s="43"/>
      <c r="E670" s="73"/>
      <c r="F670" s="7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74"/>
      <c r="T670" s="74"/>
    </row>
    <row r="671" spans="2:20" ht="12.75" customHeight="1" x14ac:dyDescent="0.2">
      <c r="B671" s="130"/>
      <c r="C671" s="43"/>
      <c r="E671" s="73"/>
      <c r="F671" s="7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74"/>
      <c r="T671" s="74"/>
    </row>
    <row r="672" spans="2:20" ht="12.75" customHeight="1" x14ac:dyDescent="0.2">
      <c r="B672" s="130"/>
      <c r="C672" s="43"/>
      <c r="E672" s="73"/>
      <c r="F672" s="7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74"/>
      <c r="T672" s="74"/>
    </row>
    <row r="673" spans="2:20" ht="12.75" customHeight="1" x14ac:dyDescent="0.2">
      <c r="B673" s="130"/>
      <c r="C673" s="43"/>
      <c r="E673" s="73"/>
      <c r="F673" s="7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74"/>
      <c r="T673" s="74"/>
    </row>
    <row r="674" spans="2:20" ht="12.75" customHeight="1" x14ac:dyDescent="0.2">
      <c r="B674" s="130"/>
      <c r="C674" s="43"/>
      <c r="E674" s="73"/>
      <c r="F674" s="7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74"/>
      <c r="T674" s="74"/>
    </row>
    <row r="675" spans="2:20" ht="12.75" customHeight="1" x14ac:dyDescent="0.2">
      <c r="B675" s="130"/>
      <c r="C675" s="43"/>
      <c r="E675" s="73"/>
      <c r="F675" s="7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74"/>
      <c r="T675" s="74"/>
    </row>
    <row r="676" spans="2:20" ht="12.75" customHeight="1" x14ac:dyDescent="0.2">
      <c r="B676" s="130"/>
      <c r="C676" s="43"/>
      <c r="E676" s="73"/>
      <c r="F676" s="7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74"/>
      <c r="T676" s="74"/>
    </row>
    <row r="677" spans="2:20" ht="12.75" customHeight="1" x14ac:dyDescent="0.2">
      <c r="B677" s="130"/>
      <c r="C677" s="43"/>
      <c r="E677" s="73"/>
      <c r="F677" s="7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74"/>
      <c r="T677" s="74"/>
    </row>
    <row r="678" spans="2:20" ht="12.75" customHeight="1" x14ac:dyDescent="0.2">
      <c r="B678" s="130"/>
      <c r="C678" s="43"/>
      <c r="E678" s="73"/>
      <c r="F678" s="7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74"/>
      <c r="T678" s="74"/>
    </row>
    <row r="679" spans="2:20" ht="12.75" customHeight="1" x14ac:dyDescent="0.2">
      <c r="B679" s="130"/>
      <c r="C679" s="43"/>
      <c r="E679" s="73"/>
      <c r="F679" s="7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74"/>
      <c r="T679" s="74"/>
    </row>
    <row r="680" spans="2:20" ht="12.75" customHeight="1" x14ac:dyDescent="0.2">
      <c r="B680" s="130"/>
      <c r="C680" s="43"/>
      <c r="E680" s="73"/>
      <c r="F680" s="7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74"/>
      <c r="T680" s="74"/>
    </row>
    <row r="681" spans="2:20" ht="12.75" customHeight="1" x14ac:dyDescent="0.2">
      <c r="B681" s="130"/>
      <c r="C681" s="43"/>
      <c r="E681" s="73"/>
      <c r="F681" s="7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74"/>
      <c r="T681" s="74"/>
    </row>
    <row r="682" spans="2:20" ht="12.75" customHeight="1" x14ac:dyDescent="0.2">
      <c r="B682" s="130"/>
      <c r="C682" s="43"/>
      <c r="E682" s="73"/>
      <c r="F682" s="7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74"/>
      <c r="T682" s="74"/>
    </row>
    <row r="683" spans="2:20" ht="12.75" customHeight="1" x14ac:dyDescent="0.2">
      <c r="B683" s="130"/>
      <c r="C683" s="43"/>
      <c r="E683" s="73"/>
      <c r="F683" s="7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74"/>
      <c r="T683" s="74"/>
    </row>
    <row r="684" spans="2:20" ht="12.75" customHeight="1" x14ac:dyDescent="0.2">
      <c r="B684" s="130"/>
      <c r="C684" s="43"/>
      <c r="E684" s="73"/>
      <c r="F684" s="7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74"/>
      <c r="T684" s="74"/>
    </row>
    <row r="685" spans="2:20" ht="12.75" customHeight="1" x14ac:dyDescent="0.2">
      <c r="B685" s="130"/>
      <c r="C685" s="43"/>
      <c r="E685" s="73"/>
      <c r="F685" s="7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74"/>
      <c r="T685" s="74"/>
    </row>
    <row r="686" spans="2:20" ht="12.75" customHeight="1" x14ac:dyDescent="0.2">
      <c r="B686" s="130"/>
      <c r="C686" s="43"/>
      <c r="E686" s="73"/>
      <c r="F686" s="7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74"/>
      <c r="T686" s="74"/>
    </row>
    <row r="687" spans="2:20" ht="12.75" customHeight="1" x14ac:dyDescent="0.2">
      <c r="B687" s="130"/>
      <c r="C687" s="43"/>
      <c r="E687" s="73"/>
      <c r="F687" s="7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74"/>
      <c r="T687" s="74"/>
    </row>
    <row r="688" spans="2:20" ht="12.75" customHeight="1" x14ac:dyDescent="0.2">
      <c r="B688" s="130"/>
      <c r="C688" s="43"/>
      <c r="E688" s="73"/>
      <c r="F688" s="7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74"/>
      <c r="T688" s="74"/>
    </row>
    <row r="689" spans="2:20" ht="12.75" customHeight="1" x14ac:dyDescent="0.2">
      <c r="B689" s="130"/>
      <c r="C689" s="43"/>
      <c r="E689" s="73"/>
      <c r="F689" s="7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74"/>
      <c r="T689" s="74"/>
    </row>
    <row r="690" spans="2:20" ht="12.75" customHeight="1" x14ac:dyDescent="0.2">
      <c r="B690" s="130"/>
      <c r="C690" s="43"/>
      <c r="E690" s="73"/>
      <c r="F690" s="7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74"/>
      <c r="T690" s="74"/>
    </row>
    <row r="691" spans="2:20" ht="12.75" customHeight="1" x14ac:dyDescent="0.2">
      <c r="B691" s="130"/>
      <c r="C691" s="43"/>
      <c r="E691" s="73"/>
      <c r="F691" s="7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74"/>
      <c r="T691" s="74"/>
    </row>
    <row r="692" spans="2:20" ht="12.75" customHeight="1" x14ac:dyDescent="0.2">
      <c r="B692" s="130"/>
      <c r="C692" s="43"/>
      <c r="E692" s="73"/>
      <c r="F692" s="7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74"/>
      <c r="T692" s="74"/>
    </row>
    <row r="693" spans="2:20" ht="12.75" customHeight="1" x14ac:dyDescent="0.2">
      <c r="B693" s="130"/>
      <c r="C693" s="43"/>
      <c r="E693" s="73"/>
      <c r="F693" s="7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74"/>
      <c r="T693" s="74"/>
    </row>
    <row r="694" spans="2:20" ht="12.75" customHeight="1" x14ac:dyDescent="0.2">
      <c r="B694" s="130"/>
      <c r="C694" s="43"/>
      <c r="E694" s="73"/>
      <c r="F694" s="7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74"/>
      <c r="T694" s="74"/>
    </row>
    <row r="695" spans="2:20" ht="12.75" customHeight="1" x14ac:dyDescent="0.2">
      <c r="B695" s="130"/>
      <c r="C695" s="43"/>
      <c r="E695" s="73"/>
      <c r="F695" s="7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74"/>
      <c r="T695" s="74"/>
    </row>
    <row r="696" spans="2:20" ht="12.75" customHeight="1" x14ac:dyDescent="0.2">
      <c r="B696" s="130"/>
      <c r="C696" s="43"/>
      <c r="E696" s="73"/>
      <c r="F696" s="7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74"/>
      <c r="T696" s="74"/>
    </row>
    <row r="697" spans="2:20" ht="12.75" customHeight="1" x14ac:dyDescent="0.2">
      <c r="B697" s="130"/>
      <c r="C697" s="43"/>
      <c r="E697" s="73"/>
      <c r="F697" s="7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74"/>
      <c r="T697" s="74"/>
    </row>
    <row r="698" spans="2:20" ht="12.75" customHeight="1" x14ac:dyDescent="0.2">
      <c r="B698" s="130"/>
      <c r="C698" s="43"/>
      <c r="E698" s="73"/>
      <c r="F698" s="7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74"/>
      <c r="T698" s="74"/>
    </row>
    <row r="699" spans="2:20" ht="12.75" customHeight="1" x14ac:dyDescent="0.2">
      <c r="B699" s="130"/>
      <c r="C699" s="43"/>
      <c r="E699" s="73"/>
      <c r="F699" s="7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74"/>
      <c r="T699" s="74"/>
    </row>
    <row r="700" spans="2:20" ht="12.75" customHeight="1" x14ac:dyDescent="0.2">
      <c r="B700" s="130"/>
      <c r="C700" s="43"/>
      <c r="E700" s="73"/>
      <c r="F700" s="7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74"/>
      <c r="T700" s="74"/>
    </row>
    <row r="701" spans="2:20" ht="12.75" customHeight="1" x14ac:dyDescent="0.2">
      <c r="B701" s="130"/>
      <c r="C701" s="43"/>
      <c r="E701" s="73"/>
      <c r="F701" s="7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74"/>
      <c r="T701" s="74"/>
    </row>
    <row r="702" spans="2:20" ht="12.75" customHeight="1" x14ac:dyDescent="0.2">
      <c r="B702" s="130"/>
      <c r="C702" s="43"/>
      <c r="E702" s="73"/>
      <c r="F702" s="7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74"/>
      <c r="T702" s="74"/>
    </row>
    <row r="703" spans="2:20" ht="12.75" customHeight="1" x14ac:dyDescent="0.2">
      <c r="B703" s="130"/>
      <c r="C703" s="43"/>
      <c r="E703" s="73"/>
      <c r="F703" s="7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74"/>
      <c r="T703" s="74"/>
    </row>
    <row r="704" spans="2:20" ht="12.75" customHeight="1" x14ac:dyDescent="0.2">
      <c r="B704" s="130"/>
      <c r="C704" s="43"/>
      <c r="E704" s="73"/>
      <c r="F704" s="7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74"/>
      <c r="T704" s="74"/>
    </row>
    <row r="705" spans="2:20" ht="12.75" customHeight="1" x14ac:dyDescent="0.2">
      <c r="B705" s="130"/>
      <c r="C705" s="43"/>
      <c r="E705" s="73"/>
      <c r="F705" s="7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74"/>
      <c r="T705" s="74"/>
    </row>
    <row r="706" spans="2:20" ht="12.75" customHeight="1" x14ac:dyDescent="0.2">
      <c r="B706" s="130"/>
      <c r="C706" s="43"/>
      <c r="E706" s="73"/>
      <c r="F706" s="7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74"/>
      <c r="T706" s="74"/>
    </row>
    <row r="707" spans="2:20" ht="12.75" customHeight="1" x14ac:dyDescent="0.2">
      <c r="B707" s="130"/>
      <c r="C707" s="43"/>
      <c r="E707" s="73"/>
      <c r="F707" s="7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74"/>
      <c r="T707" s="74"/>
    </row>
    <row r="708" spans="2:20" ht="12.75" customHeight="1" x14ac:dyDescent="0.2">
      <c r="B708" s="130"/>
      <c r="C708" s="43"/>
      <c r="E708" s="73"/>
      <c r="F708" s="7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74"/>
      <c r="T708" s="74"/>
    </row>
    <row r="709" spans="2:20" ht="12.75" customHeight="1" x14ac:dyDescent="0.2">
      <c r="B709" s="130"/>
      <c r="C709" s="43"/>
      <c r="E709" s="73"/>
      <c r="F709" s="7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74"/>
      <c r="T709" s="74"/>
    </row>
    <row r="710" spans="2:20" ht="12.75" customHeight="1" x14ac:dyDescent="0.2">
      <c r="B710" s="130"/>
      <c r="C710" s="43"/>
      <c r="E710" s="73"/>
      <c r="F710" s="7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74"/>
      <c r="T710" s="74"/>
    </row>
    <row r="711" spans="2:20" ht="12.75" customHeight="1" x14ac:dyDescent="0.2">
      <c r="B711" s="130"/>
      <c r="C711" s="43"/>
      <c r="E711" s="73"/>
      <c r="F711" s="7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74"/>
      <c r="T711" s="74"/>
    </row>
    <row r="712" spans="2:20" ht="12.75" customHeight="1" x14ac:dyDescent="0.2">
      <c r="B712" s="130"/>
      <c r="C712" s="43"/>
      <c r="E712" s="73"/>
      <c r="F712" s="7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74"/>
      <c r="T712" s="74"/>
    </row>
    <row r="713" spans="2:20" ht="12.75" customHeight="1" x14ac:dyDescent="0.2">
      <c r="B713" s="130"/>
      <c r="C713" s="43"/>
      <c r="E713" s="73"/>
      <c r="F713" s="7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74"/>
      <c r="T713" s="74"/>
    </row>
    <row r="714" spans="2:20" ht="12.75" customHeight="1" x14ac:dyDescent="0.2">
      <c r="B714" s="130"/>
      <c r="C714" s="43"/>
      <c r="E714" s="73"/>
      <c r="F714" s="7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74"/>
      <c r="T714" s="74"/>
    </row>
    <row r="715" spans="2:20" ht="12.75" customHeight="1" x14ac:dyDescent="0.2">
      <c r="B715" s="130"/>
      <c r="C715" s="43"/>
      <c r="E715" s="73"/>
      <c r="F715" s="7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74"/>
      <c r="T715" s="74"/>
    </row>
    <row r="716" spans="2:20" ht="12.75" customHeight="1" x14ac:dyDescent="0.2">
      <c r="B716" s="130"/>
      <c r="C716" s="43"/>
      <c r="E716" s="73"/>
      <c r="F716" s="7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74"/>
      <c r="T716" s="74"/>
    </row>
    <row r="717" spans="2:20" ht="12.75" customHeight="1" x14ac:dyDescent="0.2">
      <c r="B717" s="130"/>
      <c r="C717" s="43"/>
      <c r="E717" s="73"/>
      <c r="F717" s="7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74"/>
      <c r="T717" s="74"/>
    </row>
    <row r="718" spans="2:20" ht="12.75" customHeight="1" x14ac:dyDescent="0.2">
      <c r="B718" s="130"/>
      <c r="C718" s="43"/>
      <c r="E718" s="73"/>
      <c r="F718" s="7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74"/>
      <c r="T718" s="74"/>
    </row>
    <row r="719" spans="2:20" ht="12.75" customHeight="1" x14ac:dyDescent="0.2">
      <c r="B719" s="130"/>
      <c r="C719" s="43"/>
      <c r="E719" s="73"/>
      <c r="F719" s="7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74"/>
      <c r="T719" s="74"/>
    </row>
    <row r="720" spans="2:20" ht="12.75" customHeight="1" x14ac:dyDescent="0.2">
      <c r="B720" s="130"/>
      <c r="C720" s="43"/>
      <c r="E720" s="73"/>
      <c r="F720" s="7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74"/>
      <c r="T720" s="74"/>
    </row>
    <row r="721" spans="2:20" ht="12.75" customHeight="1" x14ac:dyDescent="0.2">
      <c r="B721" s="130"/>
      <c r="C721" s="43"/>
      <c r="E721" s="73"/>
      <c r="F721" s="7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74"/>
      <c r="T721" s="74"/>
    </row>
    <row r="722" spans="2:20" ht="12.75" customHeight="1" x14ac:dyDescent="0.2">
      <c r="B722" s="130"/>
      <c r="C722" s="43"/>
      <c r="E722" s="73"/>
      <c r="F722" s="7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74"/>
      <c r="T722" s="74"/>
    </row>
    <row r="723" spans="2:20" ht="12.75" customHeight="1" x14ac:dyDescent="0.2">
      <c r="B723" s="130"/>
      <c r="C723" s="43"/>
      <c r="E723" s="73"/>
      <c r="F723" s="7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74"/>
      <c r="T723" s="74"/>
    </row>
    <row r="724" spans="2:20" ht="12.75" customHeight="1" x14ac:dyDescent="0.2">
      <c r="B724" s="130"/>
      <c r="C724" s="43"/>
      <c r="E724" s="73"/>
      <c r="F724" s="7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74"/>
      <c r="T724" s="74"/>
    </row>
    <row r="725" spans="2:20" ht="12.75" customHeight="1" x14ac:dyDescent="0.2">
      <c r="B725" s="130"/>
      <c r="C725" s="43"/>
      <c r="E725" s="73"/>
      <c r="F725" s="7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74"/>
      <c r="T725" s="74"/>
    </row>
    <row r="726" spans="2:20" ht="12.75" customHeight="1" x14ac:dyDescent="0.2">
      <c r="B726" s="130"/>
      <c r="C726" s="43"/>
      <c r="E726" s="73"/>
      <c r="F726" s="7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74"/>
      <c r="T726" s="74"/>
    </row>
    <row r="727" spans="2:20" ht="12.75" customHeight="1" x14ac:dyDescent="0.2">
      <c r="B727" s="130"/>
      <c r="C727" s="43"/>
      <c r="E727" s="73"/>
      <c r="F727" s="7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74"/>
      <c r="T727" s="74"/>
    </row>
    <row r="728" spans="2:20" ht="12.75" customHeight="1" x14ac:dyDescent="0.2">
      <c r="B728" s="130"/>
      <c r="C728" s="43"/>
      <c r="E728" s="73"/>
      <c r="F728" s="7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74"/>
      <c r="T728" s="74"/>
    </row>
    <row r="729" spans="2:20" ht="12.75" customHeight="1" x14ac:dyDescent="0.2">
      <c r="B729" s="130"/>
      <c r="C729" s="43"/>
      <c r="E729" s="73"/>
      <c r="F729" s="7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74"/>
      <c r="T729" s="74"/>
    </row>
    <row r="730" spans="2:20" ht="12.75" customHeight="1" x14ac:dyDescent="0.2">
      <c r="B730" s="130"/>
      <c r="C730" s="43"/>
      <c r="E730" s="73"/>
      <c r="F730" s="7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74"/>
      <c r="T730" s="74"/>
    </row>
    <row r="731" spans="2:20" ht="12.75" customHeight="1" x14ac:dyDescent="0.2">
      <c r="B731" s="130"/>
      <c r="C731" s="43"/>
      <c r="E731" s="73"/>
      <c r="F731" s="7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74"/>
      <c r="T731" s="74"/>
    </row>
    <row r="732" spans="2:20" ht="12.75" customHeight="1" x14ac:dyDescent="0.2">
      <c r="B732" s="130"/>
      <c r="C732" s="43"/>
      <c r="E732" s="73"/>
      <c r="F732" s="7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74"/>
      <c r="T732" s="74"/>
    </row>
    <row r="733" spans="2:20" ht="12.75" customHeight="1" x14ac:dyDescent="0.2">
      <c r="B733" s="130"/>
      <c r="C733" s="43"/>
      <c r="E733" s="73"/>
      <c r="F733" s="7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74"/>
      <c r="T733" s="74"/>
    </row>
    <row r="734" spans="2:20" ht="12.75" customHeight="1" x14ac:dyDescent="0.2">
      <c r="B734" s="130"/>
      <c r="C734" s="43"/>
      <c r="E734" s="73"/>
      <c r="F734" s="7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74"/>
      <c r="T734" s="74"/>
    </row>
    <row r="735" spans="2:20" ht="12.75" customHeight="1" x14ac:dyDescent="0.2">
      <c r="B735" s="130"/>
      <c r="C735" s="43"/>
      <c r="E735" s="73"/>
      <c r="F735" s="7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74"/>
      <c r="T735" s="74"/>
    </row>
    <row r="736" spans="2:20" ht="12.75" customHeight="1" x14ac:dyDescent="0.2">
      <c r="B736" s="130"/>
      <c r="C736" s="43"/>
      <c r="E736" s="73"/>
      <c r="F736" s="7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74"/>
      <c r="T736" s="74"/>
    </row>
    <row r="737" spans="2:20" ht="12.75" customHeight="1" x14ac:dyDescent="0.2">
      <c r="B737" s="130"/>
      <c r="C737" s="43"/>
      <c r="E737" s="73"/>
      <c r="F737" s="7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74"/>
      <c r="T737" s="74"/>
    </row>
    <row r="738" spans="2:20" ht="12.75" customHeight="1" x14ac:dyDescent="0.2">
      <c r="B738" s="130"/>
      <c r="C738" s="43"/>
      <c r="E738" s="73"/>
      <c r="F738" s="7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74"/>
      <c r="T738" s="74"/>
    </row>
    <row r="739" spans="2:20" ht="12.75" customHeight="1" x14ac:dyDescent="0.2">
      <c r="B739" s="130"/>
      <c r="C739" s="43"/>
      <c r="E739" s="73"/>
      <c r="F739" s="7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74"/>
      <c r="T739" s="74"/>
    </row>
    <row r="740" spans="2:20" ht="12.75" customHeight="1" x14ac:dyDescent="0.2">
      <c r="B740" s="130"/>
      <c r="C740" s="43"/>
      <c r="E740" s="73"/>
      <c r="F740" s="7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74"/>
      <c r="T740" s="74"/>
    </row>
    <row r="741" spans="2:20" ht="12.75" customHeight="1" x14ac:dyDescent="0.2">
      <c r="B741" s="130"/>
      <c r="C741" s="43"/>
      <c r="E741" s="73"/>
      <c r="F741" s="7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74"/>
      <c r="T741" s="74"/>
    </row>
    <row r="742" spans="2:20" ht="12.75" customHeight="1" x14ac:dyDescent="0.2">
      <c r="B742" s="130"/>
      <c r="C742" s="43"/>
      <c r="E742" s="73"/>
      <c r="F742" s="7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74"/>
      <c r="T742" s="74"/>
    </row>
    <row r="743" spans="2:20" ht="12.75" customHeight="1" x14ac:dyDescent="0.2">
      <c r="B743" s="130"/>
      <c r="C743" s="43"/>
      <c r="E743" s="73"/>
      <c r="F743" s="7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74"/>
      <c r="T743" s="74"/>
    </row>
    <row r="744" spans="2:20" ht="12.75" customHeight="1" x14ac:dyDescent="0.2">
      <c r="B744" s="130"/>
      <c r="C744" s="43"/>
      <c r="E744" s="73"/>
      <c r="F744" s="7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74"/>
      <c r="T744" s="74"/>
    </row>
    <row r="745" spans="2:20" ht="12.75" customHeight="1" x14ac:dyDescent="0.2">
      <c r="B745" s="130"/>
      <c r="C745" s="43"/>
      <c r="E745" s="73"/>
      <c r="F745" s="7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74"/>
      <c r="T745" s="74"/>
    </row>
    <row r="746" spans="2:20" ht="12.75" customHeight="1" x14ac:dyDescent="0.2">
      <c r="B746" s="130"/>
      <c r="C746" s="43"/>
      <c r="E746" s="73"/>
      <c r="F746" s="7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74"/>
      <c r="T746" s="74"/>
    </row>
    <row r="747" spans="2:20" ht="12.75" customHeight="1" x14ac:dyDescent="0.2">
      <c r="B747" s="130"/>
      <c r="C747" s="43"/>
      <c r="E747" s="73"/>
      <c r="F747" s="7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74"/>
      <c r="T747" s="74"/>
    </row>
    <row r="748" spans="2:20" ht="12.75" customHeight="1" x14ac:dyDescent="0.2">
      <c r="B748" s="130"/>
      <c r="C748" s="43"/>
      <c r="E748" s="73"/>
      <c r="F748" s="7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74"/>
      <c r="T748" s="74"/>
    </row>
    <row r="749" spans="2:20" ht="12.75" customHeight="1" x14ac:dyDescent="0.2">
      <c r="B749" s="130"/>
      <c r="C749" s="43"/>
      <c r="E749" s="73"/>
      <c r="F749" s="7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74"/>
      <c r="T749" s="74"/>
    </row>
    <row r="750" spans="2:20" ht="12.75" customHeight="1" x14ac:dyDescent="0.2">
      <c r="B750" s="130"/>
      <c r="C750" s="43"/>
      <c r="E750" s="73"/>
      <c r="F750" s="7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74"/>
      <c r="T750" s="74"/>
    </row>
    <row r="751" spans="2:20" ht="12.75" customHeight="1" x14ac:dyDescent="0.2">
      <c r="B751" s="130"/>
      <c r="C751" s="43"/>
      <c r="E751" s="73"/>
      <c r="F751" s="7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74"/>
      <c r="T751" s="74"/>
    </row>
    <row r="752" spans="2:20" ht="12.75" customHeight="1" x14ac:dyDescent="0.2">
      <c r="B752" s="130"/>
      <c r="C752" s="43"/>
      <c r="E752" s="73"/>
      <c r="F752" s="7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74"/>
      <c r="T752" s="74"/>
    </row>
    <row r="753" spans="2:20" ht="12.75" customHeight="1" x14ac:dyDescent="0.2">
      <c r="B753" s="130"/>
      <c r="C753" s="43"/>
      <c r="E753" s="73"/>
      <c r="F753" s="7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74"/>
      <c r="T753" s="74"/>
    </row>
    <row r="754" spans="2:20" ht="12.75" customHeight="1" x14ac:dyDescent="0.2">
      <c r="B754" s="130"/>
      <c r="C754" s="43"/>
      <c r="E754" s="73"/>
      <c r="F754" s="7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74"/>
      <c r="T754" s="74"/>
    </row>
    <row r="755" spans="2:20" ht="12.75" customHeight="1" x14ac:dyDescent="0.2">
      <c r="B755" s="130"/>
      <c r="C755" s="43"/>
      <c r="E755" s="73"/>
      <c r="F755" s="7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74"/>
      <c r="T755" s="74"/>
    </row>
    <row r="756" spans="2:20" ht="12.75" customHeight="1" x14ac:dyDescent="0.2">
      <c r="B756" s="130"/>
      <c r="C756" s="43"/>
      <c r="E756" s="73"/>
      <c r="F756" s="7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74"/>
      <c r="T756" s="74"/>
    </row>
    <row r="757" spans="2:20" ht="12.75" customHeight="1" x14ac:dyDescent="0.2">
      <c r="B757" s="130"/>
      <c r="C757" s="43"/>
      <c r="E757" s="73"/>
      <c r="F757" s="7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74"/>
      <c r="T757" s="74"/>
    </row>
    <row r="758" spans="2:20" ht="12.75" customHeight="1" x14ac:dyDescent="0.2">
      <c r="B758" s="130"/>
      <c r="C758" s="43"/>
      <c r="E758" s="73"/>
      <c r="F758" s="7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74"/>
      <c r="T758" s="74"/>
    </row>
    <row r="759" spans="2:20" ht="12.75" customHeight="1" x14ac:dyDescent="0.2">
      <c r="B759" s="130"/>
      <c r="C759" s="43"/>
      <c r="E759" s="73"/>
      <c r="F759" s="7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74"/>
      <c r="T759" s="74"/>
    </row>
    <row r="760" spans="2:20" ht="12.75" customHeight="1" x14ac:dyDescent="0.2">
      <c r="B760" s="130"/>
      <c r="C760" s="43"/>
      <c r="E760" s="73"/>
      <c r="F760" s="7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74"/>
      <c r="T760" s="74"/>
    </row>
    <row r="761" spans="2:20" ht="12.75" customHeight="1" x14ac:dyDescent="0.2">
      <c r="B761" s="130"/>
      <c r="C761" s="43"/>
      <c r="E761" s="73"/>
      <c r="F761" s="7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74"/>
      <c r="T761" s="74"/>
    </row>
    <row r="762" spans="2:20" ht="12.75" customHeight="1" x14ac:dyDescent="0.2">
      <c r="B762" s="130"/>
      <c r="C762" s="43"/>
      <c r="E762" s="73"/>
      <c r="F762" s="7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74"/>
      <c r="T762" s="74"/>
    </row>
    <row r="763" spans="2:20" ht="12.75" customHeight="1" x14ac:dyDescent="0.2">
      <c r="B763" s="130"/>
      <c r="C763" s="43"/>
      <c r="E763" s="73"/>
      <c r="F763" s="7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74"/>
      <c r="T763" s="74"/>
    </row>
    <row r="764" spans="2:20" ht="12.75" customHeight="1" x14ac:dyDescent="0.2">
      <c r="B764" s="130"/>
      <c r="C764" s="43"/>
      <c r="E764" s="73"/>
      <c r="F764" s="7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74"/>
      <c r="T764" s="74"/>
    </row>
    <row r="765" spans="2:20" ht="12.75" customHeight="1" x14ac:dyDescent="0.2">
      <c r="B765" s="130"/>
      <c r="C765" s="43"/>
      <c r="E765" s="73"/>
      <c r="F765" s="7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74"/>
      <c r="T765" s="74"/>
    </row>
    <row r="766" spans="2:20" ht="12.75" customHeight="1" x14ac:dyDescent="0.2">
      <c r="B766" s="130"/>
      <c r="C766" s="43"/>
      <c r="E766" s="73"/>
      <c r="F766" s="7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74"/>
      <c r="T766" s="74"/>
    </row>
    <row r="767" spans="2:20" ht="12.75" customHeight="1" x14ac:dyDescent="0.2">
      <c r="B767" s="130"/>
      <c r="C767" s="43"/>
      <c r="E767" s="73"/>
      <c r="F767" s="7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74"/>
      <c r="T767" s="74"/>
    </row>
    <row r="768" spans="2:20" ht="12.75" customHeight="1" x14ac:dyDescent="0.2">
      <c r="B768" s="130"/>
      <c r="C768" s="43"/>
      <c r="E768" s="73"/>
      <c r="F768" s="7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74"/>
      <c r="T768" s="74"/>
    </row>
    <row r="769" spans="2:20" ht="12.75" customHeight="1" x14ac:dyDescent="0.2">
      <c r="B769" s="130"/>
      <c r="C769" s="43"/>
      <c r="E769" s="73"/>
      <c r="F769" s="7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74"/>
      <c r="T769" s="74"/>
    </row>
    <row r="770" spans="2:20" ht="12.75" customHeight="1" x14ac:dyDescent="0.2">
      <c r="B770" s="130"/>
      <c r="C770" s="43"/>
      <c r="E770" s="73"/>
      <c r="F770" s="7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74"/>
      <c r="T770" s="74"/>
    </row>
    <row r="771" spans="2:20" ht="12.75" customHeight="1" x14ac:dyDescent="0.2">
      <c r="B771" s="130"/>
      <c r="C771" s="43"/>
      <c r="E771" s="73"/>
      <c r="F771" s="7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74"/>
      <c r="T771" s="74"/>
    </row>
    <row r="772" spans="2:20" ht="12.75" customHeight="1" x14ac:dyDescent="0.2">
      <c r="B772" s="130"/>
      <c r="C772" s="43"/>
      <c r="E772" s="73"/>
      <c r="F772" s="7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74"/>
      <c r="T772" s="74"/>
    </row>
    <row r="773" spans="2:20" ht="12.75" customHeight="1" x14ac:dyDescent="0.2">
      <c r="B773" s="130"/>
      <c r="C773" s="43"/>
      <c r="E773" s="73"/>
      <c r="F773" s="7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74"/>
      <c r="T773" s="74"/>
    </row>
    <row r="774" spans="2:20" ht="12.75" customHeight="1" x14ac:dyDescent="0.2">
      <c r="B774" s="130"/>
      <c r="C774" s="43"/>
      <c r="E774" s="73"/>
      <c r="F774" s="7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74"/>
      <c r="T774" s="74"/>
    </row>
    <row r="775" spans="2:20" ht="12.75" customHeight="1" x14ac:dyDescent="0.2">
      <c r="B775" s="130"/>
      <c r="C775" s="43"/>
      <c r="E775" s="73"/>
      <c r="F775" s="7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74"/>
      <c r="T775" s="74"/>
    </row>
    <row r="776" spans="2:20" ht="12.75" customHeight="1" x14ac:dyDescent="0.2">
      <c r="B776" s="130"/>
      <c r="C776" s="43"/>
      <c r="E776" s="73"/>
      <c r="F776" s="7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74"/>
      <c r="T776" s="74"/>
    </row>
    <row r="777" spans="2:20" ht="12.75" customHeight="1" x14ac:dyDescent="0.2">
      <c r="B777" s="130"/>
      <c r="C777" s="43"/>
      <c r="E777" s="73"/>
      <c r="F777" s="7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74"/>
      <c r="T777" s="74"/>
    </row>
    <row r="778" spans="2:20" ht="12.75" customHeight="1" x14ac:dyDescent="0.2">
      <c r="B778" s="130"/>
      <c r="C778" s="43"/>
      <c r="E778" s="73"/>
      <c r="F778" s="7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74"/>
      <c r="T778" s="74"/>
    </row>
    <row r="779" spans="2:20" ht="12.75" customHeight="1" x14ac:dyDescent="0.2">
      <c r="B779" s="130"/>
      <c r="C779" s="43"/>
      <c r="E779" s="73"/>
      <c r="F779" s="7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74"/>
      <c r="T779" s="74"/>
    </row>
    <row r="780" spans="2:20" ht="12.75" customHeight="1" x14ac:dyDescent="0.2">
      <c r="B780" s="130"/>
      <c r="C780" s="43"/>
      <c r="E780" s="73"/>
      <c r="F780" s="7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74"/>
      <c r="T780" s="74"/>
    </row>
    <row r="781" spans="2:20" ht="12.75" customHeight="1" x14ac:dyDescent="0.2">
      <c r="B781" s="130"/>
      <c r="C781" s="43"/>
      <c r="E781" s="73"/>
      <c r="F781" s="7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74"/>
      <c r="T781" s="74"/>
    </row>
    <row r="782" spans="2:20" ht="12.75" customHeight="1" x14ac:dyDescent="0.2">
      <c r="B782" s="130"/>
      <c r="C782" s="43"/>
      <c r="E782" s="73"/>
      <c r="F782" s="7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74"/>
      <c r="T782" s="74"/>
    </row>
    <row r="783" spans="2:20" ht="12.75" customHeight="1" x14ac:dyDescent="0.2">
      <c r="B783" s="130"/>
      <c r="C783" s="43"/>
      <c r="E783" s="73"/>
      <c r="F783" s="7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74"/>
      <c r="T783" s="74"/>
    </row>
    <row r="784" spans="2:20" ht="12.75" customHeight="1" x14ac:dyDescent="0.2">
      <c r="B784" s="130"/>
      <c r="C784" s="43"/>
      <c r="E784" s="73"/>
      <c r="F784" s="7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74"/>
      <c r="T784" s="74"/>
    </row>
    <row r="785" spans="2:20" ht="12.75" customHeight="1" x14ac:dyDescent="0.2">
      <c r="B785" s="130"/>
      <c r="C785" s="43"/>
      <c r="E785" s="73"/>
      <c r="F785" s="7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74"/>
      <c r="T785" s="74"/>
    </row>
    <row r="786" spans="2:20" ht="12.75" customHeight="1" x14ac:dyDescent="0.2">
      <c r="B786" s="130"/>
      <c r="C786" s="43"/>
      <c r="E786" s="73"/>
      <c r="F786" s="7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74"/>
      <c r="T786" s="74"/>
    </row>
    <row r="787" spans="2:20" ht="12.75" customHeight="1" x14ac:dyDescent="0.2">
      <c r="B787" s="130"/>
      <c r="C787" s="43"/>
      <c r="E787" s="73"/>
      <c r="F787" s="7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74"/>
      <c r="T787" s="74"/>
    </row>
    <row r="788" spans="2:20" ht="12.75" customHeight="1" x14ac:dyDescent="0.2">
      <c r="B788" s="130"/>
      <c r="C788" s="43"/>
      <c r="E788" s="73"/>
      <c r="F788" s="7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74"/>
      <c r="T788" s="74"/>
    </row>
    <row r="789" spans="2:20" ht="12.75" customHeight="1" x14ac:dyDescent="0.2">
      <c r="B789" s="130"/>
      <c r="C789" s="43"/>
      <c r="E789" s="73"/>
      <c r="F789" s="7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74"/>
      <c r="T789" s="74"/>
    </row>
    <row r="790" spans="2:20" ht="12.75" customHeight="1" x14ac:dyDescent="0.2">
      <c r="B790" s="130"/>
      <c r="C790" s="43"/>
      <c r="E790" s="73"/>
      <c r="F790" s="7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74"/>
      <c r="T790" s="74"/>
    </row>
    <row r="791" spans="2:20" ht="12.75" customHeight="1" x14ac:dyDescent="0.2">
      <c r="B791" s="130"/>
      <c r="C791" s="43"/>
      <c r="E791" s="73"/>
      <c r="F791" s="7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74"/>
      <c r="T791" s="74"/>
    </row>
    <row r="792" spans="2:20" ht="12.75" customHeight="1" x14ac:dyDescent="0.2">
      <c r="B792" s="130"/>
      <c r="C792" s="43"/>
      <c r="E792" s="73"/>
      <c r="F792" s="7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74"/>
      <c r="T792" s="74"/>
    </row>
    <row r="793" spans="2:20" ht="12.75" customHeight="1" x14ac:dyDescent="0.2">
      <c r="B793" s="130"/>
      <c r="C793" s="43"/>
      <c r="E793" s="73"/>
      <c r="F793" s="7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74"/>
      <c r="T793" s="74"/>
    </row>
    <row r="794" spans="2:20" ht="12.75" customHeight="1" x14ac:dyDescent="0.2">
      <c r="B794" s="130"/>
      <c r="C794" s="43"/>
      <c r="E794" s="73"/>
      <c r="F794" s="7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74"/>
      <c r="T794" s="74"/>
    </row>
    <row r="795" spans="2:20" ht="12.75" customHeight="1" x14ac:dyDescent="0.2">
      <c r="B795" s="130"/>
      <c r="C795" s="43"/>
      <c r="E795" s="73"/>
      <c r="F795" s="7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74"/>
      <c r="T795" s="74"/>
    </row>
    <row r="796" spans="2:20" ht="12.75" customHeight="1" x14ac:dyDescent="0.2">
      <c r="B796" s="130"/>
      <c r="C796" s="43"/>
      <c r="E796" s="73"/>
      <c r="F796" s="7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74"/>
      <c r="T796" s="74"/>
    </row>
    <row r="797" spans="2:20" ht="12.75" customHeight="1" x14ac:dyDescent="0.2">
      <c r="B797" s="130"/>
      <c r="C797" s="43"/>
      <c r="E797" s="73"/>
      <c r="F797" s="7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74"/>
      <c r="T797" s="74"/>
    </row>
    <row r="798" spans="2:20" ht="12.75" customHeight="1" x14ac:dyDescent="0.2">
      <c r="B798" s="130"/>
      <c r="C798" s="43"/>
      <c r="E798" s="73"/>
      <c r="F798" s="7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74"/>
      <c r="T798" s="74"/>
    </row>
    <row r="799" spans="2:20" ht="12.75" customHeight="1" x14ac:dyDescent="0.2">
      <c r="B799" s="130"/>
      <c r="C799" s="43"/>
      <c r="E799" s="73"/>
      <c r="F799" s="7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74"/>
      <c r="T799" s="74"/>
    </row>
    <row r="800" spans="2:20" ht="12.75" customHeight="1" x14ac:dyDescent="0.2">
      <c r="B800" s="130"/>
      <c r="C800" s="43"/>
      <c r="E800" s="73"/>
      <c r="F800" s="7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74"/>
      <c r="T800" s="74"/>
    </row>
    <row r="801" spans="2:20" ht="12.75" customHeight="1" x14ac:dyDescent="0.2">
      <c r="B801" s="130"/>
      <c r="C801" s="43"/>
      <c r="E801" s="73"/>
      <c r="F801" s="7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74"/>
      <c r="T801" s="74"/>
    </row>
    <row r="802" spans="2:20" ht="12.75" customHeight="1" x14ac:dyDescent="0.2">
      <c r="B802" s="130"/>
      <c r="C802" s="43"/>
      <c r="E802" s="73"/>
      <c r="F802" s="7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74"/>
      <c r="T802" s="74"/>
    </row>
    <row r="803" spans="2:20" ht="12.75" customHeight="1" x14ac:dyDescent="0.2">
      <c r="B803" s="130"/>
      <c r="C803" s="43"/>
      <c r="E803" s="73"/>
      <c r="F803" s="7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74"/>
      <c r="T803" s="74"/>
    </row>
    <row r="804" spans="2:20" ht="12.75" customHeight="1" x14ac:dyDescent="0.2">
      <c r="B804" s="130"/>
      <c r="C804" s="43"/>
      <c r="E804" s="73"/>
      <c r="F804" s="7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74"/>
      <c r="T804" s="74"/>
    </row>
    <row r="805" spans="2:20" ht="12.75" customHeight="1" x14ac:dyDescent="0.2">
      <c r="B805" s="130"/>
      <c r="C805" s="43"/>
      <c r="E805" s="73"/>
      <c r="F805" s="7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74"/>
      <c r="T805" s="74"/>
    </row>
    <row r="806" spans="2:20" ht="12.75" customHeight="1" x14ac:dyDescent="0.2">
      <c r="B806" s="130"/>
      <c r="C806" s="43"/>
      <c r="E806" s="73"/>
      <c r="F806" s="7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74"/>
      <c r="T806" s="74"/>
    </row>
    <row r="807" spans="2:20" ht="12.75" customHeight="1" x14ac:dyDescent="0.2">
      <c r="B807" s="130"/>
      <c r="C807" s="43"/>
      <c r="E807" s="73"/>
      <c r="F807" s="7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74"/>
      <c r="T807" s="74"/>
    </row>
    <row r="808" spans="2:20" ht="12.75" customHeight="1" x14ac:dyDescent="0.2">
      <c r="B808" s="130"/>
      <c r="C808" s="43"/>
      <c r="E808" s="73"/>
      <c r="F808" s="7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74"/>
      <c r="T808" s="74"/>
    </row>
    <row r="809" spans="2:20" ht="12.75" customHeight="1" x14ac:dyDescent="0.2">
      <c r="B809" s="130"/>
      <c r="C809" s="43"/>
      <c r="E809" s="73"/>
      <c r="F809" s="7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74"/>
      <c r="T809" s="74"/>
    </row>
    <row r="810" spans="2:20" ht="12.75" customHeight="1" x14ac:dyDescent="0.2">
      <c r="B810" s="130"/>
      <c r="C810" s="43"/>
      <c r="E810" s="73"/>
      <c r="F810" s="7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74"/>
      <c r="T810" s="74"/>
    </row>
    <row r="811" spans="2:20" ht="12.75" customHeight="1" x14ac:dyDescent="0.2">
      <c r="B811" s="130"/>
      <c r="C811" s="43"/>
      <c r="E811" s="73"/>
      <c r="F811" s="7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74"/>
      <c r="T811" s="74"/>
    </row>
    <row r="812" spans="2:20" ht="12.75" customHeight="1" x14ac:dyDescent="0.2">
      <c r="B812" s="130"/>
      <c r="C812" s="43"/>
      <c r="E812" s="73"/>
      <c r="F812" s="7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74"/>
      <c r="T812" s="74"/>
    </row>
    <row r="813" spans="2:20" ht="12.75" customHeight="1" x14ac:dyDescent="0.2">
      <c r="B813" s="130"/>
      <c r="C813" s="43"/>
      <c r="E813" s="73"/>
      <c r="F813" s="7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74"/>
      <c r="T813" s="74"/>
    </row>
    <row r="814" spans="2:20" ht="12.75" customHeight="1" x14ac:dyDescent="0.2">
      <c r="B814" s="130"/>
      <c r="C814" s="43"/>
      <c r="E814" s="73"/>
      <c r="F814" s="7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74"/>
      <c r="T814" s="74"/>
    </row>
    <row r="815" spans="2:20" ht="12.75" customHeight="1" x14ac:dyDescent="0.2">
      <c r="B815" s="130"/>
      <c r="C815" s="43"/>
      <c r="E815" s="73"/>
      <c r="F815" s="7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74"/>
      <c r="T815" s="74"/>
    </row>
    <row r="816" spans="2:20" ht="12.75" customHeight="1" x14ac:dyDescent="0.2">
      <c r="B816" s="130"/>
      <c r="C816" s="43"/>
      <c r="E816" s="73"/>
      <c r="F816" s="7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74"/>
      <c r="T816" s="74"/>
    </row>
    <row r="817" spans="2:20" ht="12.75" customHeight="1" x14ac:dyDescent="0.2">
      <c r="B817" s="130"/>
      <c r="C817" s="43"/>
      <c r="E817" s="73"/>
      <c r="F817" s="7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74"/>
      <c r="T817" s="74"/>
    </row>
    <row r="818" spans="2:20" ht="12.75" customHeight="1" x14ac:dyDescent="0.2">
      <c r="B818" s="130"/>
      <c r="C818" s="43"/>
      <c r="E818" s="73"/>
      <c r="F818" s="7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74"/>
      <c r="T818" s="74"/>
    </row>
    <row r="819" spans="2:20" ht="12.75" customHeight="1" x14ac:dyDescent="0.2">
      <c r="B819" s="130"/>
      <c r="C819" s="43"/>
      <c r="E819" s="73"/>
      <c r="F819" s="7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74"/>
      <c r="T819" s="74"/>
    </row>
    <row r="820" spans="2:20" ht="12.75" customHeight="1" x14ac:dyDescent="0.2">
      <c r="B820" s="130"/>
      <c r="C820" s="43"/>
      <c r="E820" s="73"/>
      <c r="F820" s="7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74"/>
      <c r="T820" s="74"/>
    </row>
    <row r="821" spans="2:20" ht="12.75" customHeight="1" x14ac:dyDescent="0.2">
      <c r="B821" s="130"/>
      <c r="C821" s="43"/>
      <c r="E821" s="73"/>
      <c r="F821" s="7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74"/>
      <c r="T821" s="74"/>
    </row>
    <row r="822" spans="2:20" ht="12.75" customHeight="1" x14ac:dyDescent="0.2">
      <c r="B822" s="130"/>
      <c r="C822" s="43"/>
      <c r="E822" s="73"/>
      <c r="F822" s="7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74"/>
      <c r="T822" s="74"/>
    </row>
    <row r="823" spans="2:20" ht="12.75" customHeight="1" x14ac:dyDescent="0.2">
      <c r="B823" s="130"/>
      <c r="C823" s="43"/>
      <c r="E823" s="73"/>
      <c r="F823" s="7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74"/>
      <c r="T823" s="74"/>
    </row>
    <row r="824" spans="2:20" ht="12.75" customHeight="1" x14ac:dyDescent="0.2">
      <c r="B824" s="130"/>
      <c r="C824" s="43"/>
      <c r="E824" s="73"/>
      <c r="F824" s="7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74"/>
      <c r="T824" s="74"/>
    </row>
    <row r="825" spans="2:20" ht="12.75" customHeight="1" x14ac:dyDescent="0.2">
      <c r="B825" s="130"/>
      <c r="C825" s="43"/>
      <c r="E825" s="73"/>
      <c r="F825" s="7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74"/>
      <c r="T825" s="74"/>
    </row>
    <row r="826" spans="2:20" ht="12.75" customHeight="1" x14ac:dyDescent="0.2">
      <c r="B826" s="130"/>
      <c r="C826" s="43"/>
      <c r="E826" s="73"/>
      <c r="F826" s="7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74"/>
      <c r="T826" s="74"/>
    </row>
    <row r="827" spans="2:20" ht="12.75" customHeight="1" x14ac:dyDescent="0.2">
      <c r="B827" s="130"/>
      <c r="C827" s="43"/>
      <c r="E827" s="73"/>
      <c r="F827" s="7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74"/>
      <c r="T827" s="74"/>
    </row>
    <row r="828" spans="2:20" ht="12.75" customHeight="1" x14ac:dyDescent="0.2">
      <c r="B828" s="130"/>
      <c r="C828" s="43"/>
      <c r="E828" s="73"/>
      <c r="F828" s="7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74"/>
      <c r="T828" s="74"/>
    </row>
    <row r="829" spans="2:20" ht="12.75" customHeight="1" x14ac:dyDescent="0.2">
      <c r="B829" s="130"/>
      <c r="C829" s="43"/>
      <c r="E829" s="73"/>
      <c r="F829" s="7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74"/>
      <c r="T829" s="74"/>
    </row>
    <row r="830" spans="2:20" ht="12.75" customHeight="1" x14ac:dyDescent="0.2">
      <c r="B830" s="130"/>
      <c r="C830" s="43"/>
      <c r="E830" s="73"/>
      <c r="F830" s="7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74"/>
      <c r="T830" s="74"/>
    </row>
    <row r="831" spans="2:20" ht="12.75" customHeight="1" x14ac:dyDescent="0.2">
      <c r="B831" s="130"/>
      <c r="C831" s="43"/>
      <c r="E831" s="73"/>
      <c r="F831" s="7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74"/>
      <c r="T831" s="74"/>
    </row>
    <row r="832" spans="2:20" ht="12.75" customHeight="1" x14ac:dyDescent="0.2">
      <c r="B832" s="130"/>
      <c r="C832" s="43"/>
      <c r="E832" s="73"/>
      <c r="F832" s="7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74"/>
      <c r="T832" s="74"/>
    </row>
    <row r="833" spans="2:20" ht="12.75" customHeight="1" x14ac:dyDescent="0.2">
      <c r="B833" s="130"/>
      <c r="C833" s="43"/>
      <c r="E833" s="73"/>
      <c r="F833" s="7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74"/>
      <c r="T833" s="74"/>
    </row>
    <row r="834" spans="2:20" ht="12.75" customHeight="1" x14ac:dyDescent="0.2">
      <c r="B834" s="130"/>
      <c r="C834" s="43"/>
      <c r="E834" s="73"/>
      <c r="F834" s="7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74"/>
      <c r="T834" s="74"/>
    </row>
    <row r="835" spans="2:20" ht="12.75" customHeight="1" x14ac:dyDescent="0.2">
      <c r="B835" s="130"/>
      <c r="C835" s="43"/>
      <c r="E835" s="73"/>
      <c r="F835" s="7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74"/>
      <c r="T835" s="74"/>
    </row>
    <row r="836" spans="2:20" ht="12.75" customHeight="1" x14ac:dyDescent="0.2">
      <c r="B836" s="130"/>
      <c r="C836" s="43"/>
      <c r="E836" s="73"/>
      <c r="F836" s="7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74"/>
      <c r="T836" s="74"/>
    </row>
    <row r="837" spans="2:20" ht="12.75" customHeight="1" x14ac:dyDescent="0.2">
      <c r="B837" s="130"/>
      <c r="C837" s="43"/>
      <c r="E837" s="73"/>
      <c r="F837" s="7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74"/>
      <c r="T837" s="74"/>
    </row>
    <row r="838" spans="2:20" ht="12.75" customHeight="1" x14ac:dyDescent="0.2">
      <c r="B838" s="130"/>
      <c r="C838" s="43"/>
      <c r="E838" s="73"/>
      <c r="F838" s="7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74"/>
      <c r="T838" s="74"/>
    </row>
    <row r="839" spans="2:20" ht="12.75" customHeight="1" x14ac:dyDescent="0.2">
      <c r="B839" s="130"/>
      <c r="C839" s="43"/>
      <c r="E839" s="73"/>
      <c r="F839" s="7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74"/>
      <c r="T839" s="74"/>
    </row>
    <row r="840" spans="2:20" ht="12.75" customHeight="1" x14ac:dyDescent="0.2">
      <c r="B840" s="130"/>
      <c r="C840" s="43"/>
      <c r="E840" s="73"/>
      <c r="F840" s="7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74"/>
      <c r="T840" s="74"/>
    </row>
    <row r="841" spans="2:20" ht="12.75" customHeight="1" x14ac:dyDescent="0.2">
      <c r="B841" s="130"/>
      <c r="C841" s="43"/>
      <c r="E841" s="73"/>
      <c r="F841" s="7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74"/>
      <c r="T841" s="74"/>
    </row>
    <row r="842" spans="2:20" ht="12.75" customHeight="1" x14ac:dyDescent="0.2">
      <c r="B842" s="130"/>
      <c r="C842" s="43"/>
      <c r="E842" s="73"/>
      <c r="F842" s="7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74"/>
      <c r="T842" s="74"/>
    </row>
    <row r="843" spans="2:20" ht="12.75" customHeight="1" x14ac:dyDescent="0.2">
      <c r="B843" s="130"/>
      <c r="C843" s="43"/>
      <c r="E843" s="73"/>
      <c r="F843" s="7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74"/>
      <c r="T843" s="74"/>
    </row>
    <row r="844" spans="2:20" ht="12.75" customHeight="1" x14ac:dyDescent="0.2">
      <c r="B844" s="130"/>
      <c r="C844" s="43"/>
      <c r="E844" s="73"/>
      <c r="F844" s="7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74"/>
      <c r="T844" s="74"/>
    </row>
    <row r="845" spans="2:20" ht="12.75" customHeight="1" x14ac:dyDescent="0.2">
      <c r="B845" s="130"/>
      <c r="C845" s="43"/>
      <c r="E845" s="73"/>
      <c r="F845" s="7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74"/>
      <c r="T845" s="74"/>
    </row>
    <row r="846" spans="2:20" ht="12.75" customHeight="1" x14ac:dyDescent="0.2">
      <c r="B846" s="130"/>
      <c r="C846" s="43"/>
      <c r="E846" s="73"/>
      <c r="F846" s="7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74"/>
      <c r="T846" s="74"/>
    </row>
    <row r="847" spans="2:20" ht="12.75" customHeight="1" x14ac:dyDescent="0.2">
      <c r="B847" s="130"/>
      <c r="C847" s="43"/>
      <c r="E847" s="73"/>
      <c r="F847" s="7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74"/>
      <c r="T847" s="74"/>
    </row>
    <row r="848" spans="2:20" ht="12.75" customHeight="1" x14ac:dyDescent="0.2">
      <c r="B848" s="130"/>
      <c r="C848" s="43"/>
      <c r="E848" s="73"/>
      <c r="F848" s="7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74"/>
      <c r="T848" s="74"/>
    </row>
    <row r="849" spans="2:20" ht="12.75" customHeight="1" x14ac:dyDescent="0.2">
      <c r="B849" s="130"/>
      <c r="C849" s="43"/>
      <c r="E849" s="73"/>
      <c r="F849" s="7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74"/>
      <c r="T849" s="74"/>
    </row>
    <row r="850" spans="2:20" ht="12.75" customHeight="1" x14ac:dyDescent="0.2">
      <c r="B850" s="130"/>
      <c r="C850" s="43"/>
      <c r="E850" s="73"/>
      <c r="F850" s="7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74"/>
      <c r="T850" s="74"/>
    </row>
    <row r="851" spans="2:20" ht="12.75" customHeight="1" x14ac:dyDescent="0.2">
      <c r="B851" s="130"/>
      <c r="C851" s="43"/>
      <c r="E851" s="73"/>
      <c r="F851" s="7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74"/>
      <c r="T851" s="74"/>
    </row>
    <row r="852" spans="2:20" ht="12.75" customHeight="1" x14ac:dyDescent="0.2">
      <c r="B852" s="130"/>
      <c r="C852" s="43"/>
      <c r="E852" s="73"/>
      <c r="F852" s="7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74"/>
      <c r="T852" s="74"/>
    </row>
    <row r="853" spans="2:20" ht="12.75" customHeight="1" x14ac:dyDescent="0.2">
      <c r="B853" s="130"/>
      <c r="C853" s="43"/>
      <c r="E853" s="73"/>
      <c r="F853" s="7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74"/>
      <c r="T853" s="74"/>
    </row>
    <row r="854" spans="2:20" ht="12.75" customHeight="1" x14ac:dyDescent="0.2">
      <c r="B854" s="130"/>
      <c r="C854" s="43"/>
      <c r="E854" s="73"/>
      <c r="F854" s="7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74"/>
      <c r="T854" s="74"/>
    </row>
    <row r="855" spans="2:20" ht="12.75" customHeight="1" x14ac:dyDescent="0.2">
      <c r="B855" s="130"/>
      <c r="C855" s="43"/>
      <c r="E855" s="73"/>
      <c r="F855" s="7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74"/>
      <c r="T855" s="74"/>
    </row>
    <row r="856" spans="2:20" ht="12.75" customHeight="1" x14ac:dyDescent="0.2">
      <c r="B856" s="130"/>
      <c r="C856" s="43"/>
      <c r="E856" s="73"/>
      <c r="F856" s="7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74"/>
      <c r="T856" s="74"/>
    </row>
    <row r="857" spans="2:20" ht="12.75" customHeight="1" x14ac:dyDescent="0.2">
      <c r="B857" s="130"/>
      <c r="C857" s="43"/>
      <c r="E857" s="73"/>
      <c r="F857" s="7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74"/>
      <c r="T857" s="74"/>
    </row>
    <row r="858" spans="2:20" ht="12.75" customHeight="1" x14ac:dyDescent="0.2">
      <c r="B858" s="130"/>
      <c r="C858" s="43"/>
      <c r="E858" s="73"/>
      <c r="F858" s="7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74"/>
      <c r="T858" s="74"/>
    </row>
    <row r="859" spans="2:20" ht="12.75" customHeight="1" x14ac:dyDescent="0.2">
      <c r="B859" s="130"/>
      <c r="C859" s="43"/>
      <c r="E859" s="73"/>
      <c r="F859" s="7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74"/>
      <c r="T859" s="74"/>
    </row>
    <row r="860" spans="2:20" ht="12.75" customHeight="1" x14ac:dyDescent="0.2">
      <c r="B860" s="130"/>
      <c r="C860" s="43"/>
      <c r="E860" s="73"/>
      <c r="F860" s="7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74"/>
      <c r="T860" s="74"/>
    </row>
    <row r="861" spans="2:20" ht="12.75" customHeight="1" x14ac:dyDescent="0.2">
      <c r="B861" s="130"/>
      <c r="C861" s="43"/>
      <c r="E861" s="73"/>
      <c r="F861" s="7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74"/>
      <c r="T861" s="74"/>
    </row>
    <row r="862" spans="2:20" ht="12.75" customHeight="1" x14ac:dyDescent="0.2">
      <c r="B862" s="130"/>
      <c r="C862" s="43"/>
      <c r="E862" s="73"/>
      <c r="F862" s="7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74"/>
      <c r="T862" s="74"/>
    </row>
    <row r="863" spans="2:20" ht="12.75" customHeight="1" x14ac:dyDescent="0.2">
      <c r="B863" s="130"/>
      <c r="C863" s="43"/>
      <c r="E863" s="73"/>
      <c r="F863" s="7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74"/>
      <c r="T863" s="74"/>
    </row>
    <row r="864" spans="2:20" ht="12.75" customHeight="1" x14ac:dyDescent="0.2">
      <c r="B864" s="130"/>
      <c r="C864" s="43"/>
      <c r="E864" s="73"/>
      <c r="F864" s="7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74"/>
      <c r="T864" s="74"/>
    </row>
    <row r="865" spans="2:20" ht="12.75" customHeight="1" x14ac:dyDescent="0.2">
      <c r="B865" s="130"/>
      <c r="C865" s="43"/>
      <c r="E865" s="73"/>
      <c r="F865" s="7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74"/>
      <c r="T865" s="74"/>
    </row>
    <row r="866" spans="2:20" ht="12.75" customHeight="1" x14ac:dyDescent="0.2">
      <c r="B866" s="130"/>
      <c r="C866" s="43"/>
      <c r="E866" s="73"/>
      <c r="F866" s="7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74"/>
      <c r="T866" s="74"/>
    </row>
    <row r="867" spans="2:20" ht="12.75" customHeight="1" x14ac:dyDescent="0.2">
      <c r="B867" s="130"/>
      <c r="C867" s="43"/>
      <c r="E867" s="73"/>
      <c r="F867" s="7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74"/>
      <c r="T867" s="74"/>
    </row>
    <row r="868" spans="2:20" ht="12.75" customHeight="1" x14ac:dyDescent="0.2">
      <c r="B868" s="130"/>
      <c r="C868" s="43"/>
      <c r="E868" s="73"/>
      <c r="F868" s="7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74"/>
      <c r="T868" s="74"/>
    </row>
    <row r="869" spans="2:20" ht="12.75" customHeight="1" x14ac:dyDescent="0.2">
      <c r="B869" s="130"/>
      <c r="C869" s="43"/>
      <c r="E869" s="73"/>
      <c r="F869" s="7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74"/>
      <c r="T869" s="74"/>
    </row>
    <row r="870" spans="2:20" ht="12.75" customHeight="1" x14ac:dyDescent="0.2">
      <c r="B870" s="130"/>
      <c r="C870" s="43"/>
      <c r="E870" s="73"/>
      <c r="F870" s="7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74"/>
      <c r="T870" s="74"/>
    </row>
    <row r="871" spans="2:20" ht="12.75" customHeight="1" x14ac:dyDescent="0.2">
      <c r="B871" s="130"/>
      <c r="C871" s="43"/>
      <c r="E871" s="73"/>
      <c r="F871" s="7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74"/>
      <c r="T871" s="74"/>
    </row>
    <row r="872" spans="2:20" ht="12.75" customHeight="1" x14ac:dyDescent="0.2">
      <c r="B872" s="130"/>
      <c r="C872" s="43"/>
      <c r="E872" s="73"/>
      <c r="F872" s="7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74"/>
      <c r="T872" s="74"/>
    </row>
    <row r="873" spans="2:20" ht="12.75" customHeight="1" x14ac:dyDescent="0.2">
      <c r="B873" s="130"/>
      <c r="C873" s="43"/>
      <c r="E873" s="73"/>
      <c r="F873" s="7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74"/>
      <c r="T873" s="74"/>
    </row>
    <row r="874" spans="2:20" ht="12.75" customHeight="1" x14ac:dyDescent="0.2">
      <c r="B874" s="130"/>
      <c r="C874" s="43"/>
      <c r="E874" s="73"/>
      <c r="F874" s="7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74"/>
      <c r="T874" s="74"/>
    </row>
    <row r="875" spans="2:20" ht="12.75" customHeight="1" x14ac:dyDescent="0.2">
      <c r="B875" s="130"/>
      <c r="C875" s="43"/>
      <c r="E875" s="73"/>
      <c r="F875" s="7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74"/>
      <c r="T875" s="74"/>
    </row>
    <row r="876" spans="2:20" ht="12.75" customHeight="1" x14ac:dyDescent="0.2">
      <c r="B876" s="130"/>
      <c r="C876" s="43"/>
      <c r="E876" s="73"/>
      <c r="F876" s="7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74"/>
      <c r="T876" s="74"/>
    </row>
    <row r="877" spans="2:20" ht="12.75" customHeight="1" x14ac:dyDescent="0.2">
      <c r="B877" s="130"/>
      <c r="C877" s="43"/>
      <c r="E877" s="73"/>
      <c r="F877" s="7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74"/>
      <c r="T877" s="74"/>
    </row>
    <row r="878" spans="2:20" ht="12.75" customHeight="1" x14ac:dyDescent="0.2">
      <c r="B878" s="130"/>
      <c r="C878" s="43"/>
      <c r="E878" s="73"/>
      <c r="F878" s="7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74"/>
      <c r="T878" s="74"/>
    </row>
    <row r="879" spans="2:20" ht="12.75" customHeight="1" x14ac:dyDescent="0.2">
      <c r="B879" s="130"/>
      <c r="C879" s="43"/>
      <c r="E879" s="73"/>
      <c r="F879" s="7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74"/>
      <c r="T879" s="74"/>
    </row>
    <row r="880" spans="2:20" ht="12.75" customHeight="1" x14ac:dyDescent="0.2">
      <c r="B880" s="130"/>
      <c r="C880" s="43"/>
      <c r="E880" s="73"/>
      <c r="F880" s="7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74"/>
      <c r="T880" s="74"/>
    </row>
    <row r="881" spans="2:20" ht="12.75" customHeight="1" x14ac:dyDescent="0.2">
      <c r="B881" s="130"/>
      <c r="C881" s="43"/>
      <c r="E881" s="73"/>
      <c r="F881" s="7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74"/>
      <c r="T881" s="74"/>
    </row>
    <row r="882" spans="2:20" ht="12.75" customHeight="1" x14ac:dyDescent="0.2">
      <c r="B882" s="130"/>
      <c r="C882" s="43"/>
      <c r="E882" s="73"/>
      <c r="F882" s="7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74"/>
      <c r="T882" s="74"/>
    </row>
    <row r="883" spans="2:20" ht="12.75" customHeight="1" x14ac:dyDescent="0.2">
      <c r="B883" s="130"/>
      <c r="C883" s="43"/>
      <c r="E883" s="73"/>
      <c r="F883" s="7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74"/>
      <c r="T883" s="74"/>
    </row>
    <row r="884" spans="2:20" ht="12.75" customHeight="1" x14ac:dyDescent="0.2">
      <c r="B884" s="130"/>
      <c r="C884" s="43"/>
      <c r="E884" s="73"/>
      <c r="F884" s="7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74"/>
      <c r="T884" s="74"/>
    </row>
    <row r="885" spans="2:20" ht="12.75" customHeight="1" x14ac:dyDescent="0.2">
      <c r="B885" s="130"/>
      <c r="C885" s="43"/>
      <c r="E885" s="73"/>
      <c r="F885" s="7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74"/>
      <c r="T885" s="74"/>
    </row>
    <row r="886" spans="2:20" ht="12.75" customHeight="1" x14ac:dyDescent="0.2">
      <c r="B886" s="130"/>
      <c r="C886" s="43"/>
      <c r="E886" s="73"/>
      <c r="F886" s="7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74"/>
      <c r="T886" s="74"/>
    </row>
    <row r="887" spans="2:20" ht="12.75" customHeight="1" x14ac:dyDescent="0.2">
      <c r="B887" s="130"/>
      <c r="C887" s="43"/>
      <c r="E887" s="73"/>
      <c r="F887" s="7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74"/>
      <c r="T887" s="74"/>
    </row>
    <row r="888" spans="2:20" ht="12.75" customHeight="1" x14ac:dyDescent="0.2">
      <c r="B888" s="130"/>
      <c r="C888" s="43"/>
      <c r="E888" s="73"/>
      <c r="F888" s="7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74"/>
      <c r="T888" s="74"/>
    </row>
    <row r="889" spans="2:20" ht="12.75" customHeight="1" x14ac:dyDescent="0.2">
      <c r="B889" s="130"/>
      <c r="C889" s="43"/>
      <c r="E889" s="73"/>
      <c r="F889" s="7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74"/>
      <c r="T889" s="74"/>
    </row>
    <row r="890" spans="2:20" ht="12.75" customHeight="1" x14ac:dyDescent="0.2">
      <c r="B890" s="130"/>
      <c r="C890" s="43"/>
      <c r="E890" s="73"/>
      <c r="F890" s="7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74"/>
      <c r="T890" s="74"/>
    </row>
    <row r="891" spans="2:20" ht="12.75" customHeight="1" x14ac:dyDescent="0.2">
      <c r="B891" s="130"/>
      <c r="C891" s="43"/>
      <c r="E891" s="73"/>
      <c r="F891" s="7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74"/>
      <c r="T891" s="74"/>
    </row>
    <row r="892" spans="2:20" ht="12.75" customHeight="1" x14ac:dyDescent="0.2">
      <c r="B892" s="130"/>
      <c r="C892" s="43"/>
      <c r="E892" s="73"/>
      <c r="F892" s="7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74"/>
      <c r="T892" s="74"/>
    </row>
    <row r="893" spans="2:20" ht="12.75" customHeight="1" x14ac:dyDescent="0.2">
      <c r="B893" s="130"/>
      <c r="C893" s="43"/>
      <c r="E893" s="73"/>
      <c r="F893" s="7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74"/>
      <c r="T893" s="74"/>
    </row>
    <row r="894" spans="2:20" ht="12.75" customHeight="1" x14ac:dyDescent="0.2">
      <c r="B894" s="130"/>
      <c r="C894" s="43"/>
      <c r="E894" s="73"/>
      <c r="F894" s="7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74"/>
      <c r="T894" s="74"/>
    </row>
    <row r="895" spans="2:20" ht="12.75" customHeight="1" x14ac:dyDescent="0.2">
      <c r="B895" s="130"/>
      <c r="C895" s="43"/>
      <c r="E895" s="73"/>
      <c r="F895" s="7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74"/>
      <c r="T895" s="74"/>
    </row>
    <row r="896" spans="2:20" ht="12.75" customHeight="1" x14ac:dyDescent="0.2">
      <c r="B896" s="130"/>
      <c r="C896" s="43"/>
      <c r="E896" s="73"/>
      <c r="F896" s="7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74"/>
      <c r="T896" s="74"/>
    </row>
    <row r="897" spans="2:20" ht="12.75" customHeight="1" x14ac:dyDescent="0.2">
      <c r="B897" s="130"/>
      <c r="C897" s="43"/>
      <c r="E897" s="73"/>
      <c r="F897" s="7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74"/>
      <c r="T897" s="74"/>
    </row>
    <row r="898" spans="2:20" ht="12.75" customHeight="1" x14ac:dyDescent="0.2">
      <c r="B898" s="130"/>
      <c r="C898" s="43"/>
      <c r="E898" s="73"/>
      <c r="F898" s="7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74"/>
      <c r="T898" s="74"/>
    </row>
    <row r="899" spans="2:20" ht="12.75" customHeight="1" x14ac:dyDescent="0.2">
      <c r="B899" s="130"/>
      <c r="C899" s="43"/>
      <c r="E899" s="73"/>
      <c r="F899" s="7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74"/>
      <c r="T899" s="74"/>
    </row>
    <row r="900" spans="2:20" ht="12.75" customHeight="1" x14ac:dyDescent="0.2">
      <c r="B900" s="130"/>
      <c r="C900" s="43"/>
      <c r="E900" s="73"/>
      <c r="F900" s="7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74"/>
      <c r="T900" s="74"/>
    </row>
    <row r="901" spans="2:20" ht="12.75" customHeight="1" x14ac:dyDescent="0.2">
      <c r="B901" s="130"/>
      <c r="C901" s="43"/>
      <c r="E901" s="73"/>
      <c r="F901" s="7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74"/>
      <c r="T901" s="74"/>
    </row>
    <row r="902" spans="2:20" ht="12.75" customHeight="1" x14ac:dyDescent="0.2">
      <c r="B902" s="130"/>
      <c r="C902" s="43"/>
      <c r="E902" s="73"/>
      <c r="F902" s="7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74"/>
      <c r="T902" s="74"/>
    </row>
    <row r="903" spans="2:20" ht="12.75" customHeight="1" x14ac:dyDescent="0.2">
      <c r="B903" s="130"/>
      <c r="C903" s="43"/>
      <c r="E903" s="73"/>
      <c r="F903" s="7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74"/>
      <c r="T903" s="74"/>
    </row>
    <row r="904" spans="2:20" ht="12.75" customHeight="1" x14ac:dyDescent="0.2">
      <c r="B904" s="130"/>
      <c r="C904" s="43"/>
      <c r="E904" s="73"/>
      <c r="F904" s="7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74"/>
      <c r="T904" s="74"/>
    </row>
    <row r="905" spans="2:20" ht="12.75" customHeight="1" x14ac:dyDescent="0.2">
      <c r="B905" s="130"/>
      <c r="C905" s="43"/>
      <c r="E905" s="73"/>
      <c r="F905" s="7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74"/>
      <c r="T905" s="74"/>
    </row>
    <row r="906" spans="2:20" ht="12.75" customHeight="1" x14ac:dyDescent="0.2">
      <c r="B906" s="130"/>
      <c r="C906" s="43"/>
      <c r="E906" s="73"/>
      <c r="F906" s="7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74"/>
      <c r="T906" s="74"/>
    </row>
    <row r="907" spans="2:20" ht="12.75" customHeight="1" x14ac:dyDescent="0.2">
      <c r="B907" s="130"/>
      <c r="C907" s="43"/>
      <c r="E907" s="73"/>
      <c r="F907" s="7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74"/>
      <c r="T907" s="74"/>
    </row>
    <row r="908" spans="2:20" ht="12.75" customHeight="1" x14ac:dyDescent="0.2">
      <c r="B908" s="130"/>
      <c r="C908" s="43"/>
      <c r="E908" s="73"/>
      <c r="F908" s="7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74"/>
      <c r="T908" s="74"/>
    </row>
    <row r="909" spans="2:20" ht="12.75" customHeight="1" x14ac:dyDescent="0.2">
      <c r="B909" s="130"/>
      <c r="C909" s="43"/>
      <c r="E909" s="73"/>
      <c r="F909" s="7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74"/>
      <c r="T909" s="74"/>
    </row>
    <row r="910" spans="2:20" ht="12.75" customHeight="1" x14ac:dyDescent="0.2">
      <c r="B910" s="130"/>
      <c r="C910" s="43"/>
      <c r="E910" s="73"/>
      <c r="F910" s="7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74"/>
      <c r="T910" s="74"/>
    </row>
    <row r="911" spans="2:20" ht="12.75" customHeight="1" x14ac:dyDescent="0.2">
      <c r="B911" s="130"/>
      <c r="C911" s="43"/>
      <c r="E911" s="73"/>
      <c r="F911" s="7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74"/>
      <c r="T911" s="74"/>
    </row>
    <row r="912" spans="2:20" ht="12.75" customHeight="1" x14ac:dyDescent="0.2">
      <c r="B912" s="130"/>
      <c r="C912" s="43"/>
      <c r="E912" s="73"/>
      <c r="F912" s="7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74"/>
      <c r="T912" s="74"/>
    </row>
    <row r="913" spans="2:20" ht="12.75" customHeight="1" x14ac:dyDescent="0.2">
      <c r="B913" s="130"/>
      <c r="C913" s="43"/>
      <c r="E913" s="73"/>
      <c r="F913" s="7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74"/>
      <c r="T913" s="74"/>
    </row>
    <row r="914" spans="2:20" ht="12.75" customHeight="1" x14ac:dyDescent="0.2">
      <c r="B914" s="130"/>
      <c r="C914" s="43"/>
      <c r="E914" s="73"/>
      <c r="F914" s="7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74"/>
      <c r="T914" s="74"/>
    </row>
    <row r="915" spans="2:20" ht="12.75" customHeight="1" x14ac:dyDescent="0.2">
      <c r="B915" s="130"/>
      <c r="C915" s="43"/>
      <c r="E915" s="73"/>
      <c r="F915" s="7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74"/>
      <c r="T915" s="74"/>
    </row>
    <row r="916" spans="2:20" ht="12.75" customHeight="1" x14ac:dyDescent="0.2">
      <c r="B916" s="130"/>
      <c r="C916" s="43"/>
      <c r="E916" s="73"/>
      <c r="F916" s="7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74"/>
      <c r="T916" s="74"/>
    </row>
    <row r="917" spans="2:20" ht="12.75" customHeight="1" x14ac:dyDescent="0.2">
      <c r="B917" s="130"/>
      <c r="C917" s="43"/>
      <c r="E917" s="73"/>
      <c r="F917" s="7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74"/>
      <c r="T917" s="74"/>
    </row>
    <row r="918" spans="2:20" ht="12.75" customHeight="1" x14ac:dyDescent="0.2">
      <c r="B918" s="130"/>
      <c r="C918" s="43"/>
      <c r="E918" s="73"/>
      <c r="F918" s="7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74"/>
      <c r="T918" s="74"/>
    </row>
    <row r="919" spans="2:20" ht="12.75" customHeight="1" x14ac:dyDescent="0.2">
      <c r="B919" s="130"/>
      <c r="C919" s="43"/>
      <c r="E919" s="73"/>
      <c r="F919" s="7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74"/>
      <c r="T919" s="74"/>
    </row>
    <row r="920" spans="2:20" ht="12.75" customHeight="1" x14ac:dyDescent="0.2">
      <c r="B920" s="130"/>
      <c r="C920" s="43"/>
      <c r="E920" s="73"/>
      <c r="F920" s="7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74"/>
      <c r="T920" s="74"/>
    </row>
    <row r="921" spans="2:20" ht="12.75" customHeight="1" x14ac:dyDescent="0.2">
      <c r="B921" s="130"/>
      <c r="C921" s="43"/>
      <c r="E921" s="73"/>
      <c r="F921" s="7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74"/>
      <c r="T921" s="74"/>
    </row>
    <row r="922" spans="2:20" ht="12.75" customHeight="1" x14ac:dyDescent="0.2">
      <c r="B922" s="130"/>
      <c r="C922" s="43"/>
      <c r="E922" s="73"/>
      <c r="F922" s="7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74"/>
      <c r="T922" s="74"/>
    </row>
    <row r="923" spans="2:20" ht="12.75" customHeight="1" x14ac:dyDescent="0.2">
      <c r="B923" s="130"/>
      <c r="C923" s="43"/>
      <c r="E923" s="73"/>
      <c r="F923" s="7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74"/>
      <c r="T923" s="74"/>
    </row>
    <row r="924" spans="2:20" ht="12.75" customHeight="1" x14ac:dyDescent="0.2">
      <c r="B924" s="130"/>
      <c r="C924" s="43"/>
      <c r="E924" s="73"/>
      <c r="F924" s="7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74"/>
      <c r="T924" s="74"/>
    </row>
    <row r="925" spans="2:20" ht="12.75" customHeight="1" x14ac:dyDescent="0.2">
      <c r="B925" s="130"/>
      <c r="C925" s="43"/>
      <c r="E925" s="73"/>
      <c r="F925" s="7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74"/>
      <c r="T925" s="74"/>
    </row>
    <row r="926" spans="2:20" ht="12.75" customHeight="1" x14ac:dyDescent="0.2">
      <c r="B926" s="130"/>
      <c r="C926" s="43"/>
      <c r="E926" s="73"/>
      <c r="F926" s="7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74"/>
      <c r="T926" s="74"/>
    </row>
    <row r="927" spans="2:20" ht="12.75" customHeight="1" x14ac:dyDescent="0.2">
      <c r="B927" s="130"/>
      <c r="C927" s="43"/>
      <c r="E927" s="73"/>
      <c r="F927" s="7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74"/>
      <c r="T927" s="74"/>
    </row>
    <row r="928" spans="2:20" ht="12.75" customHeight="1" x14ac:dyDescent="0.2">
      <c r="B928" s="130"/>
      <c r="C928" s="43"/>
      <c r="E928" s="73"/>
      <c r="F928" s="7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74"/>
      <c r="T928" s="74"/>
    </row>
    <row r="929" spans="2:20" ht="12.75" customHeight="1" x14ac:dyDescent="0.2">
      <c r="B929" s="130"/>
      <c r="C929" s="43"/>
      <c r="E929" s="73"/>
      <c r="F929" s="7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74"/>
      <c r="T929" s="74"/>
    </row>
    <row r="930" spans="2:20" ht="12.75" customHeight="1" x14ac:dyDescent="0.2">
      <c r="B930" s="130"/>
      <c r="C930" s="43"/>
      <c r="E930" s="73"/>
      <c r="F930" s="7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74"/>
      <c r="T930" s="74"/>
    </row>
    <row r="931" spans="2:20" ht="12.75" customHeight="1" x14ac:dyDescent="0.2">
      <c r="B931" s="130"/>
      <c r="C931" s="43"/>
      <c r="E931" s="73"/>
      <c r="F931" s="7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74"/>
      <c r="T931" s="74"/>
    </row>
    <row r="932" spans="2:20" ht="12.75" customHeight="1" x14ac:dyDescent="0.2">
      <c r="B932" s="130"/>
      <c r="C932" s="43"/>
      <c r="E932" s="73"/>
      <c r="F932" s="7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74"/>
      <c r="T932" s="74"/>
    </row>
    <row r="933" spans="2:20" ht="12.75" customHeight="1" x14ac:dyDescent="0.2">
      <c r="B933" s="130"/>
      <c r="C933" s="43"/>
      <c r="E933" s="73"/>
      <c r="F933" s="7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74"/>
      <c r="T933" s="74"/>
    </row>
    <row r="934" spans="2:20" ht="12.75" customHeight="1" x14ac:dyDescent="0.2">
      <c r="B934" s="130"/>
      <c r="C934" s="43"/>
      <c r="E934" s="73"/>
      <c r="F934" s="7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74"/>
      <c r="T934" s="74"/>
    </row>
    <row r="935" spans="2:20" ht="12.75" customHeight="1" x14ac:dyDescent="0.2">
      <c r="B935" s="130"/>
      <c r="C935" s="43"/>
      <c r="E935" s="73"/>
      <c r="F935" s="7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74"/>
      <c r="T935" s="74"/>
    </row>
    <row r="936" spans="2:20" ht="12.75" customHeight="1" x14ac:dyDescent="0.2">
      <c r="B936" s="130"/>
      <c r="C936" s="43"/>
      <c r="E936" s="73"/>
      <c r="F936" s="7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74"/>
      <c r="T936" s="74"/>
    </row>
    <row r="937" spans="2:20" ht="12.75" customHeight="1" x14ac:dyDescent="0.2">
      <c r="B937" s="130"/>
      <c r="C937" s="43"/>
      <c r="E937" s="73"/>
      <c r="F937" s="7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74"/>
      <c r="T937" s="74"/>
    </row>
    <row r="938" spans="2:20" ht="12.75" customHeight="1" x14ac:dyDescent="0.2">
      <c r="B938" s="130"/>
      <c r="C938" s="43"/>
      <c r="E938" s="73"/>
      <c r="F938" s="7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74"/>
      <c r="T938" s="74"/>
    </row>
    <row r="939" spans="2:20" ht="12.75" customHeight="1" x14ac:dyDescent="0.2">
      <c r="B939" s="130"/>
      <c r="C939" s="43"/>
      <c r="E939" s="73"/>
      <c r="F939" s="7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74"/>
      <c r="T939" s="74"/>
    </row>
    <row r="940" spans="2:20" ht="12.75" customHeight="1" x14ac:dyDescent="0.2">
      <c r="B940" s="130"/>
      <c r="C940" s="43"/>
      <c r="E940" s="73"/>
      <c r="F940" s="7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74"/>
      <c r="T940" s="74"/>
    </row>
    <row r="941" spans="2:20" ht="12.75" customHeight="1" x14ac:dyDescent="0.2">
      <c r="B941" s="130"/>
      <c r="C941" s="43"/>
      <c r="E941" s="73"/>
      <c r="F941" s="7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74"/>
      <c r="T941" s="74"/>
    </row>
    <row r="942" spans="2:20" ht="12.75" customHeight="1" x14ac:dyDescent="0.2">
      <c r="B942" s="130"/>
      <c r="C942" s="43"/>
      <c r="E942" s="73"/>
      <c r="F942" s="7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74"/>
      <c r="T942" s="74"/>
    </row>
    <row r="943" spans="2:20" ht="12.75" customHeight="1" x14ac:dyDescent="0.2">
      <c r="B943" s="130"/>
      <c r="C943" s="43"/>
      <c r="E943" s="73"/>
      <c r="F943" s="7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74"/>
      <c r="T943" s="74"/>
    </row>
    <row r="944" spans="2:20" ht="12.75" customHeight="1" x14ac:dyDescent="0.2">
      <c r="B944" s="130"/>
      <c r="C944" s="43"/>
      <c r="E944" s="73"/>
      <c r="F944" s="7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74"/>
      <c r="T944" s="74"/>
    </row>
    <row r="945" spans="2:20" ht="12.75" customHeight="1" x14ac:dyDescent="0.2">
      <c r="B945" s="130"/>
      <c r="C945" s="43"/>
      <c r="E945" s="73"/>
      <c r="F945" s="7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74"/>
      <c r="T945" s="74"/>
    </row>
    <row r="946" spans="2:20" ht="12.75" customHeight="1" x14ac:dyDescent="0.2">
      <c r="B946" s="130"/>
      <c r="C946" s="43"/>
      <c r="E946" s="73"/>
      <c r="F946" s="7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74"/>
      <c r="T946" s="74"/>
    </row>
    <row r="947" spans="2:20" ht="12.75" customHeight="1" x14ac:dyDescent="0.2">
      <c r="B947" s="130"/>
      <c r="C947" s="43"/>
      <c r="E947" s="73"/>
      <c r="F947" s="7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74"/>
      <c r="T947" s="74"/>
    </row>
    <row r="948" spans="2:20" ht="12.75" customHeight="1" x14ac:dyDescent="0.2">
      <c r="B948" s="130"/>
      <c r="C948" s="43"/>
      <c r="E948" s="73"/>
      <c r="F948" s="7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74"/>
      <c r="T948" s="74"/>
    </row>
    <row r="949" spans="2:20" ht="12.75" customHeight="1" x14ac:dyDescent="0.2">
      <c r="B949" s="130"/>
      <c r="C949" s="43"/>
      <c r="E949" s="73"/>
      <c r="F949" s="7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74"/>
      <c r="T949" s="74"/>
    </row>
    <row r="950" spans="2:20" ht="12.75" customHeight="1" x14ac:dyDescent="0.2">
      <c r="B950" s="130"/>
      <c r="C950" s="43"/>
      <c r="E950" s="73"/>
      <c r="F950" s="7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74"/>
      <c r="T950" s="74"/>
    </row>
    <row r="951" spans="2:20" ht="12.75" customHeight="1" x14ac:dyDescent="0.2">
      <c r="B951" s="130"/>
      <c r="C951" s="43"/>
      <c r="E951" s="73"/>
      <c r="F951" s="7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74"/>
      <c r="T951" s="74"/>
    </row>
    <row r="952" spans="2:20" ht="12.75" customHeight="1" x14ac:dyDescent="0.2">
      <c r="B952" s="130"/>
      <c r="C952" s="43"/>
      <c r="E952" s="73"/>
      <c r="F952" s="7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74"/>
      <c r="T952" s="74"/>
    </row>
    <row r="953" spans="2:20" ht="12.75" customHeight="1" x14ac:dyDescent="0.2">
      <c r="B953" s="130"/>
      <c r="C953" s="43"/>
      <c r="E953" s="73"/>
      <c r="F953" s="7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74"/>
      <c r="T953" s="74"/>
    </row>
    <row r="954" spans="2:20" ht="12.75" customHeight="1" x14ac:dyDescent="0.2">
      <c r="B954" s="130"/>
      <c r="C954" s="43"/>
      <c r="E954" s="73"/>
      <c r="F954" s="7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74"/>
      <c r="T954" s="74"/>
    </row>
    <row r="955" spans="2:20" ht="12.75" customHeight="1" x14ac:dyDescent="0.2">
      <c r="B955" s="130"/>
      <c r="C955" s="43"/>
      <c r="E955" s="73"/>
      <c r="F955" s="7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74"/>
      <c r="T955" s="74"/>
    </row>
    <row r="956" spans="2:20" ht="12.75" customHeight="1" x14ac:dyDescent="0.2">
      <c r="B956" s="130"/>
      <c r="C956" s="43"/>
      <c r="E956" s="73"/>
      <c r="F956" s="7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74"/>
      <c r="T956" s="74"/>
    </row>
    <row r="957" spans="2:20" ht="12.75" customHeight="1" x14ac:dyDescent="0.2">
      <c r="B957" s="130"/>
      <c r="C957" s="43"/>
      <c r="E957" s="73"/>
      <c r="F957" s="7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74"/>
      <c r="T957" s="74"/>
    </row>
    <row r="958" spans="2:20" ht="12.75" customHeight="1" x14ac:dyDescent="0.2">
      <c r="B958" s="130"/>
      <c r="C958" s="43"/>
      <c r="E958" s="73"/>
      <c r="F958" s="7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74"/>
      <c r="T958" s="74"/>
    </row>
    <row r="959" spans="2:20" ht="12.75" customHeight="1" x14ac:dyDescent="0.2">
      <c r="B959" s="130"/>
      <c r="C959" s="43"/>
      <c r="E959" s="73"/>
      <c r="F959" s="7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74"/>
      <c r="T959" s="74"/>
    </row>
    <row r="960" spans="2:20" ht="12.75" customHeight="1" x14ac:dyDescent="0.2">
      <c r="B960" s="130"/>
      <c r="C960" s="43"/>
      <c r="E960" s="73"/>
      <c r="F960" s="7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74"/>
      <c r="T960" s="74"/>
    </row>
    <row r="961" spans="2:20" ht="12.75" customHeight="1" x14ac:dyDescent="0.2">
      <c r="B961" s="130"/>
      <c r="C961" s="43"/>
      <c r="E961" s="73"/>
      <c r="F961" s="7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74"/>
      <c r="T961" s="74"/>
    </row>
    <row r="962" spans="2:20" ht="12.75" customHeight="1" x14ac:dyDescent="0.2">
      <c r="B962" s="130"/>
      <c r="C962" s="43"/>
      <c r="E962" s="73"/>
      <c r="F962" s="7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74"/>
      <c r="T962" s="74"/>
    </row>
    <row r="963" spans="2:20" ht="12.75" customHeight="1" x14ac:dyDescent="0.2">
      <c r="B963" s="130"/>
      <c r="C963" s="43"/>
      <c r="E963" s="73"/>
      <c r="F963" s="7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74"/>
      <c r="T963" s="74"/>
    </row>
    <row r="964" spans="2:20" ht="12.75" customHeight="1" x14ac:dyDescent="0.2">
      <c r="B964" s="130"/>
      <c r="C964" s="43"/>
      <c r="E964" s="73"/>
      <c r="F964" s="7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74"/>
      <c r="T964" s="74"/>
    </row>
    <row r="965" spans="2:20" ht="12.75" customHeight="1" x14ac:dyDescent="0.2">
      <c r="B965" s="130"/>
      <c r="C965" s="43"/>
      <c r="E965" s="73"/>
      <c r="F965" s="7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74"/>
      <c r="T965" s="74"/>
    </row>
    <row r="966" spans="2:20" ht="12.75" customHeight="1" x14ac:dyDescent="0.2">
      <c r="B966" s="130"/>
      <c r="C966" s="43"/>
      <c r="E966" s="73"/>
      <c r="F966" s="7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74"/>
      <c r="T966" s="74"/>
    </row>
    <row r="967" spans="2:20" ht="12.75" customHeight="1" x14ac:dyDescent="0.2">
      <c r="B967" s="130"/>
      <c r="C967" s="43"/>
      <c r="E967" s="73"/>
      <c r="F967" s="7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74"/>
      <c r="T967" s="74"/>
    </row>
    <row r="968" spans="2:20" ht="12.75" customHeight="1" x14ac:dyDescent="0.2">
      <c r="B968" s="130"/>
      <c r="C968" s="43"/>
      <c r="E968" s="73"/>
      <c r="F968" s="7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74"/>
      <c r="T968" s="74"/>
    </row>
    <row r="969" spans="2:20" ht="12.75" customHeight="1" x14ac:dyDescent="0.2">
      <c r="B969" s="130"/>
      <c r="C969" s="43"/>
      <c r="E969" s="73"/>
      <c r="F969" s="7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74"/>
      <c r="T969" s="74"/>
    </row>
    <row r="970" spans="2:20" ht="12.75" customHeight="1" x14ac:dyDescent="0.2">
      <c r="B970" s="130"/>
      <c r="C970" s="43"/>
      <c r="E970" s="73"/>
      <c r="F970" s="7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74"/>
      <c r="T970" s="74"/>
    </row>
    <row r="971" spans="2:20" ht="12.75" customHeight="1" x14ac:dyDescent="0.2">
      <c r="B971" s="130"/>
      <c r="C971" s="43"/>
      <c r="E971" s="73"/>
      <c r="F971" s="7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74"/>
      <c r="T971" s="74"/>
    </row>
    <row r="972" spans="2:20" ht="12.75" customHeight="1" x14ac:dyDescent="0.2">
      <c r="B972" s="130"/>
      <c r="C972" s="43"/>
      <c r="E972" s="73"/>
      <c r="F972" s="7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74"/>
      <c r="T972" s="74"/>
    </row>
    <row r="973" spans="2:20" ht="12.75" customHeight="1" x14ac:dyDescent="0.2">
      <c r="B973" s="130"/>
      <c r="C973" s="43"/>
      <c r="E973" s="73"/>
      <c r="F973" s="7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74"/>
      <c r="T973" s="74"/>
    </row>
    <row r="974" spans="2:20" ht="12.75" customHeight="1" x14ac:dyDescent="0.2">
      <c r="B974" s="130"/>
      <c r="C974" s="43"/>
      <c r="E974" s="73"/>
      <c r="F974" s="7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74"/>
      <c r="T974" s="74"/>
    </row>
    <row r="975" spans="2:20" ht="12.75" customHeight="1" x14ac:dyDescent="0.2">
      <c r="B975" s="130"/>
      <c r="C975" s="43"/>
      <c r="E975" s="73"/>
      <c r="F975" s="7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74"/>
      <c r="T975" s="74"/>
    </row>
    <row r="976" spans="2:20" ht="12.75" customHeight="1" x14ac:dyDescent="0.2">
      <c r="B976" s="130"/>
      <c r="C976" s="43"/>
      <c r="E976" s="73"/>
      <c r="F976" s="7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74"/>
      <c r="T976" s="74"/>
    </row>
    <row r="977" spans="2:20" ht="12.75" customHeight="1" x14ac:dyDescent="0.2">
      <c r="B977" s="130"/>
      <c r="C977" s="43"/>
      <c r="E977" s="73"/>
      <c r="F977" s="7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74"/>
      <c r="T977" s="74"/>
    </row>
    <row r="978" spans="2:20" ht="12.75" customHeight="1" x14ac:dyDescent="0.2">
      <c r="B978" s="130"/>
      <c r="C978" s="43"/>
      <c r="E978" s="73"/>
      <c r="F978" s="7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74"/>
      <c r="T978" s="74"/>
    </row>
    <row r="979" spans="2:20" ht="12.75" customHeight="1" x14ac:dyDescent="0.2">
      <c r="B979" s="130"/>
      <c r="C979" s="43"/>
      <c r="E979" s="73"/>
      <c r="F979" s="7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74"/>
      <c r="T979" s="74"/>
    </row>
    <row r="980" spans="2:20" ht="12.75" customHeight="1" x14ac:dyDescent="0.2">
      <c r="B980" s="130"/>
      <c r="C980" s="43"/>
      <c r="E980" s="73"/>
      <c r="F980" s="7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74"/>
      <c r="T980" s="74"/>
    </row>
    <row r="981" spans="2:20" ht="12.75" customHeight="1" x14ac:dyDescent="0.2">
      <c r="B981" s="130"/>
      <c r="C981" s="43"/>
      <c r="E981" s="73"/>
      <c r="F981" s="7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74"/>
      <c r="T981" s="74"/>
    </row>
    <row r="982" spans="2:20" ht="12.75" customHeight="1" x14ac:dyDescent="0.2">
      <c r="B982" s="130"/>
      <c r="C982" s="43"/>
      <c r="E982" s="73"/>
      <c r="F982" s="7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74"/>
      <c r="T982" s="74"/>
    </row>
    <row r="983" spans="2:20" ht="12.75" customHeight="1" x14ac:dyDescent="0.2">
      <c r="B983" s="130"/>
      <c r="C983" s="43"/>
      <c r="E983" s="73"/>
      <c r="F983" s="7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74"/>
      <c r="T983" s="74"/>
    </row>
    <row r="984" spans="2:20" ht="12.75" customHeight="1" x14ac:dyDescent="0.2">
      <c r="B984" s="130"/>
      <c r="C984" s="43"/>
      <c r="E984" s="73"/>
      <c r="F984" s="7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74"/>
      <c r="T984" s="74"/>
    </row>
    <row r="985" spans="2:20" ht="12.75" customHeight="1" x14ac:dyDescent="0.2">
      <c r="B985" s="130"/>
      <c r="C985" s="43"/>
      <c r="E985" s="73"/>
      <c r="F985" s="7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74"/>
      <c r="T985" s="74"/>
    </row>
    <row r="986" spans="2:20" ht="12.75" customHeight="1" x14ac:dyDescent="0.2">
      <c r="B986" s="130"/>
      <c r="C986" s="43"/>
      <c r="E986" s="73"/>
      <c r="F986" s="7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74"/>
      <c r="T986" s="74"/>
    </row>
    <row r="987" spans="2:20" ht="12.75" customHeight="1" x14ac:dyDescent="0.2">
      <c r="B987" s="130"/>
      <c r="C987" s="43"/>
      <c r="E987" s="73"/>
      <c r="F987" s="7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74"/>
      <c r="T987" s="74"/>
    </row>
    <row r="988" spans="2:20" ht="12.75" customHeight="1" x14ac:dyDescent="0.2">
      <c r="B988" s="130"/>
      <c r="C988" s="43"/>
      <c r="E988" s="73"/>
      <c r="F988" s="7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74"/>
      <c r="T988" s="74"/>
    </row>
    <row r="989" spans="2:20" ht="12.75" customHeight="1" x14ac:dyDescent="0.2">
      <c r="B989" s="130"/>
      <c r="C989" s="43"/>
      <c r="E989" s="73"/>
      <c r="F989" s="7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74"/>
      <c r="T989" s="74"/>
    </row>
    <row r="990" spans="2:20" ht="12.75" customHeight="1" x14ac:dyDescent="0.2">
      <c r="B990" s="130"/>
      <c r="C990" s="43"/>
      <c r="E990" s="73"/>
      <c r="F990" s="7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74"/>
      <c r="T990" s="74"/>
    </row>
    <row r="991" spans="2:20" ht="12.75" customHeight="1" x14ac:dyDescent="0.2">
      <c r="B991" s="130"/>
      <c r="C991" s="43"/>
      <c r="E991" s="73"/>
      <c r="F991" s="7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74"/>
      <c r="T991" s="74"/>
    </row>
    <row r="992" spans="2:20" ht="12.75" customHeight="1" x14ac:dyDescent="0.2">
      <c r="B992" s="130"/>
      <c r="C992" s="43"/>
      <c r="E992" s="73"/>
      <c r="F992" s="7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74"/>
      <c r="T992" s="74"/>
    </row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sortState xmlns:xlrd2="http://schemas.microsoft.com/office/spreadsheetml/2017/richdata2" ref="A29:T37">
    <sortCondition descending="1" ref="R29:R37"/>
    <sortCondition descending="1" ref="Q29:Q37"/>
  </sortState>
  <pageMargins left="0.39370078740157483" right="0.27559055118110237" top="0.23622047244094491" bottom="0.3543307086614173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85"/>
  <sheetViews>
    <sheetView workbookViewId="0">
      <selection activeCell="G48" sqref="G48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6.5703125" customWidth="1"/>
    <col min="6" max="6" width="5.7109375" style="400" customWidth="1"/>
    <col min="7" max="7" width="6.7109375" style="400" customWidth="1"/>
    <col min="8" max="8" width="2.140625" customWidth="1"/>
    <col min="9" max="9" width="7.5703125" customWidth="1"/>
    <col min="10" max="10" width="6.140625" customWidth="1"/>
    <col min="11" max="11" width="5.7109375" customWidth="1"/>
    <col min="12" max="12" width="3" customWidth="1"/>
    <col min="13" max="13" width="7.5703125" customWidth="1"/>
    <col min="14" max="14" width="7.28515625" customWidth="1"/>
    <col min="15" max="15" width="23.140625" customWidth="1"/>
    <col min="16" max="16" width="17.140625" customWidth="1"/>
    <col min="17" max="17" width="7.5703125" customWidth="1"/>
    <col min="18" max="18" width="7.28515625" customWidth="1"/>
    <col min="19" max="25" width="8.5703125" customWidth="1"/>
  </cols>
  <sheetData>
    <row r="1" spans="1:21" ht="15.75" customHeight="1" x14ac:dyDescent="0.25">
      <c r="A1" s="131"/>
      <c r="B1" s="132"/>
      <c r="C1" s="234" t="s">
        <v>184</v>
      </c>
      <c r="D1" s="133"/>
      <c r="E1" s="134"/>
      <c r="F1" s="382"/>
      <c r="G1" s="382"/>
      <c r="H1" s="136"/>
      <c r="I1" s="136"/>
      <c r="J1" s="137"/>
      <c r="K1" s="139"/>
    </row>
    <row r="2" spans="1:21" ht="15.75" customHeight="1" x14ac:dyDescent="0.25">
      <c r="A2" s="140"/>
      <c r="B2" s="141"/>
      <c r="C2" s="142"/>
      <c r="E2" s="143"/>
      <c r="F2" s="383"/>
      <c r="G2" s="383"/>
      <c r="H2" s="20"/>
      <c r="I2" s="20"/>
      <c r="J2" s="144"/>
      <c r="K2" s="139"/>
    </row>
    <row r="3" spans="1:21" ht="15.75" customHeight="1" x14ac:dyDescent="0.25">
      <c r="A3" s="140"/>
      <c r="B3" s="876" t="s">
        <v>254</v>
      </c>
      <c r="C3" s="877"/>
      <c r="D3" s="878"/>
      <c r="E3" s="143"/>
      <c r="F3" s="383"/>
      <c r="G3" s="383"/>
      <c r="H3" s="20"/>
      <c r="I3" s="20"/>
      <c r="J3" s="144"/>
      <c r="K3" s="139"/>
    </row>
    <row r="4" spans="1:21" ht="5.25" customHeight="1" x14ac:dyDescent="0.25">
      <c r="A4" s="140"/>
      <c r="B4" s="879"/>
      <c r="C4" s="880"/>
      <c r="D4" s="881"/>
      <c r="E4" s="143"/>
      <c r="F4" s="383"/>
      <c r="G4" s="383"/>
      <c r="H4" s="20"/>
      <c r="I4" s="20"/>
      <c r="J4" s="144"/>
      <c r="K4" s="139"/>
    </row>
    <row r="5" spans="1:21" ht="15.75" customHeight="1" x14ac:dyDescent="0.25">
      <c r="A5" s="140"/>
      <c r="B5" s="882" t="s">
        <v>255</v>
      </c>
      <c r="C5" s="883"/>
      <c r="D5" s="869"/>
      <c r="E5" s="143"/>
      <c r="F5" s="383"/>
      <c r="G5" s="383"/>
      <c r="H5" s="20"/>
      <c r="I5" s="20"/>
      <c r="J5" s="144"/>
      <c r="K5" s="139"/>
    </row>
    <row r="6" spans="1:21" ht="15.75" customHeight="1" x14ac:dyDescent="0.25">
      <c r="A6" s="20"/>
      <c r="B6" s="145"/>
      <c r="C6" s="146"/>
      <c r="D6" s="146"/>
      <c r="E6" s="143"/>
      <c r="F6" s="383"/>
      <c r="G6" s="383"/>
      <c r="H6" s="20"/>
      <c r="I6" s="20"/>
      <c r="J6" s="144"/>
      <c r="K6" s="139"/>
    </row>
    <row r="7" spans="1:21" ht="15.75" customHeight="1" x14ac:dyDescent="0.25">
      <c r="A7" s="20"/>
      <c r="B7" s="147" t="s">
        <v>253</v>
      </c>
      <c r="C7" s="142"/>
      <c r="E7" s="143"/>
      <c r="F7" s="383"/>
      <c r="G7" s="383"/>
      <c r="H7" s="20"/>
      <c r="I7" s="20"/>
      <c r="J7" s="144"/>
      <c r="K7" s="139"/>
    </row>
    <row r="8" spans="1:21" ht="15.75" customHeight="1" x14ac:dyDescent="0.25">
      <c r="A8" s="20"/>
      <c r="B8" s="141"/>
      <c r="C8" s="142"/>
      <c r="E8" s="124"/>
      <c r="F8" s="383"/>
      <c r="G8" s="383"/>
      <c r="H8" s="20"/>
      <c r="I8" s="20"/>
      <c r="J8" s="144"/>
      <c r="K8" s="139"/>
    </row>
    <row r="9" spans="1:21" ht="15.75" customHeight="1" thickBot="1" x14ac:dyDescent="0.3">
      <c r="A9" s="140"/>
      <c r="B9" s="251" t="s">
        <v>85</v>
      </c>
      <c r="C9" s="252"/>
      <c r="D9" s="238"/>
      <c r="E9" s="237"/>
      <c r="F9" s="384"/>
      <c r="G9" s="384"/>
      <c r="H9" s="239"/>
      <c r="I9" s="253"/>
      <c r="J9" s="235"/>
      <c r="K9" s="219"/>
    </row>
    <row r="10" spans="1:21" ht="15.75" customHeight="1" x14ac:dyDescent="0.25">
      <c r="A10" s="303" t="s">
        <v>86</v>
      </c>
      <c r="B10" s="304" t="s">
        <v>23</v>
      </c>
      <c r="C10" s="305" t="s">
        <v>45</v>
      </c>
      <c r="D10" s="305" t="s">
        <v>3</v>
      </c>
      <c r="E10" s="306" t="s">
        <v>87</v>
      </c>
      <c r="F10" s="385"/>
      <c r="G10" s="386"/>
      <c r="H10" s="308"/>
      <c r="I10" s="309"/>
      <c r="J10" s="310" t="s">
        <v>88</v>
      </c>
      <c r="K10" s="228"/>
      <c r="M10" s="416"/>
      <c r="N10" s="417" t="s">
        <v>89</v>
      </c>
      <c r="O10" s="418"/>
      <c r="P10" s="419"/>
      <c r="Q10" s="420"/>
      <c r="R10" s="421"/>
    </row>
    <row r="11" spans="1:21" ht="15.75" customHeight="1" x14ac:dyDescent="0.25">
      <c r="A11" s="311">
        <v>1</v>
      </c>
      <c r="B11" s="254" t="s">
        <v>90</v>
      </c>
      <c r="C11" s="371"/>
      <c r="D11" s="372" t="s">
        <v>174</v>
      </c>
      <c r="E11" s="256"/>
      <c r="F11" s="387" t="s">
        <v>91</v>
      </c>
      <c r="G11" s="387" t="s">
        <v>92</v>
      </c>
      <c r="H11" s="226"/>
      <c r="I11" s="226" t="s">
        <v>93</v>
      </c>
      <c r="J11" s="226" t="s">
        <v>94</v>
      </c>
      <c r="K11" s="222"/>
      <c r="M11" s="422"/>
      <c r="N11" s="161" t="s">
        <v>63</v>
      </c>
      <c r="O11" s="162" t="s">
        <v>45</v>
      </c>
      <c r="P11" s="162" t="s">
        <v>3</v>
      </c>
      <c r="Q11" s="163"/>
      <c r="R11" s="423"/>
      <c r="T11" s="453"/>
      <c r="U11" s="14"/>
    </row>
    <row r="12" spans="1:21" ht="15.75" customHeight="1" x14ac:dyDescent="0.25">
      <c r="A12" s="312"/>
      <c r="B12" s="365"/>
      <c r="C12" s="375" t="s">
        <v>194</v>
      </c>
      <c r="D12" s="260" t="s">
        <v>174</v>
      </c>
      <c r="E12" s="261">
        <v>5</v>
      </c>
      <c r="F12" s="388"/>
      <c r="G12" s="388"/>
      <c r="H12" s="263"/>
      <c r="I12" s="263">
        <f t="shared" ref="I12:I17" si="0">SUM(F12:H12)</f>
        <v>0</v>
      </c>
      <c r="J12" s="231"/>
      <c r="K12" s="222">
        <f>SUM(J12:J17)</f>
        <v>501</v>
      </c>
      <c r="M12" s="424"/>
      <c r="N12" s="164"/>
      <c r="O12" s="165" t="s">
        <v>95</v>
      </c>
      <c r="P12" s="425"/>
      <c r="Q12" s="166" t="s">
        <v>93</v>
      </c>
      <c r="R12" s="426" t="s">
        <v>5</v>
      </c>
      <c r="T12" s="454"/>
      <c r="U12" s="14"/>
    </row>
    <row r="13" spans="1:21" ht="12.75" customHeight="1" x14ac:dyDescent="0.25">
      <c r="A13" s="312"/>
      <c r="B13" s="365"/>
      <c r="C13" s="465" t="s">
        <v>195</v>
      </c>
      <c r="D13" s="466" t="s">
        <v>174</v>
      </c>
      <c r="E13" s="467">
        <v>5</v>
      </c>
      <c r="F13" s="468">
        <v>70</v>
      </c>
      <c r="G13" s="468">
        <v>81</v>
      </c>
      <c r="H13" s="469"/>
      <c r="I13" s="469">
        <f t="shared" si="0"/>
        <v>151</v>
      </c>
      <c r="J13" s="470">
        <v>156</v>
      </c>
      <c r="K13" s="222"/>
      <c r="M13" s="427"/>
      <c r="N13" s="110">
        <v>1</v>
      </c>
      <c r="O13" s="359" t="s">
        <v>238</v>
      </c>
      <c r="P13" s="273" t="s">
        <v>225</v>
      </c>
      <c r="Q13" s="87">
        <v>169</v>
      </c>
      <c r="R13" s="428">
        <v>30</v>
      </c>
    </row>
    <row r="14" spans="1:21" ht="15.75" customHeight="1" x14ac:dyDescent="0.25">
      <c r="A14" s="312"/>
      <c r="B14" s="365"/>
      <c r="C14" s="465" t="s">
        <v>196</v>
      </c>
      <c r="D14" s="466" t="s">
        <v>174</v>
      </c>
      <c r="E14" s="467">
        <v>5</v>
      </c>
      <c r="F14" s="468">
        <v>83</v>
      </c>
      <c r="G14" s="468">
        <v>86</v>
      </c>
      <c r="H14" s="469"/>
      <c r="I14" s="469">
        <f t="shared" si="0"/>
        <v>169</v>
      </c>
      <c r="J14" s="470">
        <v>174</v>
      </c>
      <c r="K14" s="222"/>
      <c r="M14" s="427"/>
      <c r="N14" s="111">
        <v>2</v>
      </c>
      <c r="O14" s="259" t="s">
        <v>244</v>
      </c>
      <c r="P14" s="273" t="s">
        <v>108</v>
      </c>
      <c r="Q14" s="87">
        <v>163</v>
      </c>
      <c r="R14" s="428">
        <v>26</v>
      </c>
    </row>
    <row r="15" spans="1:21" ht="15.75" customHeight="1" x14ac:dyDescent="0.25">
      <c r="A15" s="312"/>
      <c r="B15" s="365"/>
      <c r="C15" s="465" t="s">
        <v>197</v>
      </c>
      <c r="D15" s="466" t="s">
        <v>174</v>
      </c>
      <c r="E15" s="467">
        <v>5</v>
      </c>
      <c r="F15" s="468">
        <v>86</v>
      </c>
      <c r="G15" s="468">
        <v>80</v>
      </c>
      <c r="H15" s="469"/>
      <c r="I15" s="469">
        <f t="shared" si="0"/>
        <v>166</v>
      </c>
      <c r="J15" s="470">
        <v>171</v>
      </c>
      <c r="K15" s="222"/>
      <c r="M15" s="427"/>
      <c r="N15" s="112">
        <v>3</v>
      </c>
      <c r="O15" s="259" t="s">
        <v>239</v>
      </c>
      <c r="P15" s="273" t="s">
        <v>237</v>
      </c>
      <c r="Q15" s="445">
        <v>158</v>
      </c>
      <c r="R15" s="428">
        <v>23</v>
      </c>
      <c r="S15" s="447" t="s">
        <v>262</v>
      </c>
    </row>
    <row r="16" spans="1:21" ht="15.75" customHeight="1" x14ac:dyDescent="0.25">
      <c r="A16" s="312"/>
      <c r="B16" s="365"/>
      <c r="C16" s="375" t="s">
        <v>198</v>
      </c>
      <c r="D16" s="260" t="s">
        <v>174</v>
      </c>
      <c r="E16" s="261">
        <v>5</v>
      </c>
      <c r="F16" s="388">
        <v>72</v>
      </c>
      <c r="G16" s="388">
        <v>70</v>
      </c>
      <c r="H16" s="263"/>
      <c r="I16" s="263">
        <f t="shared" si="0"/>
        <v>142</v>
      </c>
      <c r="J16" s="231"/>
      <c r="K16" s="222"/>
      <c r="M16" s="427"/>
      <c r="N16" s="112">
        <v>3</v>
      </c>
      <c r="O16" s="289" t="s">
        <v>240</v>
      </c>
      <c r="P16" s="282" t="s">
        <v>237</v>
      </c>
      <c r="Q16" s="446">
        <v>158</v>
      </c>
      <c r="R16" s="428">
        <v>23</v>
      </c>
      <c r="S16" s="447" t="s">
        <v>262</v>
      </c>
    </row>
    <row r="17" spans="1:18" ht="15.75" customHeight="1" thickBot="1" x14ac:dyDescent="0.3">
      <c r="A17" s="313"/>
      <c r="B17" s="366"/>
      <c r="C17" s="376"/>
      <c r="D17" s="266"/>
      <c r="E17" s="315"/>
      <c r="F17" s="389"/>
      <c r="G17" s="389"/>
      <c r="H17" s="316"/>
      <c r="I17" s="317">
        <f t="shared" si="0"/>
        <v>0</v>
      </c>
      <c r="J17" s="318"/>
      <c r="K17" s="223"/>
      <c r="M17" s="427"/>
      <c r="N17" s="113">
        <v>5</v>
      </c>
      <c r="O17" s="259" t="s">
        <v>242</v>
      </c>
      <c r="P17" s="273" t="s">
        <v>225</v>
      </c>
      <c r="Q17" s="87">
        <v>137</v>
      </c>
      <c r="R17" s="428">
        <v>20</v>
      </c>
    </row>
    <row r="18" spans="1:18" ht="15.75" customHeight="1" x14ac:dyDescent="0.25">
      <c r="A18" s="319">
        <v>2</v>
      </c>
      <c r="B18" s="367"/>
      <c r="C18" s="350"/>
      <c r="D18" s="255" t="s">
        <v>193</v>
      </c>
      <c r="E18" s="322"/>
      <c r="F18" s="390" t="s">
        <v>91</v>
      </c>
      <c r="G18" s="390" t="s">
        <v>92</v>
      </c>
      <c r="H18" s="324"/>
      <c r="I18" s="324" t="s">
        <v>93</v>
      </c>
      <c r="J18" s="324" t="s">
        <v>94</v>
      </c>
      <c r="K18" s="228"/>
      <c r="M18" s="427"/>
      <c r="N18" s="113"/>
      <c r="O18" s="259"/>
      <c r="P18" s="273"/>
      <c r="Q18" s="87"/>
      <c r="R18" s="428"/>
    </row>
    <row r="19" spans="1:18" ht="15.75" customHeight="1" x14ac:dyDescent="0.25">
      <c r="A19" s="312"/>
      <c r="B19" s="368"/>
      <c r="C19" s="465" t="s">
        <v>188</v>
      </c>
      <c r="D19" s="466" t="s">
        <v>193</v>
      </c>
      <c r="E19" s="467">
        <v>5</v>
      </c>
      <c r="F19" s="468">
        <v>70</v>
      </c>
      <c r="G19" s="468">
        <v>80</v>
      </c>
      <c r="H19" s="469"/>
      <c r="I19" s="469">
        <f t="shared" ref="I19:I24" si="1">SUM(F19:H19)</f>
        <v>150</v>
      </c>
      <c r="J19" s="470">
        <v>155</v>
      </c>
      <c r="K19" s="222">
        <f>SUM(J19:J24)</f>
        <v>496</v>
      </c>
      <c r="M19" s="424"/>
      <c r="N19" s="171"/>
      <c r="O19" s="165" t="s">
        <v>35</v>
      </c>
      <c r="P19" s="172"/>
      <c r="Q19" s="166" t="s">
        <v>93</v>
      </c>
      <c r="R19" s="429" t="s">
        <v>5</v>
      </c>
    </row>
    <row r="20" spans="1:18" ht="15.75" customHeight="1" x14ac:dyDescent="0.25">
      <c r="A20" s="312"/>
      <c r="B20" s="368"/>
      <c r="C20" s="375" t="s">
        <v>189</v>
      </c>
      <c r="D20" s="260" t="s">
        <v>193</v>
      </c>
      <c r="E20" s="264">
        <v>5</v>
      </c>
      <c r="F20" s="388"/>
      <c r="G20" s="388"/>
      <c r="H20" s="265"/>
      <c r="I20" s="265">
        <f t="shared" si="1"/>
        <v>0</v>
      </c>
      <c r="J20" s="233"/>
      <c r="K20" s="222"/>
      <c r="M20" s="427"/>
      <c r="N20" s="110">
        <v>1</v>
      </c>
      <c r="O20" s="259" t="s">
        <v>251</v>
      </c>
      <c r="P20" s="273" t="s">
        <v>11</v>
      </c>
      <c r="Q20" s="87">
        <v>181</v>
      </c>
      <c r="R20" s="428">
        <v>30</v>
      </c>
    </row>
    <row r="21" spans="1:18" ht="15.75" customHeight="1" x14ac:dyDescent="0.25">
      <c r="A21" s="312"/>
      <c r="B21" s="368"/>
      <c r="C21" s="375" t="s">
        <v>190</v>
      </c>
      <c r="D21" s="260" t="s">
        <v>193</v>
      </c>
      <c r="E21" s="264">
        <v>5</v>
      </c>
      <c r="F21" s="388">
        <v>62</v>
      </c>
      <c r="G21" s="388">
        <v>69</v>
      </c>
      <c r="H21" s="265"/>
      <c r="I21" s="265">
        <f t="shared" si="1"/>
        <v>131</v>
      </c>
      <c r="J21" s="233"/>
      <c r="K21" s="222"/>
      <c r="M21" s="427"/>
      <c r="N21" s="111">
        <v>2</v>
      </c>
      <c r="O21" s="259" t="s">
        <v>248</v>
      </c>
      <c r="P21" s="273" t="s">
        <v>108</v>
      </c>
      <c r="Q21" s="103">
        <v>180</v>
      </c>
      <c r="R21" s="428">
        <v>26</v>
      </c>
    </row>
    <row r="22" spans="1:18" ht="15.75" customHeight="1" x14ac:dyDescent="0.25">
      <c r="A22" s="312"/>
      <c r="B22" s="365"/>
      <c r="C22" s="465" t="s">
        <v>191</v>
      </c>
      <c r="D22" s="466" t="s">
        <v>193</v>
      </c>
      <c r="E22" s="471">
        <v>5</v>
      </c>
      <c r="F22" s="468">
        <v>86</v>
      </c>
      <c r="G22" s="468">
        <v>85</v>
      </c>
      <c r="H22" s="472"/>
      <c r="I22" s="472">
        <f t="shared" si="1"/>
        <v>171</v>
      </c>
      <c r="J22" s="473">
        <v>176</v>
      </c>
      <c r="K22" s="222"/>
      <c r="M22" s="427"/>
      <c r="N22" s="112">
        <v>3</v>
      </c>
      <c r="O22" s="375" t="s">
        <v>233</v>
      </c>
      <c r="P22" s="293" t="s">
        <v>236</v>
      </c>
      <c r="Q22" s="87">
        <v>179</v>
      </c>
      <c r="R22" s="428">
        <v>23</v>
      </c>
    </row>
    <row r="23" spans="1:18" ht="15.75" customHeight="1" x14ac:dyDescent="0.25">
      <c r="A23" s="312"/>
      <c r="B23" s="368"/>
      <c r="C23" s="465" t="s">
        <v>192</v>
      </c>
      <c r="D23" s="466" t="s">
        <v>193</v>
      </c>
      <c r="E23" s="474">
        <v>5</v>
      </c>
      <c r="F23" s="468">
        <v>80</v>
      </c>
      <c r="G23" s="468">
        <v>80</v>
      </c>
      <c r="H23" s="475"/>
      <c r="I23" s="475">
        <f t="shared" si="1"/>
        <v>160</v>
      </c>
      <c r="J23" s="473">
        <v>165</v>
      </c>
      <c r="K23" s="222"/>
      <c r="M23" s="427"/>
      <c r="N23" s="113">
        <v>4</v>
      </c>
      <c r="O23" s="375" t="s">
        <v>231</v>
      </c>
      <c r="P23" s="293" t="s">
        <v>236</v>
      </c>
      <c r="Q23" s="103">
        <v>166</v>
      </c>
      <c r="R23" s="428">
        <v>21</v>
      </c>
    </row>
    <row r="24" spans="1:18" ht="15.75" customHeight="1" thickBot="1" x14ac:dyDescent="0.3">
      <c r="A24" s="313"/>
      <c r="B24" s="369"/>
      <c r="C24" s="360"/>
      <c r="D24" s="266"/>
      <c r="E24" s="315"/>
      <c r="F24" s="391"/>
      <c r="G24" s="391"/>
      <c r="H24" s="327"/>
      <c r="I24" s="327">
        <f t="shared" si="1"/>
        <v>0</v>
      </c>
      <c r="J24" s="318"/>
      <c r="K24" s="223"/>
      <c r="M24" s="427"/>
      <c r="N24" s="170">
        <v>5</v>
      </c>
      <c r="O24" s="259" t="s">
        <v>256</v>
      </c>
      <c r="P24" s="266" t="s">
        <v>11</v>
      </c>
      <c r="Q24" s="87">
        <v>164</v>
      </c>
      <c r="R24" s="428">
        <v>20</v>
      </c>
    </row>
    <row r="25" spans="1:18" ht="15.75" customHeight="1" x14ac:dyDescent="0.25">
      <c r="A25" s="319">
        <v>3</v>
      </c>
      <c r="B25" s="367"/>
      <c r="C25" s="350"/>
      <c r="D25" s="377" t="s">
        <v>12</v>
      </c>
      <c r="E25" s="322"/>
      <c r="F25" s="390" t="s">
        <v>91</v>
      </c>
      <c r="G25" s="390" t="s">
        <v>92</v>
      </c>
      <c r="H25" s="324"/>
      <c r="I25" s="324" t="s">
        <v>93</v>
      </c>
      <c r="J25" s="324" t="s">
        <v>94</v>
      </c>
      <c r="K25" s="228"/>
      <c r="M25" s="427"/>
      <c r="N25" s="170">
        <v>6</v>
      </c>
      <c r="O25" s="375" t="s">
        <v>252</v>
      </c>
      <c r="P25" s="273" t="s">
        <v>230</v>
      </c>
      <c r="Q25" s="103">
        <v>156</v>
      </c>
      <c r="R25" s="428">
        <v>19</v>
      </c>
    </row>
    <row r="26" spans="1:18" ht="15.75" customHeight="1" x14ac:dyDescent="0.25">
      <c r="A26" s="312"/>
      <c r="B26" s="365"/>
      <c r="C26" s="465" t="s">
        <v>199</v>
      </c>
      <c r="D26" s="476" t="s">
        <v>12</v>
      </c>
      <c r="E26" s="467">
        <v>5</v>
      </c>
      <c r="F26" s="468">
        <v>83</v>
      </c>
      <c r="G26" s="468">
        <v>85</v>
      </c>
      <c r="H26" s="469"/>
      <c r="I26" s="469">
        <f>SUM(F26:H26)</f>
        <v>168</v>
      </c>
      <c r="J26" s="470">
        <v>173</v>
      </c>
      <c r="K26" s="222">
        <f>SUM(J26:J31)</f>
        <v>491</v>
      </c>
      <c r="M26" s="427"/>
      <c r="N26" s="170"/>
      <c r="O26" s="259"/>
      <c r="P26" s="266"/>
      <c r="Q26" s="87"/>
      <c r="R26" s="428"/>
    </row>
    <row r="27" spans="1:18" ht="15.75" customHeight="1" x14ac:dyDescent="0.25">
      <c r="A27" s="312"/>
      <c r="B27" s="368"/>
      <c r="C27" s="465" t="s">
        <v>200</v>
      </c>
      <c r="D27" s="476" t="s">
        <v>12</v>
      </c>
      <c r="E27" s="467">
        <v>5</v>
      </c>
      <c r="F27" s="468">
        <v>72</v>
      </c>
      <c r="G27" s="468">
        <v>75</v>
      </c>
      <c r="H27" s="469"/>
      <c r="I27" s="469">
        <f>SUM(F27:H27)</f>
        <v>147</v>
      </c>
      <c r="J27" s="470">
        <v>152</v>
      </c>
      <c r="K27" s="222"/>
      <c r="M27" s="424"/>
      <c r="N27" s="171"/>
      <c r="O27" s="165" t="s">
        <v>97</v>
      </c>
      <c r="P27" s="172"/>
      <c r="Q27" s="166"/>
      <c r="R27" s="429" t="s">
        <v>5</v>
      </c>
    </row>
    <row r="28" spans="1:18" ht="15.75" customHeight="1" x14ac:dyDescent="0.25">
      <c r="A28" s="312"/>
      <c r="B28" s="368"/>
      <c r="C28" s="375" t="s">
        <v>201</v>
      </c>
      <c r="D28" s="260" t="s">
        <v>12</v>
      </c>
      <c r="E28" s="261">
        <v>5</v>
      </c>
      <c r="F28" s="388">
        <v>65</v>
      </c>
      <c r="G28" s="388">
        <v>67</v>
      </c>
      <c r="H28" s="263"/>
      <c r="I28" s="263">
        <f>SUM(F28:H28)</f>
        <v>132</v>
      </c>
      <c r="J28" s="231"/>
      <c r="K28" s="222"/>
      <c r="M28" s="427"/>
      <c r="N28" s="166">
        <v>1</v>
      </c>
      <c r="O28" s="455" t="s">
        <v>78</v>
      </c>
      <c r="P28" s="456" t="s">
        <v>89</v>
      </c>
      <c r="Q28" s="412">
        <v>177</v>
      </c>
      <c r="R28" s="428">
        <v>30</v>
      </c>
    </row>
    <row r="29" spans="1:18" ht="15.75" customHeight="1" x14ac:dyDescent="0.25">
      <c r="A29" s="312"/>
      <c r="B29" s="368"/>
      <c r="C29" s="465" t="s">
        <v>202</v>
      </c>
      <c r="D29" s="476" t="s">
        <v>12</v>
      </c>
      <c r="E29" s="467">
        <v>5</v>
      </c>
      <c r="F29" s="468">
        <v>87</v>
      </c>
      <c r="G29" s="468">
        <v>74</v>
      </c>
      <c r="H29" s="477"/>
      <c r="I29" s="469">
        <f>SUM(F29:H29)</f>
        <v>161</v>
      </c>
      <c r="J29" s="470">
        <v>166</v>
      </c>
      <c r="K29" s="222"/>
      <c r="M29" s="427"/>
      <c r="N29" s="173">
        <v>2</v>
      </c>
      <c r="O29" s="375" t="s">
        <v>215</v>
      </c>
      <c r="P29" s="260" t="s">
        <v>217</v>
      </c>
      <c r="Q29" s="244">
        <v>175</v>
      </c>
      <c r="R29" s="428">
        <v>26</v>
      </c>
    </row>
    <row r="30" spans="1:18" ht="15.75" customHeight="1" x14ac:dyDescent="0.25">
      <c r="A30" s="312"/>
      <c r="B30" s="365"/>
      <c r="C30" s="259"/>
      <c r="D30" s="260"/>
      <c r="E30" s="261"/>
      <c r="F30" s="392"/>
      <c r="G30" s="393"/>
      <c r="H30" s="263"/>
      <c r="I30" s="263"/>
      <c r="J30" s="231"/>
      <c r="K30" s="222"/>
      <c r="M30" s="427"/>
      <c r="N30" s="112">
        <v>3</v>
      </c>
      <c r="O30" s="375" t="s">
        <v>214</v>
      </c>
      <c r="P30" s="273" t="s">
        <v>217</v>
      </c>
      <c r="Q30" s="87">
        <v>172</v>
      </c>
      <c r="R30" s="428">
        <v>23</v>
      </c>
    </row>
    <row r="31" spans="1:18" ht="15.75" customHeight="1" thickBot="1" x14ac:dyDescent="0.3">
      <c r="A31" s="313"/>
      <c r="B31" s="369"/>
      <c r="C31" s="360"/>
      <c r="D31" s="266"/>
      <c r="E31" s="315"/>
      <c r="F31" s="391"/>
      <c r="G31" s="391"/>
      <c r="H31" s="327"/>
      <c r="I31" s="327">
        <f>SUM(F31:H31)</f>
        <v>0</v>
      </c>
      <c r="J31" s="318"/>
      <c r="K31" s="223"/>
      <c r="M31" s="427"/>
      <c r="N31" s="113">
        <v>4</v>
      </c>
      <c r="O31" s="375" t="s">
        <v>199</v>
      </c>
      <c r="P31" s="273" t="s">
        <v>12</v>
      </c>
      <c r="Q31" s="245">
        <v>168</v>
      </c>
      <c r="R31" s="428">
        <v>21</v>
      </c>
    </row>
    <row r="32" spans="1:18" ht="15.75" customHeight="1" x14ac:dyDescent="0.25">
      <c r="A32" s="319">
        <v>4</v>
      </c>
      <c r="B32" s="367"/>
      <c r="C32" s="350"/>
      <c r="D32" s="377" t="s">
        <v>15</v>
      </c>
      <c r="E32" s="322"/>
      <c r="F32" s="390" t="s">
        <v>91</v>
      </c>
      <c r="G32" s="390" t="s">
        <v>92</v>
      </c>
      <c r="H32" s="324"/>
      <c r="I32" s="324" t="s">
        <v>93</v>
      </c>
      <c r="J32" s="324" t="s">
        <v>94</v>
      </c>
      <c r="K32" s="228"/>
      <c r="M32" s="427"/>
      <c r="N32" s="113">
        <v>5</v>
      </c>
      <c r="O32" s="381" t="s">
        <v>222</v>
      </c>
      <c r="P32" s="273" t="s">
        <v>224</v>
      </c>
      <c r="Q32" s="87">
        <v>167</v>
      </c>
      <c r="R32" s="428">
        <v>20</v>
      </c>
    </row>
    <row r="33" spans="1:18" ht="15.75" customHeight="1" x14ac:dyDescent="0.25">
      <c r="A33" s="312"/>
      <c r="B33" s="365"/>
      <c r="C33" s="465" t="s">
        <v>203</v>
      </c>
      <c r="D33" s="476" t="s">
        <v>15</v>
      </c>
      <c r="E33" s="467">
        <v>5</v>
      </c>
      <c r="F33" s="468">
        <v>68</v>
      </c>
      <c r="G33" s="468">
        <v>75</v>
      </c>
      <c r="H33" s="469"/>
      <c r="I33" s="469">
        <f>SUM(F33:H33)</f>
        <v>143</v>
      </c>
      <c r="J33" s="470">
        <v>148</v>
      </c>
      <c r="K33" s="222">
        <f>SUM(J33:J36)</f>
        <v>456</v>
      </c>
      <c r="M33" s="427"/>
      <c r="N33" s="113">
        <v>6</v>
      </c>
      <c r="O33" s="375" t="s">
        <v>218</v>
      </c>
      <c r="P33" s="273" t="s">
        <v>220</v>
      </c>
      <c r="Q33" s="245">
        <v>165</v>
      </c>
      <c r="R33" s="428">
        <v>19</v>
      </c>
    </row>
    <row r="34" spans="1:18" ht="15.75" customHeight="1" x14ac:dyDescent="0.25">
      <c r="A34" s="312"/>
      <c r="B34" s="365"/>
      <c r="C34" s="465" t="s">
        <v>204</v>
      </c>
      <c r="D34" s="476" t="s">
        <v>15</v>
      </c>
      <c r="E34" s="467">
        <v>5</v>
      </c>
      <c r="F34" s="468">
        <v>76</v>
      </c>
      <c r="G34" s="468">
        <v>77</v>
      </c>
      <c r="H34" s="469"/>
      <c r="I34" s="469">
        <f>SUM(F34:H34)</f>
        <v>153</v>
      </c>
      <c r="J34" s="470">
        <v>158</v>
      </c>
      <c r="K34" s="222"/>
      <c r="M34" s="427"/>
      <c r="N34" s="113">
        <v>7</v>
      </c>
      <c r="O34" s="375" t="s">
        <v>216</v>
      </c>
      <c r="P34" s="273" t="s">
        <v>217</v>
      </c>
      <c r="Q34" s="245">
        <v>163</v>
      </c>
      <c r="R34" s="428">
        <v>18</v>
      </c>
    </row>
    <row r="35" spans="1:18" ht="15.75" customHeight="1" x14ac:dyDescent="0.2">
      <c r="A35" s="312"/>
      <c r="B35" s="365"/>
      <c r="C35" s="465" t="s">
        <v>241</v>
      </c>
      <c r="D35" s="476" t="s">
        <v>15</v>
      </c>
      <c r="E35" s="467">
        <v>5</v>
      </c>
      <c r="F35" s="468">
        <v>76</v>
      </c>
      <c r="G35" s="468">
        <v>69</v>
      </c>
      <c r="H35" s="469"/>
      <c r="I35" s="469">
        <f>SUM(F35:H35)</f>
        <v>145</v>
      </c>
      <c r="J35" s="470">
        <v>150</v>
      </c>
      <c r="K35" s="230"/>
      <c r="M35" s="427"/>
      <c r="N35" s="113">
        <v>8</v>
      </c>
      <c r="O35" s="375" t="s">
        <v>245</v>
      </c>
      <c r="P35" s="260" t="s">
        <v>220</v>
      </c>
      <c r="Q35" s="87">
        <v>155</v>
      </c>
      <c r="R35" s="428">
        <v>17</v>
      </c>
    </row>
    <row r="36" spans="1:18" ht="15.75" customHeight="1" x14ac:dyDescent="0.2">
      <c r="A36" s="312"/>
      <c r="B36" s="365"/>
      <c r="C36" s="375" t="s">
        <v>205</v>
      </c>
      <c r="D36" s="260" t="s">
        <v>15</v>
      </c>
      <c r="E36" s="261">
        <v>5</v>
      </c>
      <c r="F36" s="388"/>
      <c r="G36" s="388"/>
      <c r="H36" s="263"/>
      <c r="I36" s="263">
        <f>SUM(F36:H36)</f>
        <v>0</v>
      </c>
      <c r="J36" s="269"/>
      <c r="K36" s="230"/>
      <c r="M36" s="427"/>
      <c r="N36" s="113">
        <v>9</v>
      </c>
      <c r="O36" s="375" t="s">
        <v>195</v>
      </c>
      <c r="P36" s="260" t="s">
        <v>174</v>
      </c>
      <c r="Q36" s="244">
        <v>151</v>
      </c>
      <c r="R36" s="428">
        <v>16</v>
      </c>
    </row>
    <row r="37" spans="1:18" ht="15.75" customHeight="1" x14ac:dyDescent="0.25">
      <c r="A37" s="312"/>
      <c r="B37" s="365"/>
      <c r="C37" s="289"/>
      <c r="D37" s="266"/>
      <c r="E37" s="267"/>
      <c r="F37" s="388"/>
      <c r="G37" s="388"/>
      <c r="H37" s="277"/>
      <c r="I37" s="277"/>
      <c r="J37" s="232"/>
      <c r="K37" s="229"/>
      <c r="M37" s="427"/>
      <c r="N37" s="113">
        <v>10</v>
      </c>
      <c r="O37" s="375" t="s">
        <v>219</v>
      </c>
      <c r="P37" s="273" t="s">
        <v>220</v>
      </c>
      <c r="Q37" s="244">
        <v>150</v>
      </c>
      <c r="R37" s="428">
        <v>15</v>
      </c>
    </row>
    <row r="38" spans="1:18" ht="15.75" customHeight="1" thickBot="1" x14ac:dyDescent="0.3">
      <c r="A38" s="313"/>
      <c r="B38" s="369"/>
      <c r="C38" s="360"/>
      <c r="D38" s="266"/>
      <c r="E38" s="315"/>
      <c r="F38" s="391"/>
      <c r="G38" s="391"/>
      <c r="H38" s="327"/>
      <c r="I38" s="327"/>
      <c r="J38" s="329" t="s">
        <v>18</v>
      </c>
      <c r="K38" s="223"/>
      <c r="M38" s="427"/>
      <c r="N38" s="113">
        <v>11</v>
      </c>
      <c r="O38" s="375" t="s">
        <v>211</v>
      </c>
      <c r="P38" s="273" t="s">
        <v>16</v>
      </c>
      <c r="Q38" s="93">
        <v>144</v>
      </c>
      <c r="R38" s="428">
        <v>14</v>
      </c>
    </row>
    <row r="39" spans="1:18" ht="15.75" customHeight="1" x14ac:dyDescent="0.25">
      <c r="A39" s="319">
        <v>5</v>
      </c>
      <c r="B39" s="367"/>
      <c r="C39" s="350"/>
      <c r="D39" s="377" t="s">
        <v>13</v>
      </c>
      <c r="E39" s="322"/>
      <c r="F39" s="390" t="s">
        <v>91</v>
      </c>
      <c r="G39" s="390" t="s">
        <v>92</v>
      </c>
      <c r="H39" s="324"/>
      <c r="I39" s="324" t="s">
        <v>93</v>
      </c>
      <c r="J39" s="324" t="s">
        <v>94</v>
      </c>
      <c r="K39" s="228"/>
      <c r="M39" s="427"/>
      <c r="N39" s="113">
        <v>12</v>
      </c>
      <c r="O39" s="375" t="s">
        <v>213</v>
      </c>
      <c r="P39" s="364" t="s">
        <v>16</v>
      </c>
      <c r="Q39" s="87">
        <v>141</v>
      </c>
      <c r="R39" s="428">
        <v>13</v>
      </c>
    </row>
    <row r="40" spans="1:18" ht="15.75" customHeight="1" x14ac:dyDescent="0.25">
      <c r="A40" s="312"/>
      <c r="B40" s="365"/>
      <c r="C40" s="465" t="s">
        <v>206</v>
      </c>
      <c r="D40" s="476" t="s">
        <v>13</v>
      </c>
      <c r="E40" s="467">
        <v>5</v>
      </c>
      <c r="F40" s="468">
        <v>83</v>
      </c>
      <c r="G40" s="468">
        <v>78</v>
      </c>
      <c r="H40" s="469"/>
      <c r="I40" s="469">
        <f t="shared" ref="I40:I45" si="2">SUM(F40:H40)</f>
        <v>161</v>
      </c>
      <c r="J40" s="470">
        <v>166</v>
      </c>
      <c r="K40" s="330">
        <f>SUM(J40:J45)</f>
        <v>514</v>
      </c>
      <c r="M40" s="427"/>
      <c r="N40" s="113">
        <v>13</v>
      </c>
      <c r="O40" s="458" t="s">
        <v>83</v>
      </c>
      <c r="P40" s="457" t="s">
        <v>16</v>
      </c>
      <c r="Q40" s="87">
        <v>128</v>
      </c>
      <c r="R40" s="428">
        <v>12</v>
      </c>
    </row>
    <row r="41" spans="1:18" ht="15.75" customHeight="1" x14ac:dyDescent="0.25">
      <c r="A41" s="312"/>
      <c r="B41" s="365"/>
      <c r="C41" s="375" t="s">
        <v>207</v>
      </c>
      <c r="D41" s="273" t="s">
        <v>13</v>
      </c>
      <c r="E41" s="264">
        <v>5</v>
      </c>
      <c r="F41" s="388"/>
      <c r="G41" s="388"/>
      <c r="H41" s="265"/>
      <c r="I41" s="265">
        <f t="shared" si="2"/>
        <v>0</v>
      </c>
      <c r="J41" s="233"/>
      <c r="K41" s="222"/>
      <c r="M41" s="430"/>
      <c r="N41" s="409">
        <v>14</v>
      </c>
      <c r="O41" s="259" t="s">
        <v>258</v>
      </c>
      <c r="P41" s="273" t="s">
        <v>108</v>
      </c>
      <c r="Q41" s="103">
        <v>125</v>
      </c>
      <c r="R41" s="428">
        <v>11</v>
      </c>
    </row>
    <row r="42" spans="1:18" ht="15.75" customHeight="1" x14ac:dyDescent="0.25">
      <c r="A42" s="312"/>
      <c r="B42" s="365"/>
      <c r="C42" s="465" t="s">
        <v>208</v>
      </c>
      <c r="D42" s="476" t="s">
        <v>13</v>
      </c>
      <c r="E42" s="467">
        <v>5</v>
      </c>
      <c r="F42" s="468">
        <v>88</v>
      </c>
      <c r="G42" s="468">
        <v>88</v>
      </c>
      <c r="H42" s="469"/>
      <c r="I42" s="469">
        <f t="shared" si="2"/>
        <v>176</v>
      </c>
      <c r="J42" s="470">
        <v>181</v>
      </c>
      <c r="K42" s="222"/>
      <c r="M42" s="430"/>
      <c r="N42" s="113">
        <v>15</v>
      </c>
      <c r="O42" s="375" t="s">
        <v>228</v>
      </c>
      <c r="P42" s="273" t="s">
        <v>230</v>
      </c>
      <c r="Q42" s="103">
        <v>117</v>
      </c>
      <c r="R42" s="428">
        <v>10</v>
      </c>
    </row>
    <row r="43" spans="1:18" ht="15.75" customHeight="1" x14ac:dyDescent="0.2">
      <c r="A43" s="312"/>
      <c r="B43" s="368"/>
      <c r="C43" s="375" t="s">
        <v>209</v>
      </c>
      <c r="D43" s="260" t="s">
        <v>13</v>
      </c>
      <c r="E43" s="261">
        <v>5</v>
      </c>
      <c r="F43" s="388"/>
      <c r="G43" s="388"/>
      <c r="H43" s="263"/>
      <c r="I43" s="263">
        <f t="shared" si="2"/>
        <v>0</v>
      </c>
      <c r="J43" s="231"/>
      <c r="K43" s="230"/>
      <c r="M43" s="430"/>
      <c r="N43" s="113"/>
      <c r="O43" s="375"/>
      <c r="P43" s="273"/>
      <c r="Q43" s="103"/>
      <c r="R43" s="428"/>
    </row>
    <row r="44" spans="1:18" ht="15.75" customHeight="1" x14ac:dyDescent="0.25">
      <c r="A44" s="312"/>
      <c r="B44" s="365"/>
      <c r="C44" s="465" t="s">
        <v>210</v>
      </c>
      <c r="D44" s="466" t="s">
        <v>13</v>
      </c>
      <c r="E44" s="471">
        <v>5</v>
      </c>
      <c r="F44" s="478">
        <v>80</v>
      </c>
      <c r="G44" s="479">
        <v>82</v>
      </c>
      <c r="H44" s="480"/>
      <c r="I44" s="472">
        <f t="shared" si="2"/>
        <v>162</v>
      </c>
      <c r="J44" s="481">
        <v>167</v>
      </c>
      <c r="K44" s="331"/>
      <c r="M44" s="430"/>
      <c r="N44" s="409"/>
      <c r="O44" s="410"/>
      <c r="P44" s="411"/>
      <c r="Q44" s="412"/>
      <c r="R44" s="431"/>
    </row>
    <row r="45" spans="1:18" ht="15.75" customHeight="1" thickBot="1" x14ac:dyDescent="0.3">
      <c r="A45" s="313"/>
      <c r="B45" s="369"/>
      <c r="C45" s="360"/>
      <c r="D45" s="266"/>
      <c r="E45" s="315"/>
      <c r="F45" s="391"/>
      <c r="G45" s="391"/>
      <c r="H45" s="327"/>
      <c r="I45" s="327">
        <f t="shared" si="2"/>
        <v>0</v>
      </c>
      <c r="J45" s="329" t="s">
        <v>18</v>
      </c>
      <c r="K45" s="223"/>
      <c r="M45" s="424"/>
      <c r="N45" s="171"/>
      <c r="O45" s="165" t="s">
        <v>68</v>
      </c>
      <c r="P45" s="172"/>
      <c r="Q45" s="166" t="s">
        <v>93</v>
      </c>
      <c r="R45" s="429" t="s">
        <v>5</v>
      </c>
    </row>
    <row r="46" spans="1:18" ht="15.75" customHeight="1" x14ac:dyDescent="0.25">
      <c r="A46" s="319">
        <v>6</v>
      </c>
      <c r="B46" s="367"/>
      <c r="C46" s="350"/>
      <c r="D46" s="377" t="s">
        <v>16</v>
      </c>
      <c r="E46" s="322"/>
      <c r="F46" s="390" t="s">
        <v>91</v>
      </c>
      <c r="G46" s="390" t="s">
        <v>92</v>
      </c>
      <c r="H46" s="324"/>
      <c r="I46" s="324" t="s">
        <v>93</v>
      </c>
      <c r="J46" s="324" t="s">
        <v>94</v>
      </c>
      <c r="K46" s="228"/>
      <c r="M46" s="427"/>
      <c r="N46" s="166">
        <v>1</v>
      </c>
      <c r="O46" s="289" t="s">
        <v>69</v>
      </c>
      <c r="P46" s="273" t="s">
        <v>108</v>
      </c>
      <c r="Q46" s="103">
        <v>188</v>
      </c>
      <c r="R46" s="428">
        <v>30</v>
      </c>
    </row>
    <row r="47" spans="1:18" ht="15.75" customHeight="1" x14ac:dyDescent="0.25">
      <c r="A47" s="312"/>
      <c r="B47" s="365"/>
      <c r="C47" s="465" t="s">
        <v>211</v>
      </c>
      <c r="D47" s="476" t="s">
        <v>16</v>
      </c>
      <c r="E47" s="467">
        <v>5</v>
      </c>
      <c r="F47" s="468">
        <v>77</v>
      </c>
      <c r="G47" s="468">
        <v>67</v>
      </c>
      <c r="H47" s="469"/>
      <c r="I47" s="469">
        <f t="shared" ref="I47:I52" si="3">SUM(F47:H47)</f>
        <v>144</v>
      </c>
      <c r="J47" s="470">
        <v>149</v>
      </c>
      <c r="K47" s="222">
        <f>SUM(J47:J51)</f>
        <v>470</v>
      </c>
      <c r="M47" s="427"/>
      <c r="N47" s="173">
        <v>2</v>
      </c>
      <c r="O47" s="375" t="s">
        <v>234</v>
      </c>
      <c r="P47" s="293" t="s">
        <v>236</v>
      </c>
      <c r="Q47" s="103">
        <v>183</v>
      </c>
      <c r="R47" s="428">
        <v>26</v>
      </c>
    </row>
    <row r="48" spans="1:18" ht="15.75" customHeight="1" x14ac:dyDescent="0.25">
      <c r="A48" s="312"/>
      <c r="B48" s="365"/>
      <c r="C48" s="465" t="s">
        <v>74</v>
      </c>
      <c r="D48" s="466" t="s">
        <v>16</v>
      </c>
      <c r="E48" s="471">
        <v>3</v>
      </c>
      <c r="F48" s="468">
        <v>87</v>
      </c>
      <c r="G48" s="468">
        <v>85</v>
      </c>
      <c r="H48" s="472"/>
      <c r="I48" s="472">
        <f t="shared" si="3"/>
        <v>172</v>
      </c>
      <c r="J48" s="482">
        <v>175</v>
      </c>
      <c r="K48" s="222"/>
      <c r="M48" s="427"/>
      <c r="N48" s="112">
        <v>3</v>
      </c>
      <c r="O48" s="381" t="s">
        <v>71</v>
      </c>
      <c r="P48" s="273" t="s">
        <v>224</v>
      </c>
      <c r="Q48" s="243">
        <v>182</v>
      </c>
      <c r="R48" s="428">
        <v>23</v>
      </c>
    </row>
    <row r="49" spans="1:18" ht="15.75" customHeight="1" x14ac:dyDescent="0.25">
      <c r="A49" s="312"/>
      <c r="B49" s="365"/>
      <c r="C49" s="375" t="s">
        <v>212</v>
      </c>
      <c r="D49" s="273" t="s">
        <v>16</v>
      </c>
      <c r="E49" s="264">
        <v>5</v>
      </c>
      <c r="F49" s="388"/>
      <c r="G49" s="388"/>
      <c r="H49" s="265"/>
      <c r="I49" s="265">
        <f t="shared" si="3"/>
        <v>0</v>
      </c>
      <c r="J49" s="233"/>
      <c r="K49" s="222" t="s">
        <v>18</v>
      </c>
      <c r="M49" s="427"/>
      <c r="N49" s="113">
        <v>4</v>
      </c>
      <c r="O49" s="259" t="s">
        <v>70</v>
      </c>
      <c r="P49" s="273" t="s">
        <v>11</v>
      </c>
      <c r="Q49" s="108">
        <v>179</v>
      </c>
      <c r="R49" s="428">
        <v>21</v>
      </c>
    </row>
    <row r="50" spans="1:18" ht="15.75" customHeight="1" x14ac:dyDescent="0.25">
      <c r="A50" s="312"/>
      <c r="B50" s="370"/>
      <c r="C50" s="485" t="s">
        <v>213</v>
      </c>
      <c r="D50" s="483" t="s">
        <v>16</v>
      </c>
      <c r="E50" s="486">
        <v>5</v>
      </c>
      <c r="F50" s="484">
        <v>73</v>
      </c>
      <c r="G50" s="484">
        <v>68</v>
      </c>
      <c r="H50" s="487"/>
      <c r="I50" s="487">
        <f t="shared" si="3"/>
        <v>141</v>
      </c>
      <c r="J50" s="488">
        <v>146</v>
      </c>
      <c r="K50" s="222"/>
      <c r="M50" s="427"/>
      <c r="N50" s="113">
        <v>5</v>
      </c>
      <c r="O50" s="259" t="s">
        <v>249</v>
      </c>
      <c r="P50" s="273" t="s">
        <v>108</v>
      </c>
      <c r="Q50" s="103">
        <v>177</v>
      </c>
      <c r="R50" s="428">
        <v>20</v>
      </c>
    </row>
    <row r="51" spans="1:18" ht="15.75" customHeight="1" x14ac:dyDescent="0.25">
      <c r="A51" s="312"/>
      <c r="B51" s="365"/>
      <c r="C51" s="378" t="s">
        <v>83</v>
      </c>
      <c r="D51" s="273" t="s">
        <v>16</v>
      </c>
      <c r="E51" s="264">
        <v>5</v>
      </c>
      <c r="F51" s="394">
        <v>63</v>
      </c>
      <c r="G51" s="394">
        <v>65</v>
      </c>
      <c r="H51" s="265"/>
      <c r="I51" s="265">
        <f t="shared" si="3"/>
        <v>128</v>
      </c>
      <c r="J51" s="233"/>
      <c r="K51" s="222"/>
      <c r="M51" s="427"/>
      <c r="N51" s="113">
        <v>6</v>
      </c>
      <c r="O51" s="381" t="s">
        <v>221</v>
      </c>
      <c r="P51" s="273" t="s">
        <v>224</v>
      </c>
      <c r="Q51" s="243">
        <v>175</v>
      </c>
      <c r="R51" s="428">
        <v>19</v>
      </c>
    </row>
    <row r="52" spans="1:18" ht="15.75" customHeight="1" thickBot="1" x14ac:dyDescent="0.3">
      <c r="A52" s="313"/>
      <c r="B52" s="369"/>
      <c r="C52" s="379"/>
      <c r="D52" s="282"/>
      <c r="E52" s="333"/>
      <c r="F52" s="395"/>
      <c r="G52" s="395"/>
      <c r="H52" s="335"/>
      <c r="I52" s="336">
        <f t="shared" si="3"/>
        <v>0</v>
      </c>
      <c r="J52" s="337"/>
      <c r="K52" s="223"/>
      <c r="M52" s="427"/>
      <c r="N52" s="113">
        <v>7</v>
      </c>
      <c r="O52" s="375" t="s">
        <v>74</v>
      </c>
      <c r="P52" s="260" t="s">
        <v>16</v>
      </c>
      <c r="Q52" s="448">
        <v>172</v>
      </c>
      <c r="R52" s="428">
        <v>18</v>
      </c>
    </row>
    <row r="53" spans="1:18" ht="15.75" customHeight="1" x14ac:dyDescent="0.25">
      <c r="A53" s="319">
        <v>7</v>
      </c>
      <c r="B53" s="367"/>
      <c r="C53" s="350"/>
      <c r="D53" s="377" t="s">
        <v>217</v>
      </c>
      <c r="E53" s="322"/>
      <c r="F53" s="390" t="s">
        <v>91</v>
      </c>
      <c r="G53" s="390" t="s">
        <v>92</v>
      </c>
      <c r="H53" s="324"/>
      <c r="I53" s="324" t="s">
        <v>93</v>
      </c>
      <c r="J53" s="324" t="s">
        <v>94</v>
      </c>
      <c r="K53" s="228"/>
      <c r="M53" s="427"/>
      <c r="N53" s="113">
        <v>8</v>
      </c>
      <c r="O53" s="381" t="s">
        <v>73</v>
      </c>
      <c r="P53" s="260" t="s">
        <v>224</v>
      </c>
      <c r="Q53" s="449">
        <v>172</v>
      </c>
      <c r="R53" s="428">
        <v>17</v>
      </c>
    </row>
    <row r="54" spans="1:18" ht="15.75" customHeight="1" x14ac:dyDescent="0.25">
      <c r="A54" s="312"/>
      <c r="B54" s="365"/>
      <c r="C54" s="465" t="s">
        <v>76</v>
      </c>
      <c r="D54" s="476" t="s">
        <v>217</v>
      </c>
      <c r="E54" s="467">
        <v>3</v>
      </c>
      <c r="F54" s="468">
        <v>86</v>
      </c>
      <c r="G54" s="468">
        <v>83</v>
      </c>
      <c r="H54" s="477"/>
      <c r="I54" s="469">
        <f t="shared" ref="I54:I59" si="4">SUM(F54:H54)</f>
        <v>169</v>
      </c>
      <c r="J54" s="470">
        <v>172</v>
      </c>
      <c r="K54" s="222">
        <f>SUM(J54:J59)</f>
        <v>529</v>
      </c>
      <c r="M54" s="427"/>
      <c r="N54" s="113">
        <v>9</v>
      </c>
      <c r="O54" s="375" t="s">
        <v>76</v>
      </c>
      <c r="P54" s="273" t="s">
        <v>217</v>
      </c>
      <c r="Q54" s="103">
        <v>169</v>
      </c>
      <c r="R54" s="428">
        <v>16</v>
      </c>
    </row>
    <row r="55" spans="1:18" ht="15.75" customHeight="1" x14ac:dyDescent="0.25">
      <c r="A55" s="312"/>
      <c r="B55" s="365"/>
      <c r="C55" s="465" t="s">
        <v>214</v>
      </c>
      <c r="D55" s="476" t="s">
        <v>217</v>
      </c>
      <c r="E55" s="467">
        <v>5</v>
      </c>
      <c r="F55" s="468">
        <v>87</v>
      </c>
      <c r="G55" s="468">
        <v>85</v>
      </c>
      <c r="H55" s="477"/>
      <c r="I55" s="469">
        <f t="shared" si="4"/>
        <v>172</v>
      </c>
      <c r="J55" s="470">
        <v>177</v>
      </c>
      <c r="K55" s="222"/>
      <c r="M55" s="427"/>
      <c r="N55" s="113">
        <v>10</v>
      </c>
      <c r="O55" s="375" t="s">
        <v>75</v>
      </c>
      <c r="P55" s="273" t="s">
        <v>220</v>
      </c>
      <c r="Q55" s="236">
        <v>168</v>
      </c>
      <c r="R55" s="428">
        <v>15</v>
      </c>
    </row>
    <row r="56" spans="1:18" ht="15.75" customHeight="1" x14ac:dyDescent="0.25">
      <c r="A56" s="312"/>
      <c r="B56" s="365"/>
      <c r="C56" s="465" t="s">
        <v>215</v>
      </c>
      <c r="D56" s="466" t="s">
        <v>217</v>
      </c>
      <c r="E56" s="471">
        <v>5</v>
      </c>
      <c r="F56" s="468">
        <v>88</v>
      </c>
      <c r="G56" s="468">
        <v>87</v>
      </c>
      <c r="H56" s="489"/>
      <c r="I56" s="472">
        <f t="shared" si="4"/>
        <v>175</v>
      </c>
      <c r="J56" s="473">
        <v>180</v>
      </c>
      <c r="K56" s="222"/>
      <c r="M56" s="427"/>
      <c r="N56" s="113">
        <v>11</v>
      </c>
      <c r="O56" s="259" t="s">
        <v>250</v>
      </c>
      <c r="P56" s="273" t="s">
        <v>9</v>
      </c>
      <c r="Q56" s="244">
        <v>155</v>
      </c>
      <c r="R56" s="428">
        <v>14</v>
      </c>
    </row>
    <row r="57" spans="1:18" ht="15.75" customHeight="1" x14ac:dyDescent="0.25">
      <c r="A57" s="312"/>
      <c r="B57" s="365"/>
      <c r="C57" s="375" t="s">
        <v>216</v>
      </c>
      <c r="D57" s="273" t="s">
        <v>217</v>
      </c>
      <c r="E57" s="264">
        <v>5</v>
      </c>
      <c r="F57" s="388">
        <v>79</v>
      </c>
      <c r="G57" s="388">
        <v>84</v>
      </c>
      <c r="H57" s="274"/>
      <c r="I57" s="265">
        <f t="shared" si="4"/>
        <v>163</v>
      </c>
      <c r="J57" s="233"/>
      <c r="K57" s="222"/>
      <c r="M57" s="430"/>
      <c r="N57" s="409">
        <v>12</v>
      </c>
      <c r="O57" s="375" t="s">
        <v>232</v>
      </c>
      <c r="P57" s="260" t="s">
        <v>236</v>
      </c>
      <c r="Q57" s="244">
        <v>151</v>
      </c>
      <c r="R57" s="431">
        <v>13</v>
      </c>
    </row>
    <row r="58" spans="1:18" ht="15.75" customHeight="1" x14ac:dyDescent="0.25">
      <c r="A58" s="312"/>
      <c r="B58" s="365"/>
      <c r="C58" s="357"/>
      <c r="D58" s="282"/>
      <c r="E58" s="283"/>
      <c r="F58" s="396"/>
      <c r="G58" s="397"/>
      <c r="H58" s="288"/>
      <c r="I58" s="284">
        <f t="shared" si="4"/>
        <v>0</v>
      </c>
      <c r="J58" s="269"/>
      <c r="K58" s="222"/>
      <c r="M58" s="430"/>
      <c r="N58" s="409"/>
      <c r="O58" s="375"/>
      <c r="P58" s="260"/>
      <c r="Q58" s="244"/>
      <c r="R58" s="431"/>
    </row>
    <row r="59" spans="1:18" ht="15.75" customHeight="1" thickBot="1" x14ac:dyDescent="0.3">
      <c r="A59" s="313"/>
      <c r="B59" s="369"/>
      <c r="C59" s="380"/>
      <c r="D59" s="266"/>
      <c r="E59" s="315"/>
      <c r="F59" s="398"/>
      <c r="G59" s="398"/>
      <c r="H59" s="338"/>
      <c r="I59" s="327">
        <f t="shared" si="4"/>
        <v>0</v>
      </c>
      <c r="J59" s="318"/>
      <c r="K59" s="223"/>
      <c r="M59" s="424"/>
      <c r="N59" s="171"/>
      <c r="O59" s="165" t="s">
        <v>99</v>
      </c>
      <c r="P59" s="172"/>
      <c r="Q59" s="166" t="s">
        <v>93</v>
      </c>
      <c r="R59" s="429" t="s">
        <v>5</v>
      </c>
    </row>
    <row r="60" spans="1:18" ht="15.75" customHeight="1" x14ac:dyDescent="0.25">
      <c r="A60" s="319">
        <v>8</v>
      </c>
      <c r="B60" s="367"/>
      <c r="C60" s="350"/>
      <c r="D60" s="377" t="s">
        <v>220</v>
      </c>
      <c r="E60" s="322"/>
      <c r="F60" s="390" t="s">
        <v>91</v>
      </c>
      <c r="G60" s="390" t="s">
        <v>92</v>
      </c>
      <c r="H60" s="324"/>
      <c r="I60" s="324" t="s">
        <v>93</v>
      </c>
      <c r="J60" s="324">
        <v>10.9</v>
      </c>
      <c r="K60" s="228"/>
      <c r="M60" s="427"/>
      <c r="N60" s="166">
        <v>1</v>
      </c>
      <c r="O60" s="259" t="s">
        <v>246</v>
      </c>
      <c r="P60" s="273" t="s">
        <v>225</v>
      </c>
      <c r="Q60" s="244">
        <v>193</v>
      </c>
      <c r="R60" s="428">
        <v>30</v>
      </c>
    </row>
    <row r="61" spans="1:18" ht="15.75" customHeight="1" x14ac:dyDescent="0.25">
      <c r="A61" s="312"/>
      <c r="B61" s="365"/>
      <c r="C61" s="465" t="s">
        <v>218</v>
      </c>
      <c r="D61" s="476" t="s">
        <v>220</v>
      </c>
      <c r="E61" s="467">
        <v>5</v>
      </c>
      <c r="F61" s="468">
        <v>83</v>
      </c>
      <c r="G61" s="490">
        <v>82</v>
      </c>
      <c r="H61" s="469"/>
      <c r="I61" s="469">
        <f>SUM(F61:H61)</f>
        <v>165</v>
      </c>
      <c r="J61" s="470">
        <v>170</v>
      </c>
      <c r="K61" s="464">
        <f>SUM(J61:J65)</f>
        <v>502</v>
      </c>
      <c r="M61" s="427"/>
      <c r="N61" s="173">
        <v>2</v>
      </c>
      <c r="O61" s="259" t="s">
        <v>78</v>
      </c>
      <c r="P61" s="273" t="s">
        <v>11</v>
      </c>
      <c r="Q61" s="245">
        <v>192</v>
      </c>
      <c r="R61" s="428">
        <v>26</v>
      </c>
    </row>
    <row r="62" spans="1:18" ht="15.75" customHeight="1" x14ac:dyDescent="0.25">
      <c r="A62" s="312"/>
      <c r="B62" s="365"/>
      <c r="C62" s="375" t="s">
        <v>219</v>
      </c>
      <c r="D62" s="273" t="s">
        <v>220</v>
      </c>
      <c r="E62" s="264">
        <v>5</v>
      </c>
      <c r="F62" s="388">
        <v>76</v>
      </c>
      <c r="G62" s="388">
        <v>74</v>
      </c>
      <c r="H62" s="265"/>
      <c r="I62" s="265">
        <f>SUM(F62:H62)</f>
        <v>150</v>
      </c>
      <c r="J62" s="233"/>
      <c r="K62" s="222"/>
      <c r="M62" s="427"/>
      <c r="N62" s="112">
        <v>3</v>
      </c>
      <c r="O62" s="259" t="s">
        <v>247</v>
      </c>
      <c r="P62" s="273" t="s">
        <v>225</v>
      </c>
      <c r="Q62" s="236">
        <v>191</v>
      </c>
      <c r="R62" s="428">
        <v>23</v>
      </c>
    </row>
    <row r="63" spans="1:18" ht="15.75" customHeight="1" x14ac:dyDescent="0.25">
      <c r="A63" s="312"/>
      <c r="B63" s="365"/>
      <c r="C63" s="465" t="s">
        <v>245</v>
      </c>
      <c r="D63" s="466" t="s">
        <v>220</v>
      </c>
      <c r="E63" s="471">
        <v>5</v>
      </c>
      <c r="F63" s="468">
        <v>80</v>
      </c>
      <c r="G63" s="490">
        <v>75</v>
      </c>
      <c r="H63" s="472"/>
      <c r="I63" s="472">
        <f>SUM(F63:H63)</f>
        <v>155</v>
      </c>
      <c r="J63" s="482">
        <v>160</v>
      </c>
      <c r="K63" s="222"/>
      <c r="M63" s="427"/>
      <c r="N63" s="113">
        <v>4</v>
      </c>
      <c r="O63" s="375" t="s">
        <v>226</v>
      </c>
      <c r="P63" s="273" t="s">
        <v>230</v>
      </c>
      <c r="Q63" s="243">
        <v>187</v>
      </c>
      <c r="R63" s="428">
        <v>21</v>
      </c>
    </row>
    <row r="64" spans="1:18" ht="15.75" customHeight="1" x14ac:dyDescent="0.25">
      <c r="A64" s="312"/>
      <c r="B64" s="365"/>
      <c r="C64" s="465" t="s">
        <v>75</v>
      </c>
      <c r="D64" s="476" t="s">
        <v>220</v>
      </c>
      <c r="E64" s="467">
        <v>3</v>
      </c>
      <c r="F64" s="468">
        <v>85</v>
      </c>
      <c r="G64" s="490">
        <v>83</v>
      </c>
      <c r="H64" s="469"/>
      <c r="I64" s="469">
        <f>SUM(F64:H64)</f>
        <v>168</v>
      </c>
      <c r="J64" s="470">
        <v>172</v>
      </c>
      <c r="K64" s="222"/>
      <c r="M64" s="427"/>
      <c r="N64" s="113">
        <v>5</v>
      </c>
      <c r="O64" s="375" t="s">
        <v>235</v>
      </c>
      <c r="P64" s="293" t="s">
        <v>236</v>
      </c>
      <c r="Q64" s="243">
        <v>173</v>
      </c>
      <c r="R64" s="428">
        <v>20</v>
      </c>
    </row>
    <row r="65" spans="1:18" ht="15.75" customHeight="1" x14ac:dyDescent="0.25">
      <c r="A65" s="312"/>
      <c r="B65" s="365"/>
      <c r="C65" s="354"/>
      <c r="D65" s="260"/>
      <c r="E65" s="261"/>
      <c r="F65" s="392"/>
      <c r="G65" s="392"/>
      <c r="H65" s="263"/>
      <c r="I65" s="263">
        <f>SUM(F65:H65)</f>
        <v>0</v>
      </c>
      <c r="J65" s="231"/>
      <c r="K65" s="222"/>
      <c r="M65" s="427"/>
      <c r="N65" s="113">
        <v>6</v>
      </c>
      <c r="O65" s="375" t="s">
        <v>227</v>
      </c>
      <c r="P65" s="282" t="s">
        <v>230</v>
      </c>
      <c r="Q65" s="93">
        <v>156</v>
      </c>
      <c r="R65" s="428">
        <v>19</v>
      </c>
    </row>
    <row r="66" spans="1:18" ht="15.75" customHeight="1" thickBot="1" x14ac:dyDescent="0.25">
      <c r="A66" s="313"/>
      <c r="B66" s="369"/>
      <c r="C66" s="360"/>
      <c r="D66" s="266"/>
      <c r="E66" s="315"/>
      <c r="F66" s="391"/>
      <c r="G66" s="460">
        <f>SUM(G61,G63,G64)</f>
        <v>240</v>
      </c>
      <c r="H66" s="462"/>
      <c r="I66" s="462"/>
      <c r="J66" s="502">
        <v>13</v>
      </c>
      <c r="K66" s="463">
        <v>253</v>
      </c>
      <c r="M66" s="427"/>
      <c r="N66" s="113"/>
      <c r="O66" s="246"/>
      <c r="P66" s="247"/>
      <c r="Q66" s="244"/>
      <c r="R66" s="428"/>
    </row>
    <row r="67" spans="1:18" ht="15.75" customHeight="1" x14ac:dyDescent="0.25">
      <c r="A67" s="319">
        <v>9</v>
      </c>
      <c r="B67" s="367"/>
      <c r="C67" s="350"/>
      <c r="D67" s="377" t="s">
        <v>224</v>
      </c>
      <c r="E67" s="322"/>
      <c r="F67" s="390" t="s">
        <v>91</v>
      </c>
      <c r="G67" s="390" t="s">
        <v>92</v>
      </c>
      <c r="H67" s="324"/>
      <c r="I67" s="324" t="s">
        <v>93</v>
      </c>
      <c r="J67" s="324">
        <v>10.9</v>
      </c>
      <c r="K67" s="228"/>
      <c r="M67" s="424"/>
      <c r="N67" s="110"/>
      <c r="O67" s="165" t="s">
        <v>31</v>
      </c>
      <c r="P67" s="172"/>
      <c r="Q67" s="166" t="s">
        <v>93</v>
      </c>
      <c r="R67" s="429" t="s">
        <v>5</v>
      </c>
    </row>
    <row r="68" spans="1:18" ht="15.75" customHeight="1" x14ac:dyDescent="0.25">
      <c r="A68" s="312"/>
      <c r="B68" s="365"/>
      <c r="C68" s="491" t="s">
        <v>221</v>
      </c>
      <c r="D68" s="476" t="s">
        <v>224</v>
      </c>
      <c r="E68" s="467">
        <v>3</v>
      </c>
      <c r="F68" s="468">
        <v>88</v>
      </c>
      <c r="G68" s="468">
        <v>87</v>
      </c>
      <c r="H68" s="469"/>
      <c r="I68" s="469">
        <f>SUM(F68:H68)</f>
        <v>175</v>
      </c>
      <c r="J68" s="470">
        <v>178</v>
      </c>
      <c r="K68" s="222">
        <f>SUM(J68:J73)</f>
        <v>538</v>
      </c>
      <c r="M68" s="432"/>
      <c r="N68" s="166">
        <v>1</v>
      </c>
      <c r="O68" s="375" t="s">
        <v>208</v>
      </c>
      <c r="P68" s="273" t="s">
        <v>13</v>
      </c>
      <c r="Q68" s="414">
        <v>176</v>
      </c>
      <c r="R68" s="428">
        <v>30</v>
      </c>
    </row>
    <row r="69" spans="1:18" ht="15.75" customHeight="1" x14ac:dyDescent="0.25">
      <c r="A69" s="312"/>
      <c r="B69" s="365"/>
      <c r="C69" s="491" t="s">
        <v>71</v>
      </c>
      <c r="D69" s="476" t="s">
        <v>224</v>
      </c>
      <c r="E69" s="467">
        <v>3</v>
      </c>
      <c r="F69" s="468">
        <v>92</v>
      </c>
      <c r="G69" s="468">
        <v>90</v>
      </c>
      <c r="H69" s="469"/>
      <c r="I69" s="469">
        <f>SUM(F69:H69)</f>
        <v>182</v>
      </c>
      <c r="J69" s="470">
        <v>185</v>
      </c>
      <c r="K69" s="222"/>
      <c r="M69" s="432"/>
      <c r="N69" s="173">
        <v>2</v>
      </c>
      <c r="O69" s="375" t="s">
        <v>191</v>
      </c>
      <c r="P69" s="260" t="s">
        <v>193</v>
      </c>
      <c r="Q69" s="93">
        <v>171</v>
      </c>
      <c r="R69" s="428">
        <v>26</v>
      </c>
    </row>
    <row r="70" spans="1:18" ht="15.75" customHeight="1" x14ac:dyDescent="0.25">
      <c r="A70" s="312"/>
      <c r="B70" s="365"/>
      <c r="C70" s="491" t="s">
        <v>73</v>
      </c>
      <c r="D70" s="466" t="s">
        <v>224</v>
      </c>
      <c r="E70" s="474">
        <v>3</v>
      </c>
      <c r="F70" s="468">
        <v>88</v>
      </c>
      <c r="G70" s="468">
        <v>84</v>
      </c>
      <c r="H70" s="492"/>
      <c r="I70" s="475">
        <f>SUM(F70:H70)</f>
        <v>172</v>
      </c>
      <c r="J70" s="473">
        <v>175</v>
      </c>
      <c r="K70" s="222"/>
      <c r="M70" s="432"/>
      <c r="N70" s="112">
        <v>3</v>
      </c>
      <c r="O70" s="375" t="s">
        <v>196</v>
      </c>
      <c r="P70" s="260" t="s">
        <v>174</v>
      </c>
      <c r="Q70" s="245">
        <v>169</v>
      </c>
      <c r="R70" s="428">
        <v>23</v>
      </c>
    </row>
    <row r="71" spans="1:18" ht="15.75" customHeight="1" x14ac:dyDescent="0.25">
      <c r="A71" s="312"/>
      <c r="B71" s="365"/>
      <c r="C71" s="381" t="s">
        <v>222</v>
      </c>
      <c r="D71" s="273" t="s">
        <v>224</v>
      </c>
      <c r="E71" s="264">
        <v>5</v>
      </c>
      <c r="F71" s="388">
        <v>83</v>
      </c>
      <c r="G71" s="388">
        <v>84</v>
      </c>
      <c r="H71" s="265"/>
      <c r="I71" s="265">
        <f>SUM(F71:H71)</f>
        <v>167</v>
      </c>
      <c r="J71" s="233"/>
      <c r="K71" s="222"/>
      <c r="M71" s="432"/>
      <c r="N71" s="113">
        <v>4</v>
      </c>
      <c r="O71" s="375" t="s">
        <v>197</v>
      </c>
      <c r="P71" s="260" t="s">
        <v>174</v>
      </c>
      <c r="Q71" s="245">
        <v>166</v>
      </c>
      <c r="R71" s="428">
        <v>21</v>
      </c>
    </row>
    <row r="72" spans="1:18" ht="15.75" customHeight="1" x14ac:dyDescent="0.25">
      <c r="A72" s="312"/>
      <c r="B72" s="365"/>
      <c r="C72" s="375" t="s">
        <v>223</v>
      </c>
      <c r="D72" s="260" t="s">
        <v>224</v>
      </c>
      <c r="E72" s="283">
        <v>5</v>
      </c>
      <c r="F72" s="388"/>
      <c r="G72" s="388"/>
      <c r="H72" s="284"/>
      <c r="I72" s="284">
        <f>SUM(F72:H72)</f>
        <v>0</v>
      </c>
      <c r="J72" s="269"/>
      <c r="K72" s="222"/>
      <c r="M72" s="432"/>
      <c r="N72" s="113">
        <v>5</v>
      </c>
      <c r="O72" s="375" t="s">
        <v>210</v>
      </c>
      <c r="P72" s="260" t="s">
        <v>13</v>
      </c>
      <c r="Q72" s="414">
        <v>162</v>
      </c>
      <c r="R72" s="428">
        <v>20</v>
      </c>
    </row>
    <row r="73" spans="1:18" ht="15.75" customHeight="1" thickBot="1" x14ac:dyDescent="0.3">
      <c r="A73" s="313"/>
      <c r="B73" s="369"/>
      <c r="C73" s="360"/>
      <c r="D73" s="260"/>
      <c r="E73" s="315"/>
      <c r="F73" s="391"/>
      <c r="G73" s="391"/>
      <c r="H73" s="327"/>
      <c r="I73" s="327"/>
      <c r="J73" s="318"/>
      <c r="K73" s="223"/>
      <c r="M73" s="432"/>
      <c r="N73" s="113">
        <v>6</v>
      </c>
      <c r="O73" s="375" t="s">
        <v>206</v>
      </c>
      <c r="P73" s="273" t="s">
        <v>13</v>
      </c>
      <c r="Q73" s="450">
        <v>161</v>
      </c>
      <c r="R73" s="428">
        <v>19</v>
      </c>
    </row>
    <row r="74" spans="1:18" ht="15.75" customHeight="1" x14ac:dyDescent="0.25">
      <c r="A74" s="319">
        <v>10</v>
      </c>
      <c r="B74" s="367"/>
      <c r="C74" s="350"/>
      <c r="D74" s="377" t="s">
        <v>225</v>
      </c>
      <c r="E74" s="322"/>
      <c r="F74" s="390" t="s">
        <v>91</v>
      </c>
      <c r="G74" s="390" t="s">
        <v>92</v>
      </c>
      <c r="H74" s="324"/>
      <c r="I74" s="324" t="s">
        <v>93</v>
      </c>
      <c r="J74" s="324">
        <v>10.9</v>
      </c>
      <c r="K74" s="500">
        <f>SUM(J75:J79)</f>
        <v>558</v>
      </c>
      <c r="M74" s="432"/>
      <c r="N74" s="113">
        <v>7</v>
      </c>
      <c r="O74" s="375" t="s">
        <v>202</v>
      </c>
      <c r="P74" s="273" t="s">
        <v>12</v>
      </c>
      <c r="Q74" s="451">
        <v>161</v>
      </c>
      <c r="R74" s="428">
        <v>18</v>
      </c>
    </row>
    <row r="75" spans="1:18" ht="15.75" customHeight="1" x14ac:dyDescent="0.25">
      <c r="A75" s="312"/>
      <c r="B75" s="365"/>
      <c r="C75" s="493" t="s">
        <v>246</v>
      </c>
      <c r="D75" s="476" t="s">
        <v>225</v>
      </c>
      <c r="E75" s="467">
        <v>0</v>
      </c>
      <c r="F75" s="468">
        <v>95</v>
      </c>
      <c r="G75" s="490">
        <v>98</v>
      </c>
      <c r="H75" s="469"/>
      <c r="I75" s="469">
        <f>SUM(F75:H75)</f>
        <v>193</v>
      </c>
      <c r="J75" s="470">
        <v>193</v>
      </c>
      <c r="K75" s="222"/>
      <c r="M75" s="432"/>
      <c r="N75" s="113">
        <v>8</v>
      </c>
      <c r="O75" s="375" t="s">
        <v>192</v>
      </c>
      <c r="P75" s="260" t="s">
        <v>193</v>
      </c>
      <c r="Q75" s="245">
        <v>160</v>
      </c>
      <c r="R75" s="428">
        <v>17</v>
      </c>
    </row>
    <row r="76" spans="1:18" ht="15.75" customHeight="1" x14ac:dyDescent="0.25">
      <c r="A76" s="312"/>
      <c r="B76" s="365"/>
      <c r="C76" s="493" t="s">
        <v>247</v>
      </c>
      <c r="D76" s="476" t="s">
        <v>225</v>
      </c>
      <c r="E76" s="474">
        <v>0</v>
      </c>
      <c r="F76" s="468">
        <v>93</v>
      </c>
      <c r="G76" s="490">
        <v>98</v>
      </c>
      <c r="H76" s="475"/>
      <c r="I76" s="475">
        <f>SUM(F76:H76)</f>
        <v>191</v>
      </c>
      <c r="J76" s="473">
        <v>191</v>
      </c>
      <c r="K76" s="222"/>
      <c r="M76" s="432"/>
      <c r="N76" s="113">
        <v>9</v>
      </c>
      <c r="O76" s="375" t="s">
        <v>204</v>
      </c>
      <c r="P76" s="273" t="s">
        <v>15</v>
      </c>
      <c r="Q76" s="245">
        <v>153</v>
      </c>
      <c r="R76" s="428">
        <v>16</v>
      </c>
    </row>
    <row r="77" spans="1:18" ht="15.75" customHeight="1" x14ac:dyDescent="0.25">
      <c r="A77" s="312"/>
      <c r="B77" s="365"/>
      <c r="C77" s="259" t="s">
        <v>250</v>
      </c>
      <c r="D77" s="273" t="s">
        <v>225</v>
      </c>
      <c r="E77" s="264">
        <v>3</v>
      </c>
      <c r="F77" s="388">
        <v>74</v>
      </c>
      <c r="G77" s="388">
        <v>81</v>
      </c>
      <c r="H77" s="265"/>
      <c r="I77" s="265">
        <f>SUM(F77:H77)</f>
        <v>155</v>
      </c>
      <c r="J77" s="233"/>
      <c r="K77" s="222"/>
      <c r="M77" s="432"/>
      <c r="N77" s="113">
        <v>10</v>
      </c>
      <c r="O77" s="375" t="s">
        <v>188</v>
      </c>
      <c r="P77" s="260" t="s">
        <v>193</v>
      </c>
      <c r="Q77" s="244">
        <v>150</v>
      </c>
      <c r="R77" s="428">
        <v>15</v>
      </c>
    </row>
    <row r="78" spans="1:18" ht="15.75" customHeight="1" x14ac:dyDescent="0.25">
      <c r="A78" s="312"/>
      <c r="B78" s="365"/>
      <c r="C78" s="259" t="s">
        <v>242</v>
      </c>
      <c r="D78" s="273" t="s">
        <v>225</v>
      </c>
      <c r="E78" s="264">
        <v>5</v>
      </c>
      <c r="F78" s="388">
        <v>64</v>
      </c>
      <c r="G78" s="388">
        <v>73</v>
      </c>
      <c r="H78" s="265"/>
      <c r="I78" s="265">
        <f>SUM(F78:H78)</f>
        <v>137</v>
      </c>
      <c r="J78" s="233"/>
      <c r="K78" s="222"/>
      <c r="M78" s="432"/>
      <c r="N78" s="113">
        <v>11</v>
      </c>
      <c r="O78" s="375" t="s">
        <v>200</v>
      </c>
      <c r="P78" s="273" t="s">
        <v>12</v>
      </c>
      <c r="Q78" s="244">
        <v>147</v>
      </c>
      <c r="R78" s="428">
        <v>14</v>
      </c>
    </row>
    <row r="79" spans="1:18" ht="15.75" customHeight="1" x14ac:dyDescent="0.25">
      <c r="A79" s="312"/>
      <c r="B79" s="365"/>
      <c r="C79" s="494" t="s">
        <v>238</v>
      </c>
      <c r="D79" s="476" t="s">
        <v>225</v>
      </c>
      <c r="E79" s="474">
        <v>5</v>
      </c>
      <c r="F79" s="495">
        <v>84</v>
      </c>
      <c r="G79" s="490">
        <v>85</v>
      </c>
      <c r="H79" s="475"/>
      <c r="I79" s="475">
        <f>SUM(F79:H79)</f>
        <v>169</v>
      </c>
      <c r="J79" s="473">
        <v>174</v>
      </c>
      <c r="K79" s="222"/>
      <c r="M79" s="432"/>
      <c r="N79" s="113">
        <v>12</v>
      </c>
      <c r="O79" s="375" t="s">
        <v>241</v>
      </c>
      <c r="P79" s="273" t="s">
        <v>15</v>
      </c>
      <c r="Q79" s="244">
        <v>145</v>
      </c>
      <c r="R79" s="433">
        <v>13</v>
      </c>
    </row>
    <row r="80" spans="1:18" ht="15.75" customHeight="1" thickBot="1" x14ac:dyDescent="0.25">
      <c r="A80" s="313"/>
      <c r="B80" s="369"/>
      <c r="C80" s="360"/>
      <c r="D80" s="266"/>
      <c r="E80" s="315"/>
      <c r="F80" s="391"/>
      <c r="G80" s="460">
        <f>SUM(G75:G76,G79)</f>
        <v>281</v>
      </c>
      <c r="H80" s="462"/>
      <c r="I80" s="501"/>
      <c r="J80" s="503">
        <v>5</v>
      </c>
      <c r="K80" s="463">
        <v>286</v>
      </c>
      <c r="M80" s="432"/>
      <c r="N80" s="113">
        <v>13</v>
      </c>
      <c r="O80" s="375" t="s">
        <v>203</v>
      </c>
      <c r="P80" s="273" t="s">
        <v>15</v>
      </c>
      <c r="Q80" s="245">
        <v>143</v>
      </c>
      <c r="R80" s="433">
        <v>12</v>
      </c>
    </row>
    <row r="81" spans="1:18" ht="15.75" customHeight="1" x14ac:dyDescent="0.25">
      <c r="A81" s="319">
        <v>11</v>
      </c>
      <c r="B81" s="367"/>
      <c r="C81" s="350"/>
      <c r="D81" s="377" t="s">
        <v>230</v>
      </c>
      <c r="E81" s="322"/>
      <c r="F81" s="390" t="s">
        <v>91</v>
      </c>
      <c r="G81" s="390" t="s">
        <v>92</v>
      </c>
      <c r="H81" s="324"/>
      <c r="I81" s="324" t="s">
        <v>93</v>
      </c>
      <c r="J81" s="324">
        <v>10.9</v>
      </c>
      <c r="K81" s="228"/>
      <c r="M81" s="432"/>
      <c r="N81" s="113">
        <v>14</v>
      </c>
      <c r="O81" s="375" t="s">
        <v>198</v>
      </c>
      <c r="P81" s="260" t="s">
        <v>174</v>
      </c>
      <c r="Q81" s="245">
        <v>142</v>
      </c>
      <c r="R81" s="433">
        <v>11</v>
      </c>
    </row>
    <row r="82" spans="1:18" ht="15.75" customHeight="1" x14ac:dyDescent="0.25">
      <c r="A82" s="312"/>
      <c r="B82" s="365"/>
      <c r="C82" s="465" t="s">
        <v>226</v>
      </c>
      <c r="D82" s="476" t="s">
        <v>230</v>
      </c>
      <c r="E82" s="467">
        <v>0</v>
      </c>
      <c r="F82" s="468">
        <v>91</v>
      </c>
      <c r="G82" s="490">
        <v>96</v>
      </c>
      <c r="H82" s="469"/>
      <c r="I82" s="469">
        <f>SUM(F82:H82)</f>
        <v>187</v>
      </c>
      <c r="J82" s="470">
        <v>187</v>
      </c>
      <c r="K82" s="464">
        <f>SUM(J82:J86)</f>
        <v>502</v>
      </c>
      <c r="M82" s="432"/>
      <c r="N82" s="113">
        <v>15</v>
      </c>
      <c r="O82" s="375" t="s">
        <v>201</v>
      </c>
      <c r="P82" s="260" t="s">
        <v>12</v>
      </c>
      <c r="Q82" s="245">
        <v>132</v>
      </c>
      <c r="R82" s="434">
        <v>10</v>
      </c>
    </row>
    <row r="83" spans="1:18" ht="15.75" customHeight="1" x14ac:dyDescent="0.25">
      <c r="A83" s="312"/>
      <c r="B83" s="365"/>
      <c r="C83" s="465" t="s">
        <v>227</v>
      </c>
      <c r="D83" s="496" t="s">
        <v>230</v>
      </c>
      <c r="E83" s="474">
        <v>0</v>
      </c>
      <c r="F83" s="468">
        <v>74</v>
      </c>
      <c r="G83" s="490">
        <v>82</v>
      </c>
      <c r="H83" s="475"/>
      <c r="I83" s="475">
        <f>SUM(F83:H83)</f>
        <v>156</v>
      </c>
      <c r="J83" s="473">
        <v>156</v>
      </c>
      <c r="K83" s="222"/>
      <c r="M83" s="432"/>
      <c r="N83" s="113">
        <v>16</v>
      </c>
      <c r="O83" s="402" t="s">
        <v>190</v>
      </c>
      <c r="P83" s="413" t="s">
        <v>193</v>
      </c>
      <c r="Q83" s="415">
        <v>131</v>
      </c>
      <c r="R83" s="434">
        <v>9</v>
      </c>
    </row>
    <row r="84" spans="1:18" ht="15.75" customHeight="1" x14ac:dyDescent="0.25">
      <c r="A84" s="312"/>
      <c r="B84" s="365"/>
      <c r="C84" s="465" t="s">
        <v>252</v>
      </c>
      <c r="D84" s="476" t="s">
        <v>230</v>
      </c>
      <c r="E84" s="467">
        <v>3</v>
      </c>
      <c r="F84" s="468">
        <v>76</v>
      </c>
      <c r="G84" s="490">
        <v>80</v>
      </c>
      <c r="H84" s="469"/>
      <c r="I84" s="469">
        <f>SUM(F84:H84)</f>
        <v>156</v>
      </c>
      <c r="J84" s="470">
        <v>159</v>
      </c>
      <c r="K84" s="222"/>
      <c r="M84" s="432"/>
      <c r="N84" s="113"/>
      <c r="O84" s="402"/>
      <c r="P84" s="413"/>
      <c r="Q84" s="415"/>
      <c r="R84" s="433"/>
    </row>
    <row r="85" spans="1:18" ht="15.75" customHeight="1" x14ac:dyDescent="0.25">
      <c r="A85" s="312"/>
      <c r="B85" s="365"/>
      <c r="C85" s="375" t="s">
        <v>228</v>
      </c>
      <c r="D85" s="273" t="s">
        <v>230</v>
      </c>
      <c r="E85" s="264">
        <v>5</v>
      </c>
      <c r="F85" s="388">
        <v>52</v>
      </c>
      <c r="G85" s="388">
        <v>65</v>
      </c>
      <c r="H85" s="265"/>
      <c r="I85" s="265">
        <f>SUM(F85:H85)</f>
        <v>117</v>
      </c>
      <c r="J85" s="233"/>
      <c r="K85" s="222"/>
      <c r="M85" s="432"/>
      <c r="N85" s="113"/>
      <c r="O85" s="402"/>
      <c r="P85" s="413"/>
      <c r="Q85" s="415"/>
      <c r="R85" s="433"/>
    </row>
    <row r="86" spans="1:18" ht="15.75" customHeight="1" x14ac:dyDescent="0.25">
      <c r="A86" s="312"/>
      <c r="B86" s="365"/>
      <c r="C86" s="375" t="s">
        <v>229</v>
      </c>
      <c r="D86" s="282" t="s">
        <v>230</v>
      </c>
      <c r="E86" s="283">
        <v>5</v>
      </c>
      <c r="F86" s="388"/>
      <c r="G86" s="388"/>
      <c r="H86" s="284"/>
      <c r="I86" s="284">
        <f>SUM(F86:H86)</f>
        <v>0</v>
      </c>
      <c r="J86" s="269"/>
      <c r="K86" s="222"/>
      <c r="M86" s="435"/>
      <c r="N86" s="401"/>
      <c r="O86" s="402"/>
      <c r="P86" s="413"/>
      <c r="Q86" s="415"/>
      <c r="R86" s="433"/>
    </row>
    <row r="87" spans="1:18" ht="15.75" customHeight="1" thickBot="1" x14ac:dyDescent="0.25">
      <c r="A87" s="313"/>
      <c r="B87" s="369"/>
      <c r="C87" s="360"/>
      <c r="D87" s="266"/>
      <c r="E87" s="315"/>
      <c r="F87" s="391"/>
      <c r="G87" s="461">
        <f>SUM(G82:G84)</f>
        <v>258</v>
      </c>
      <c r="H87" s="327"/>
      <c r="I87" s="462"/>
      <c r="J87" s="502">
        <v>3</v>
      </c>
      <c r="K87" s="463">
        <v>161</v>
      </c>
      <c r="M87" s="437"/>
      <c r="N87" s="404"/>
      <c r="O87" s="375"/>
      <c r="P87" s="260"/>
      <c r="Q87" s="405"/>
      <c r="R87" s="438"/>
    </row>
    <row r="88" spans="1:18" ht="15.75" customHeight="1" x14ac:dyDescent="0.25">
      <c r="A88" s="319">
        <v>12</v>
      </c>
      <c r="B88" s="367"/>
      <c r="C88" s="350"/>
      <c r="D88" s="377" t="s">
        <v>236</v>
      </c>
      <c r="E88" s="322"/>
      <c r="F88" s="390" t="s">
        <v>91</v>
      </c>
      <c r="G88" s="390" t="s">
        <v>92</v>
      </c>
      <c r="H88" s="324"/>
      <c r="I88" s="324" t="s">
        <v>93</v>
      </c>
      <c r="J88" s="324">
        <v>10.9</v>
      </c>
      <c r="K88" s="228"/>
      <c r="M88" s="435"/>
      <c r="N88" s="401"/>
      <c r="O88" s="402"/>
      <c r="P88" s="413"/>
      <c r="Q88" s="415"/>
      <c r="R88" s="436"/>
    </row>
    <row r="89" spans="1:18" ht="15.75" customHeight="1" x14ac:dyDescent="0.25">
      <c r="A89" s="312"/>
      <c r="B89" s="365"/>
      <c r="C89" s="375" t="s">
        <v>231</v>
      </c>
      <c r="D89" s="293" t="s">
        <v>236</v>
      </c>
      <c r="E89" s="264">
        <v>3</v>
      </c>
      <c r="F89" s="388">
        <v>83</v>
      </c>
      <c r="G89" s="388">
        <v>83</v>
      </c>
      <c r="H89" s="265"/>
      <c r="I89" s="265">
        <f t="shared" ref="I89:I94" si="5">SUM(F89:H89)</f>
        <v>166</v>
      </c>
      <c r="J89" s="233"/>
      <c r="K89" s="222">
        <f>SUM(J89:J94)</f>
        <v>541</v>
      </c>
      <c r="M89" s="437"/>
      <c r="N89" s="13"/>
      <c r="O89" s="14" t="s">
        <v>7</v>
      </c>
      <c r="P89" s="260"/>
      <c r="Q89" s="405"/>
      <c r="R89" s="438"/>
    </row>
    <row r="90" spans="1:18" ht="15.75" customHeight="1" x14ac:dyDescent="0.25">
      <c r="A90" s="312"/>
      <c r="B90" s="365"/>
      <c r="C90" s="375" t="s">
        <v>232</v>
      </c>
      <c r="D90" s="293" t="s">
        <v>236</v>
      </c>
      <c r="E90" s="264">
        <v>3</v>
      </c>
      <c r="F90" s="388">
        <v>80</v>
      </c>
      <c r="G90" s="388">
        <v>71</v>
      </c>
      <c r="H90" s="265"/>
      <c r="I90" s="265">
        <f t="shared" si="5"/>
        <v>151</v>
      </c>
      <c r="J90" s="233"/>
      <c r="K90" s="222"/>
      <c r="M90" s="437"/>
      <c r="N90" s="167"/>
      <c r="O90" s="14" t="s">
        <v>96</v>
      </c>
      <c r="P90" s="273"/>
      <c r="Q90" s="405"/>
      <c r="R90" s="438"/>
    </row>
    <row r="91" spans="1:18" ht="15.75" customHeight="1" x14ac:dyDescent="0.25">
      <c r="A91" s="312"/>
      <c r="B91" s="365"/>
      <c r="C91" s="465" t="s">
        <v>233</v>
      </c>
      <c r="D91" s="497" t="s">
        <v>236</v>
      </c>
      <c r="E91" s="467">
        <v>3</v>
      </c>
      <c r="F91" s="468">
        <v>87</v>
      </c>
      <c r="G91" s="468">
        <v>92</v>
      </c>
      <c r="H91" s="469"/>
      <c r="I91" s="469">
        <f t="shared" si="5"/>
        <v>179</v>
      </c>
      <c r="J91" s="470">
        <v>182</v>
      </c>
      <c r="K91" s="222"/>
      <c r="M91" s="439"/>
      <c r="N91" s="404"/>
      <c r="O91" s="375"/>
      <c r="P91" s="260"/>
      <c r="Q91" s="406"/>
      <c r="R91" s="440"/>
    </row>
    <row r="92" spans="1:18" ht="15.75" customHeight="1" x14ac:dyDescent="0.25">
      <c r="A92" s="312"/>
      <c r="B92" s="365"/>
      <c r="C92" s="465" t="s">
        <v>234</v>
      </c>
      <c r="D92" s="497" t="s">
        <v>236</v>
      </c>
      <c r="E92" s="474">
        <v>3</v>
      </c>
      <c r="F92" s="495">
        <v>91</v>
      </c>
      <c r="G92" s="495">
        <v>92</v>
      </c>
      <c r="H92" s="475"/>
      <c r="I92" s="475">
        <f t="shared" si="5"/>
        <v>183</v>
      </c>
      <c r="J92" s="473">
        <v>186</v>
      </c>
      <c r="K92" s="222"/>
      <c r="M92" s="439"/>
      <c r="N92" s="404"/>
      <c r="O92" s="375"/>
      <c r="P92" s="260"/>
      <c r="Q92" s="406"/>
      <c r="R92" s="440"/>
    </row>
    <row r="93" spans="1:18" ht="15.75" customHeight="1" x14ac:dyDescent="0.25">
      <c r="A93" s="312"/>
      <c r="B93" s="365"/>
      <c r="C93" s="465" t="s">
        <v>235</v>
      </c>
      <c r="D93" s="497" t="s">
        <v>236</v>
      </c>
      <c r="E93" s="474">
        <v>0</v>
      </c>
      <c r="F93" s="498">
        <v>83</v>
      </c>
      <c r="G93" s="498">
        <v>90</v>
      </c>
      <c r="H93" s="475"/>
      <c r="I93" s="475">
        <f t="shared" si="5"/>
        <v>173</v>
      </c>
      <c r="J93" s="473">
        <v>173</v>
      </c>
      <c r="K93" s="222"/>
      <c r="M93" s="439"/>
      <c r="N93" s="404"/>
      <c r="O93" s="375"/>
      <c r="P93" s="260"/>
      <c r="Q93" s="406"/>
      <c r="R93" s="440"/>
    </row>
    <row r="94" spans="1:18" ht="15.75" customHeight="1" thickBot="1" x14ac:dyDescent="0.3">
      <c r="A94" s="313"/>
      <c r="B94" s="369"/>
      <c r="C94" s="360"/>
      <c r="D94" s="266"/>
      <c r="E94" s="315"/>
      <c r="F94" s="391"/>
      <c r="G94" s="391"/>
      <c r="H94" s="327"/>
      <c r="I94" s="327">
        <f t="shared" si="5"/>
        <v>0</v>
      </c>
      <c r="J94" s="318"/>
      <c r="K94" s="223"/>
      <c r="M94" s="439"/>
      <c r="N94" s="404"/>
      <c r="O94" s="375"/>
      <c r="P94" s="260"/>
      <c r="Q94" s="407"/>
      <c r="R94" s="440"/>
    </row>
    <row r="95" spans="1:18" ht="15.75" customHeight="1" x14ac:dyDescent="0.25">
      <c r="A95" s="319">
        <v>13</v>
      </c>
      <c r="B95" s="320"/>
      <c r="C95" s="373"/>
      <c r="D95" s="374" t="s">
        <v>11</v>
      </c>
      <c r="E95" s="322"/>
      <c r="F95" s="390" t="s">
        <v>91</v>
      </c>
      <c r="G95" s="390" t="s">
        <v>92</v>
      </c>
      <c r="H95" s="324"/>
      <c r="I95" s="324" t="s">
        <v>93</v>
      </c>
      <c r="J95" s="324">
        <v>10.9</v>
      </c>
      <c r="K95" s="228"/>
      <c r="M95" s="439"/>
      <c r="N95" s="404"/>
      <c r="O95" s="375"/>
      <c r="P95" s="260"/>
      <c r="Q95" s="406"/>
      <c r="R95" s="440"/>
    </row>
    <row r="96" spans="1:18" ht="15.75" customHeight="1" x14ac:dyDescent="0.25">
      <c r="A96" s="312"/>
      <c r="B96" s="258"/>
      <c r="C96" s="493" t="s">
        <v>70</v>
      </c>
      <c r="D96" s="476" t="s">
        <v>11</v>
      </c>
      <c r="E96" s="467">
        <v>3</v>
      </c>
      <c r="F96" s="468">
        <v>92</v>
      </c>
      <c r="G96" s="468">
        <v>87</v>
      </c>
      <c r="H96" s="469"/>
      <c r="I96" s="469">
        <f>SUM(F96:H96)</f>
        <v>179</v>
      </c>
      <c r="J96" s="470">
        <v>182</v>
      </c>
      <c r="K96" s="464">
        <f>SUM(J96:J100)</f>
        <v>558</v>
      </c>
      <c r="M96" s="439"/>
      <c r="N96" s="404"/>
      <c r="O96" s="375"/>
      <c r="P96" s="273"/>
      <c r="Q96" s="406"/>
      <c r="R96" s="440"/>
    </row>
    <row r="97" spans="1:18" ht="15.75" customHeight="1" x14ac:dyDescent="0.25">
      <c r="A97" s="312"/>
      <c r="B97" s="258"/>
      <c r="C97" s="493" t="s">
        <v>251</v>
      </c>
      <c r="D97" s="476" t="s">
        <v>11</v>
      </c>
      <c r="E97" s="467">
        <v>3</v>
      </c>
      <c r="F97" s="468">
        <v>92</v>
      </c>
      <c r="G97" s="468">
        <v>89</v>
      </c>
      <c r="H97" s="469"/>
      <c r="I97" s="469">
        <f>SUM(F97:H97)</f>
        <v>181</v>
      </c>
      <c r="J97" s="470">
        <v>184</v>
      </c>
      <c r="K97" s="222"/>
      <c r="M97" s="439"/>
      <c r="N97" s="404"/>
      <c r="O97" s="375"/>
      <c r="P97" s="273"/>
      <c r="Q97" s="405"/>
      <c r="R97" s="440"/>
    </row>
    <row r="98" spans="1:18" ht="15.75" customHeight="1" x14ac:dyDescent="0.25">
      <c r="A98" s="312"/>
      <c r="B98" s="258"/>
      <c r="C98" s="493" t="s">
        <v>78</v>
      </c>
      <c r="D98" s="476" t="s">
        <v>11</v>
      </c>
      <c r="E98" s="467">
        <v>0</v>
      </c>
      <c r="F98" s="468">
        <v>96</v>
      </c>
      <c r="G98" s="468">
        <v>96</v>
      </c>
      <c r="H98" s="469"/>
      <c r="I98" s="469">
        <f>SUM(F98:H98)</f>
        <v>192</v>
      </c>
      <c r="J98" s="470">
        <v>192</v>
      </c>
      <c r="K98" s="222"/>
      <c r="M98" s="439"/>
      <c r="N98" s="404"/>
      <c r="O98" s="375"/>
      <c r="P98" s="260"/>
      <c r="Q98" s="406"/>
      <c r="R98" s="440"/>
    </row>
    <row r="99" spans="1:18" ht="15.75" customHeight="1" x14ac:dyDescent="0.25">
      <c r="A99" s="312"/>
      <c r="B99" s="258"/>
      <c r="C99" s="259" t="s">
        <v>256</v>
      </c>
      <c r="D99" s="266" t="s">
        <v>11</v>
      </c>
      <c r="E99" s="267">
        <v>3</v>
      </c>
      <c r="F99" s="388">
        <v>86</v>
      </c>
      <c r="G99" s="388">
        <v>78</v>
      </c>
      <c r="H99" s="270"/>
      <c r="I99" s="270">
        <f>SUM(F99:H99)</f>
        <v>164</v>
      </c>
      <c r="J99" s="227"/>
      <c r="K99" s="222"/>
      <c r="M99" s="439"/>
      <c r="N99" s="404"/>
      <c r="O99" s="375"/>
      <c r="P99" s="273"/>
      <c r="Q99" s="408"/>
      <c r="R99" s="440"/>
    </row>
    <row r="100" spans="1:18" ht="15.75" customHeight="1" x14ac:dyDescent="0.25">
      <c r="A100" s="312"/>
      <c r="B100" s="258"/>
      <c r="C100" s="259" t="s">
        <v>257</v>
      </c>
      <c r="D100" s="266" t="s">
        <v>11</v>
      </c>
      <c r="E100" s="267">
        <v>0</v>
      </c>
      <c r="F100" s="388"/>
      <c r="G100" s="388"/>
      <c r="H100" s="270"/>
      <c r="I100" s="270">
        <f>SUM(F100:H100)</f>
        <v>0</v>
      </c>
      <c r="J100" s="227"/>
      <c r="K100" s="222"/>
      <c r="M100" s="439"/>
      <c r="N100" s="404"/>
      <c r="O100" s="375"/>
      <c r="P100" s="273"/>
      <c r="Q100" s="406"/>
      <c r="R100" s="441"/>
    </row>
    <row r="101" spans="1:18" ht="15.75" customHeight="1" thickBot="1" x14ac:dyDescent="0.25">
      <c r="A101" s="313"/>
      <c r="B101" s="316"/>
      <c r="C101" s="353"/>
      <c r="D101" s="314"/>
      <c r="E101" s="315"/>
      <c r="F101" s="391"/>
      <c r="G101" s="460">
        <f>SUM(G96:G98)</f>
        <v>272</v>
      </c>
      <c r="H101" s="327"/>
      <c r="I101" s="501"/>
      <c r="J101" s="501">
        <v>6</v>
      </c>
      <c r="K101" s="463">
        <v>278</v>
      </c>
      <c r="M101" s="439"/>
      <c r="N101" s="404"/>
      <c r="O101" s="375"/>
      <c r="P101" s="273"/>
      <c r="Q101" s="406"/>
      <c r="R101" s="441"/>
    </row>
    <row r="102" spans="1:18" ht="15.75" customHeight="1" x14ac:dyDescent="0.25">
      <c r="A102" s="319">
        <v>15</v>
      </c>
      <c r="B102" s="320"/>
      <c r="C102" s="352"/>
      <c r="D102" s="328" t="s">
        <v>108</v>
      </c>
      <c r="E102" s="322"/>
      <c r="F102" s="390" t="s">
        <v>91</v>
      </c>
      <c r="G102" s="390" t="s">
        <v>92</v>
      </c>
      <c r="H102" s="324"/>
      <c r="I102" s="324" t="s">
        <v>93</v>
      </c>
      <c r="J102" s="324">
        <v>10.9</v>
      </c>
      <c r="K102" s="228"/>
      <c r="M102" s="439"/>
      <c r="N102" s="404"/>
      <c r="O102" s="375"/>
      <c r="P102" s="273"/>
      <c r="Q102" s="405"/>
      <c r="R102" s="440"/>
    </row>
    <row r="103" spans="1:18" ht="15.75" customHeight="1" x14ac:dyDescent="0.25">
      <c r="A103" s="312"/>
      <c r="B103" s="258"/>
      <c r="C103" s="499" t="s">
        <v>69</v>
      </c>
      <c r="D103" s="476" t="s">
        <v>108</v>
      </c>
      <c r="E103" s="467">
        <v>3</v>
      </c>
      <c r="F103" s="468">
        <v>94</v>
      </c>
      <c r="G103" s="468">
        <v>94</v>
      </c>
      <c r="H103" s="469"/>
      <c r="I103" s="469">
        <f>SUM(F103:H103)</f>
        <v>188</v>
      </c>
      <c r="J103" s="470">
        <v>191</v>
      </c>
      <c r="K103" s="330">
        <f>SUM(J103:J107)</f>
        <v>554</v>
      </c>
      <c r="M103" s="439"/>
      <c r="N103" s="404"/>
      <c r="O103" s="375"/>
      <c r="P103" s="273"/>
      <c r="Q103" s="405"/>
      <c r="R103" s="441"/>
    </row>
    <row r="104" spans="1:18" ht="15.75" customHeight="1" x14ac:dyDescent="0.25">
      <c r="A104" s="312"/>
      <c r="B104" s="258"/>
      <c r="C104" s="493" t="s">
        <v>248</v>
      </c>
      <c r="D104" s="476" t="s">
        <v>108</v>
      </c>
      <c r="E104" s="474">
        <v>3</v>
      </c>
      <c r="F104" s="468">
        <v>92</v>
      </c>
      <c r="G104" s="468">
        <v>88</v>
      </c>
      <c r="H104" s="475"/>
      <c r="I104" s="475">
        <f>SUM(F104:H104)</f>
        <v>180</v>
      </c>
      <c r="J104" s="473">
        <v>183</v>
      </c>
      <c r="K104" s="222"/>
      <c r="M104" s="439"/>
      <c r="N104" s="404"/>
      <c r="O104" s="375"/>
      <c r="P104" s="273"/>
      <c r="Q104" s="405"/>
      <c r="R104" s="441"/>
    </row>
    <row r="105" spans="1:18" ht="15.75" customHeight="1" x14ac:dyDescent="0.25">
      <c r="A105" s="312"/>
      <c r="B105" s="258"/>
      <c r="C105" s="493" t="s">
        <v>249</v>
      </c>
      <c r="D105" s="476" t="s">
        <v>108</v>
      </c>
      <c r="E105" s="467">
        <v>3</v>
      </c>
      <c r="F105" s="468">
        <v>85</v>
      </c>
      <c r="G105" s="468">
        <v>92</v>
      </c>
      <c r="H105" s="469"/>
      <c r="I105" s="475">
        <f>SUM(F105:H105)</f>
        <v>177</v>
      </c>
      <c r="J105" s="470">
        <v>180</v>
      </c>
      <c r="K105" s="222"/>
      <c r="M105" s="437"/>
      <c r="N105" s="404"/>
      <c r="O105" s="375"/>
      <c r="P105" s="273"/>
      <c r="Q105" s="403"/>
      <c r="R105" s="438"/>
    </row>
    <row r="106" spans="1:18" ht="15.75" customHeight="1" x14ac:dyDescent="0.25">
      <c r="A106" s="312"/>
      <c r="B106" s="258"/>
      <c r="C106" s="259" t="s">
        <v>244</v>
      </c>
      <c r="D106" s="273" t="s">
        <v>108</v>
      </c>
      <c r="E106" s="264">
        <v>5</v>
      </c>
      <c r="F106" s="388">
        <v>81</v>
      </c>
      <c r="G106" s="388">
        <v>82</v>
      </c>
      <c r="H106" s="265"/>
      <c r="I106" s="265">
        <f>SUM(F106:H106)</f>
        <v>163</v>
      </c>
      <c r="J106" s="233"/>
      <c r="K106" s="222"/>
      <c r="M106" s="437"/>
      <c r="N106" s="404"/>
      <c r="O106" s="259"/>
      <c r="P106" s="273"/>
      <c r="Q106" s="405"/>
      <c r="R106" s="438"/>
    </row>
    <row r="107" spans="1:18" ht="15.75" customHeight="1" x14ac:dyDescent="0.25">
      <c r="A107" s="312"/>
      <c r="B107" s="258"/>
      <c r="C107" s="259" t="s">
        <v>258</v>
      </c>
      <c r="D107" s="273" t="s">
        <v>108</v>
      </c>
      <c r="E107" s="283">
        <v>5</v>
      </c>
      <c r="F107" s="388">
        <v>58</v>
      </c>
      <c r="G107" s="388">
        <v>67</v>
      </c>
      <c r="H107" s="284"/>
      <c r="I107" s="284">
        <f>SUM(F107:H107)</f>
        <v>125</v>
      </c>
      <c r="J107" s="269"/>
      <c r="K107" s="222"/>
      <c r="M107" s="437"/>
      <c r="N107" s="403"/>
      <c r="O107" s="375"/>
      <c r="P107" s="260"/>
      <c r="Q107" s="403"/>
      <c r="R107" s="438"/>
    </row>
    <row r="108" spans="1:18" ht="15.75" customHeight="1" thickBot="1" x14ac:dyDescent="0.3">
      <c r="A108" s="313"/>
      <c r="B108" s="316"/>
      <c r="C108" s="353"/>
      <c r="D108" s="314"/>
      <c r="E108" s="315"/>
      <c r="F108" s="391"/>
      <c r="G108" s="399"/>
      <c r="H108" s="342"/>
      <c r="I108" s="342"/>
      <c r="J108" s="343"/>
      <c r="K108" s="345"/>
      <c r="M108" s="437"/>
      <c r="N108" s="403"/>
      <c r="O108" s="403"/>
      <c r="P108" s="403"/>
      <c r="Q108" s="403"/>
      <c r="R108" s="438"/>
    </row>
    <row r="109" spans="1:18" ht="15.75" customHeight="1" x14ac:dyDescent="0.25">
      <c r="A109" s="319">
        <v>16</v>
      </c>
      <c r="B109" s="320"/>
      <c r="C109" s="352"/>
      <c r="D109" s="328" t="s">
        <v>237</v>
      </c>
      <c r="E109" s="322"/>
      <c r="F109" s="390" t="s">
        <v>91</v>
      </c>
      <c r="G109" s="390" t="s">
        <v>92</v>
      </c>
      <c r="H109" s="324"/>
      <c r="I109" s="324" t="s">
        <v>93</v>
      </c>
      <c r="J109" s="324">
        <v>10.9</v>
      </c>
      <c r="K109" s="228"/>
      <c r="M109" s="437"/>
      <c r="N109" s="403"/>
      <c r="O109" s="403"/>
      <c r="P109" s="403"/>
      <c r="Q109" s="403"/>
      <c r="R109" s="438"/>
    </row>
    <row r="110" spans="1:18" ht="15.75" customHeight="1" x14ac:dyDescent="0.25">
      <c r="A110" s="312"/>
      <c r="B110" s="258"/>
      <c r="C110" s="493" t="s">
        <v>239</v>
      </c>
      <c r="D110" s="476" t="s">
        <v>237</v>
      </c>
      <c r="E110" s="467">
        <v>5</v>
      </c>
      <c r="F110" s="468">
        <v>77</v>
      </c>
      <c r="G110" s="468">
        <v>81</v>
      </c>
      <c r="H110" s="469"/>
      <c r="I110" s="469">
        <f t="shared" ref="I110:I115" si="6">SUM(F110:H110)</f>
        <v>158</v>
      </c>
      <c r="J110" s="470">
        <v>163</v>
      </c>
      <c r="K110" s="222">
        <f>SUM(J110:J114)</f>
        <v>326</v>
      </c>
      <c r="M110" s="437"/>
      <c r="N110" s="403"/>
      <c r="O110" s="403"/>
      <c r="P110" s="403"/>
      <c r="Q110" s="403"/>
      <c r="R110" s="438"/>
    </row>
    <row r="111" spans="1:18" ht="15.75" customHeight="1" x14ac:dyDescent="0.25">
      <c r="A111" s="312"/>
      <c r="B111" s="258"/>
      <c r="C111" s="499" t="s">
        <v>240</v>
      </c>
      <c r="D111" s="496" t="s">
        <v>237</v>
      </c>
      <c r="E111" s="467">
        <v>5</v>
      </c>
      <c r="F111" s="468">
        <v>77</v>
      </c>
      <c r="G111" s="468">
        <v>81</v>
      </c>
      <c r="H111" s="469"/>
      <c r="I111" s="469">
        <f t="shared" si="6"/>
        <v>158</v>
      </c>
      <c r="J111" s="470">
        <v>163</v>
      </c>
      <c r="K111" s="222"/>
      <c r="M111" s="437"/>
      <c r="N111" s="403"/>
      <c r="O111" s="403"/>
      <c r="P111" s="403"/>
      <c r="Q111" s="403"/>
      <c r="R111" s="438"/>
    </row>
    <row r="112" spans="1:18" ht="15.75" customHeight="1" x14ac:dyDescent="0.25">
      <c r="A112" s="312"/>
      <c r="B112" s="258"/>
      <c r="C112" s="259" t="s">
        <v>259</v>
      </c>
      <c r="D112" s="273" t="s">
        <v>237</v>
      </c>
      <c r="E112" s="264">
        <v>5</v>
      </c>
      <c r="F112" s="388"/>
      <c r="G112" s="388"/>
      <c r="H112" s="265"/>
      <c r="I112" s="265">
        <f t="shared" si="6"/>
        <v>0</v>
      </c>
      <c r="J112" s="233"/>
      <c r="K112" s="222"/>
      <c r="M112" s="437"/>
      <c r="N112" s="403"/>
      <c r="O112" s="403"/>
      <c r="P112" s="403"/>
      <c r="Q112" s="403"/>
      <c r="R112" s="438"/>
    </row>
    <row r="113" spans="1:18" ht="15.75" customHeight="1" x14ac:dyDescent="0.25">
      <c r="A113" s="312"/>
      <c r="B113" s="258"/>
      <c r="C113" s="259" t="s">
        <v>260</v>
      </c>
      <c r="D113" s="273" t="s">
        <v>237</v>
      </c>
      <c r="E113" s="264">
        <v>3</v>
      </c>
      <c r="F113" s="388"/>
      <c r="G113" s="388"/>
      <c r="H113" s="284"/>
      <c r="I113" s="284">
        <f t="shared" si="6"/>
        <v>0</v>
      </c>
      <c r="J113" s="269"/>
      <c r="K113" s="222"/>
      <c r="M113" s="437"/>
      <c r="N113" s="403"/>
      <c r="O113" s="403"/>
      <c r="P113" s="403"/>
      <c r="Q113" s="403"/>
      <c r="R113" s="438"/>
    </row>
    <row r="114" spans="1:18" ht="15.75" customHeight="1" x14ac:dyDescent="0.25">
      <c r="A114" s="312"/>
      <c r="B114" s="258"/>
      <c r="C114" s="259" t="s">
        <v>261</v>
      </c>
      <c r="D114" s="282" t="s">
        <v>237</v>
      </c>
      <c r="E114" s="267">
        <v>5</v>
      </c>
      <c r="F114" s="388"/>
      <c r="G114" s="388"/>
      <c r="H114" s="270"/>
      <c r="I114" s="270">
        <f t="shared" si="6"/>
        <v>0</v>
      </c>
      <c r="J114" s="227"/>
      <c r="K114" s="222"/>
      <c r="M114" s="437"/>
      <c r="N114" s="403"/>
      <c r="O114" s="403"/>
      <c r="P114" s="403"/>
      <c r="Q114" s="403"/>
      <c r="R114" s="438"/>
    </row>
    <row r="115" spans="1:18" ht="15.75" customHeight="1" thickBot="1" x14ac:dyDescent="0.3">
      <c r="A115" s="313"/>
      <c r="B115" s="316"/>
      <c r="C115" s="353"/>
      <c r="D115" s="314"/>
      <c r="E115" s="315"/>
      <c r="F115" s="391"/>
      <c r="G115" s="391"/>
      <c r="H115" s="327"/>
      <c r="I115" s="327">
        <f t="shared" si="6"/>
        <v>0</v>
      </c>
      <c r="J115" s="318"/>
      <c r="K115" s="223"/>
      <c r="M115" s="437"/>
      <c r="N115" s="403"/>
      <c r="O115" s="403"/>
      <c r="P115" s="403"/>
      <c r="Q115" s="403"/>
      <c r="R115" s="438"/>
    </row>
    <row r="116" spans="1:18" ht="15.75" customHeight="1" x14ac:dyDescent="0.25">
      <c r="A116" s="319">
        <v>17</v>
      </c>
      <c r="B116" s="320"/>
      <c r="C116" s="352"/>
      <c r="D116" s="347"/>
      <c r="E116" s="322"/>
      <c r="F116" s="390" t="s">
        <v>91</v>
      </c>
      <c r="G116" s="390" t="s">
        <v>92</v>
      </c>
      <c r="H116" s="324"/>
      <c r="I116" s="324" t="s">
        <v>93</v>
      </c>
      <c r="J116" s="324">
        <v>10.9</v>
      </c>
      <c r="K116" s="228"/>
      <c r="M116" s="437"/>
      <c r="N116" s="403"/>
      <c r="O116" s="403"/>
      <c r="P116" s="403"/>
      <c r="Q116" s="403"/>
      <c r="R116" s="438"/>
    </row>
    <row r="117" spans="1:18" ht="15.75" customHeight="1" x14ac:dyDescent="0.25">
      <c r="A117" s="312"/>
      <c r="B117" s="258"/>
      <c r="C117" s="259" t="s">
        <v>78</v>
      </c>
      <c r="D117" s="273" t="s">
        <v>243</v>
      </c>
      <c r="E117" s="264">
        <v>5</v>
      </c>
      <c r="F117" s="388">
        <v>87</v>
      </c>
      <c r="G117" s="388">
        <v>90</v>
      </c>
      <c r="H117" s="265"/>
      <c r="I117" s="265">
        <f t="shared" ref="I117:I122" si="7">SUM(F117:H117)</f>
        <v>177</v>
      </c>
      <c r="J117" s="233"/>
      <c r="K117" s="349" t="s">
        <v>100</v>
      </c>
      <c r="M117" s="437"/>
      <c r="N117" s="403"/>
      <c r="O117" s="403"/>
      <c r="P117" s="403"/>
      <c r="Q117" s="403"/>
      <c r="R117" s="438"/>
    </row>
    <row r="118" spans="1:18" ht="15.75" customHeight="1" x14ac:dyDescent="0.25">
      <c r="A118" s="312"/>
      <c r="B118" s="258"/>
      <c r="C118" s="259"/>
      <c r="D118" s="273" t="s">
        <v>243</v>
      </c>
      <c r="E118" s="264"/>
      <c r="F118" s="388"/>
      <c r="G118" s="388"/>
      <c r="H118" s="265"/>
      <c r="I118" s="265">
        <f t="shared" si="7"/>
        <v>0</v>
      </c>
      <c r="J118" s="233"/>
      <c r="K118" s="222"/>
      <c r="M118" s="437"/>
      <c r="N118" s="403"/>
      <c r="O118" s="403"/>
      <c r="P118" s="403"/>
      <c r="Q118" s="403"/>
      <c r="R118" s="438"/>
    </row>
    <row r="119" spans="1:18" ht="15.75" customHeight="1" x14ac:dyDescent="0.25">
      <c r="A119" s="312"/>
      <c r="B119" s="258"/>
      <c r="C119" s="259"/>
      <c r="D119" s="273" t="s">
        <v>243</v>
      </c>
      <c r="E119" s="264"/>
      <c r="F119" s="388"/>
      <c r="G119" s="388"/>
      <c r="H119" s="265"/>
      <c r="I119" s="265">
        <f t="shared" si="7"/>
        <v>0</v>
      </c>
      <c r="J119" s="233"/>
      <c r="K119" s="222"/>
      <c r="M119" s="437"/>
      <c r="N119" s="403"/>
      <c r="O119" s="403"/>
      <c r="P119" s="403"/>
      <c r="Q119" s="403"/>
      <c r="R119" s="438"/>
    </row>
    <row r="120" spans="1:18" ht="15.75" customHeight="1" x14ac:dyDescent="0.25">
      <c r="A120" s="312"/>
      <c r="B120" s="258"/>
      <c r="C120" s="259"/>
      <c r="D120" s="282" t="s">
        <v>243</v>
      </c>
      <c r="E120" s="283"/>
      <c r="F120" s="388"/>
      <c r="G120" s="388"/>
      <c r="H120" s="284"/>
      <c r="I120" s="284">
        <f t="shared" si="7"/>
        <v>0</v>
      </c>
      <c r="J120" s="269"/>
      <c r="K120" s="222"/>
      <c r="M120" s="437"/>
      <c r="N120" s="403"/>
      <c r="O120" s="403"/>
      <c r="P120" s="403"/>
      <c r="Q120" s="403"/>
      <c r="R120" s="438"/>
    </row>
    <row r="121" spans="1:18" ht="15.75" customHeight="1" x14ac:dyDescent="0.25">
      <c r="A121" s="312"/>
      <c r="B121" s="258"/>
      <c r="C121" s="259"/>
      <c r="D121" s="266" t="s">
        <v>243</v>
      </c>
      <c r="E121" s="267"/>
      <c r="F121" s="388"/>
      <c r="G121" s="388"/>
      <c r="H121" s="270"/>
      <c r="I121" s="270">
        <f t="shared" si="7"/>
        <v>0</v>
      </c>
      <c r="J121" s="227"/>
      <c r="K121" s="222"/>
      <c r="M121" s="437"/>
      <c r="N121" s="403"/>
      <c r="O121" s="403"/>
      <c r="P121" s="403"/>
      <c r="Q121" s="403"/>
      <c r="R121" s="438"/>
    </row>
    <row r="122" spans="1:18" ht="15.75" customHeight="1" thickBot="1" x14ac:dyDescent="0.3">
      <c r="A122" s="313"/>
      <c r="B122" s="316"/>
      <c r="C122" s="353"/>
      <c r="D122" s="314"/>
      <c r="E122" s="315"/>
      <c r="F122" s="391"/>
      <c r="G122" s="391"/>
      <c r="H122" s="327"/>
      <c r="I122" s="327">
        <f t="shared" si="7"/>
        <v>0</v>
      </c>
      <c r="J122" s="318"/>
      <c r="K122" s="223"/>
      <c r="M122" s="442"/>
      <c r="N122" s="443"/>
      <c r="O122" s="443"/>
      <c r="P122" s="443"/>
      <c r="Q122" s="443"/>
      <c r="R122" s="444"/>
    </row>
    <row r="123" spans="1:18" ht="15.75" customHeight="1" x14ac:dyDescent="0.25">
      <c r="K123" s="139"/>
    </row>
    <row r="124" spans="1:18" ht="15.75" customHeight="1" x14ac:dyDescent="0.25">
      <c r="K124" s="139"/>
    </row>
    <row r="125" spans="1:18" ht="15.75" customHeight="1" x14ac:dyDescent="0.25">
      <c r="K125" s="139"/>
    </row>
    <row r="126" spans="1:18" ht="15.75" customHeight="1" x14ac:dyDescent="0.25">
      <c r="K126" s="139"/>
    </row>
    <row r="127" spans="1:18" ht="15.75" customHeight="1" x14ac:dyDescent="0.25">
      <c r="K127" s="139"/>
    </row>
    <row r="128" spans="1:18" ht="15.75" customHeight="1" x14ac:dyDescent="0.25">
      <c r="K128" s="139"/>
    </row>
    <row r="129" spans="11:11" ht="15.75" customHeight="1" x14ac:dyDescent="0.25">
      <c r="K129" s="139"/>
    </row>
    <row r="130" spans="11:11" ht="15.75" customHeight="1" x14ac:dyDescent="0.25">
      <c r="K130" s="139"/>
    </row>
    <row r="131" spans="11:11" ht="15.75" customHeight="1" x14ac:dyDescent="0.25">
      <c r="K131" s="139"/>
    </row>
    <row r="132" spans="11:11" ht="15.75" customHeight="1" x14ac:dyDescent="0.25">
      <c r="K132" s="139"/>
    </row>
    <row r="133" spans="11:11" ht="15.75" customHeight="1" x14ac:dyDescent="0.25">
      <c r="K133" s="139"/>
    </row>
    <row r="134" spans="11:11" ht="15.75" customHeight="1" x14ac:dyDescent="0.25">
      <c r="K134" s="139"/>
    </row>
    <row r="135" spans="11:11" ht="15.75" customHeight="1" x14ac:dyDescent="0.25">
      <c r="K135" s="139"/>
    </row>
    <row r="136" spans="11:11" ht="15.75" customHeight="1" x14ac:dyDescent="0.25">
      <c r="K136" s="139"/>
    </row>
    <row r="137" spans="11:11" ht="15.75" customHeight="1" x14ac:dyDescent="0.25">
      <c r="K137" s="139"/>
    </row>
    <row r="138" spans="11:11" ht="15.75" customHeight="1" x14ac:dyDescent="0.25">
      <c r="K138" s="139"/>
    </row>
    <row r="139" spans="11:11" ht="15.75" customHeight="1" x14ac:dyDescent="0.25">
      <c r="K139" s="139"/>
    </row>
    <row r="140" spans="11:11" ht="15.75" customHeight="1" x14ac:dyDescent="0.25">
      <c r="K140" s="139"/>
    </row>
    <row r="141" spans="11:11" ht="15.75" customHeight="1" x14ac:dyDescent="0.25">
      <c r="K141" s="139"/>
    </row>
    <row r="142" spans="11:11" ht="15.75" customHeight="1" x14ac:dyDescent="0.25">
      <c r="K142" s="139"/>
    </row>
    <row r="143" spans="11:11" ht="15.75" customHeight="1" x14ac:dyDescent="0.25">
      <c r="K143" s="139"/>
    </row>
    <row r="144" spans="11:11" ht="15.75" customHeight="1" x14ac:dyDescent="0.25">
      <c r="K144" s="139"/>
    </row>
    <row r="145" spans="11:11" ht="15.75" customHeight="1" x14ac:dyDescent="0.25">
      <c r="K145" s="139"/>
    </row>
    <row r="146" spans="11:11" ht="15.75" customHeight="1" x14ac:dyDescent="0.25">
      <c r="K146" s="139"/>
    </row>
    <row r="147" spans="11:11" ht="15.75" customHeight="1" x14ac:dyDescent="0.25">
      <c r="K147" s="139"/>
    </row>
    <row r="148" spans="11:11" ht="15.75" customHeight="1" x14ac:dyDescent="0.25">
      <c r="K148" s="139"/>
    </row>
    <row r="149" spans="11:11" ht="15.75" customHeight="1" x14ac:dyDescent="0.25">
      <c r="K149" s="139"/>
    </row>
    <row r="150" spans="11:11" ht="15.75" customHeight="1" x14ac:dyDescent="0.25">
      <c r="K150" s="139"/>
    </row>
    <row r="151" spans="11:11" ht="15.75" customHeight="1" x14ac:dyDescent="0.25">
      <c r="K151" s="139"/>
    </row>
    <row r="152" spans="11:11" ht="15.75" customHeight="1" x14ac:dyDescent="0.25">
      <c r="K152" s="139"/>
    </row>
    <row r="153" spans="11:11" ht="15.75" customHeight="1" x14ac:dyDescent="0.25">
      <c r="K153" s="139"/>
    </row>
    <row r="154" spans="11:11" ht="15.75" customHeight="1" x14ac:dyDescent="0.25">
      <c r="K154" s="139"/>
    </row>
    <row r="155" spans="11:11" ht="15.75" customHeight="1" x14ac:dyDescent="0.25">
      <c r="K155" s="139"/>
    </row>
    <row r="156" spans="11:11" ht="15.75" customHeight="1" x14ac:dyDescent="0.25">
      <c r="K156" s="139"/>
    </row>
    <row r="157" spans="11:11" ht="15.75" customHeight="1" x14ac:dyDescent="0.25">
      <c r="K157" s="139"/>
    </row>
    <row r="158" spans="11:11" ht="15.75" customHeight="1" x14ac:dyDescent="0.25">
      <c r="K158" s="139"/>
    </row>
    <row r="159" spans="11:11" ht="15.75" customHeight="1" x14ac:dyDescent="0.25">
      <c r="K159" s="139"/>
    </row>
    <row r="160" spans="11:11" ht="15.75" customHeight="1" x14ac:dyDescent="0.25">
      <c r="K160" s="139"/>
    </row>
    <row r="161" spans="11:11" ht="15.75" customHeight="1" x14ac:dyDescent="0.25">
      <c r="K161" s="139"/>
    </row>
    <row r="162" spans="11:11" ht="15.75" customHeight="1" x14ac:dyDescent="0.25">
      <c r="K162" s="139"/>
    </row>
    <row r="163" spans="11:11" ht="15.75" customHeight="1" x14ac:dyDescent="0.25">
      <c r="K163" s="139"/>
    </row>
    <row r="164" spans="11:11" ht="15.75" customHeight="1" x14ac:dyDescent="0.25">
      <c r="K164" s="139"/>
    </row>
    <row r="165" spans="11:11" ht="15.75" customHeight="1" x14ac:dyDescent="0.25">
      <c r="K165" s="139"/>
    </row>
    <row r="166" spans="11:11" ht="15.75" customHeight="1" x14ac:dyDescent="0.25">
      <c r="K166" s="139"/>
    </row>
    <row r="167" spans="11:11" ht="15.75" customHeight="1" x14ac:dyDescent="0.25">
      <c r="K167" s="139"/>
    </row>
    <row r="168" spans="11:11" ht="15.75" customHeight="1" x14ac:dyDescent="0.25">
      <c r="K168" s="139"/>
    </row>
    <row r="169" spans="11:11" ht="15.75" customHeight="1" x14ac:dyDescent="0.25">
      <c r="K169" s="139"/>
    </row>
    <row r="170" spans="11:11" ht="15.75" customHeight="1" x14ac:dyDescent="0.25">
      <c r="K170" s="139"/>
    </row>
    <row r="171" spans="11:11" ht="15.75" customHeight="1" x14ac:dyDescent="0.25">
      <c r="K171" s="139"/>
    </row>
    <row r="172" spans="11:11" ht="15.75" customHeight="1" x14ac:dyDescent="0.25">
      <c r="K172" s="139"/>
    </row>
    <row r="173" spans="11:11" ht="15.75" customHeight="1" x14ac:dyDescent="0.25">
      <c r="K173" s="139"/>
    </row>
    <row r="174" spans="11:11" ht="15.75" customHeight="1" x14ac:dyDescent="0.25">
      <c r="K174" s="139"/>
    </row>
    <row r="175" spans="11:11" ht="15.75" customHeight="1" x14ac:dyDescent="0.25">
      <c r="K175" s="139"/>
    </row>
    <row r="176" spans="11:11" ht="15.75" customHeight="1" x14ac:dyDescent="0.25">
      <c r="K176" s="139"/>
    </row>
    <row r="177" spans="11:11" ht="15.75" customHeight="1" x14ac:dyDescent="0.25">
      <c r="K177" s="139"/>
    </row>
    <row r="178" spans="11:11" ht="15.75" customHeight="1" x14ac:dyDescent="0.25">
      <c r="K178" s="139"/>
    </row>
    <row r="179" spans="11:11" ht="15.75" customHeight="1" x14ac:dyDescent="0.25">
      <c r="K179" s="139"/>
    </row>
    <row r="180" spans="11:11" ht="15.75" customHeight="1" x14ac:dyDescent="0.25">
      <c r="K180" s="139"/>
    </row>
    <row r="181" spans="11:11" ht="15.75" customHeight="1" x14ac:dyDescent="0.25">
      <c r="K181" s="139"/>
    </row>
    <row r="182" spans="11:11" ht="15.75" customHeight="1" x14ac:dyDescent="0.25">
      <c r="K182" s="139"/>
    </row>
    <row r="183" spans="11:11" ht="15.75" customHeight="1" x14ac:dyDescent="0.25">
      <c r="K183" s="139"/>
    </row>
    <row r="184" spans="11:11" ht="15.75" customHeight="1" x14ac:dyDescent="0.25">
      <c r="K184" s="139"/>
    </row>
    <row r="185" spans="11:11" ht="15.75" customHeight="1" x14ac:dyDescent="0.25">
      <c r="K185" s="139"/>
    </row>
    <row r="186" spans="11:11" ht="15.75" customHeight="1" x14ac:dyDescent="0.25">
      <c r="K186" s="139"/>
    </row>
    <row r="187" spans="11:11" ht="15.75" customHeight="1" x14ac:dyDescent="0.25">
      <c r="K187" s="139"/>
    </row>
    <row r="188" spans="11:11" ht="15.75" customHeight="1" x14ac:dyDescent="0.25">
      <c r="K188" s="139"/>
    </row>
    <row r="189" spans="11:11" ht="15.75" customHeight="1" x14ac:dyDescent="0.25">
      <c r="K189" s="139"/>
    </row>
    <row r="190" spans="11:11" ht="15.75" customHeight="1" x14ac:dyDescent="0.25">
      <c r="K190" s="139"/>
    </row>
    <row r="191" spans="11:11" ht="15.75" customHeight="1" x14ac:dyDescent="0.25">
      <c r="K191" s="139"/>
    </row>
    <row r="192" spans="11:11" ht="15.75" customHeight="1" x14ac:dyDescent="0.25">
      <c r="K192" s="139"/>
    </row>
    <row r="193" spans="11:11" ht="15.75" customHeight="1" x14ac:dyDescent="0.25">
      <c r="K193" s="139"/>
    </row>
    <row r="194" spans="11:11" ht="15.75" customHeight="1" x14ac:dyDescent="0.25">
      <c r="K194" s="139"/>
    </row>
    <row r="195" spans="11:11" ht="15.75" customHeight="1" x14ac:dyDescent="0.25">
      <c r="K195" s="139"/>
    </row>
    <row r="196" spans="11:11" ht="15.75" customHeight="1" x14ac:dyDescent="0.25">
      <c r="K196" s="139"/>
    </row>
    <row r="197" spans="11:11" ht="15.75" customHeight="1" x14ac:dyDescent="0.25">
      <c r="K197" s="139"/>
    </row>
    <row r="198" spans="11:11" ht="15.75" customHeight="1" x14ac:dyDescent="0.25">
      <c r="K198" s="139"/>
    </row>
    <row r="199" spans="11:11" ht="15.75" customHeight="1" x14ac:dyDescent="0.25">
      <c r="K199" s="139"/>
    </row>
    <row r="200" spans="11:11" ht="15.75" customHeight="1" x14ac:dyDescent="0.25">
      <c r="K200" s="139"/>
    </row>
    <row r="201" spans="11:11" ht="15.75" customHeight="1" x14ac:dyDescent="0.25">
      <c r="K201" s="139"/>
    </row>
    <row r="202" spans="11:11" ht="15.75" customHeight="1" x14ac:dyDescent="0.25">
      <c r="K202" s="139"/>
    </row>
    <row r="203" spans="11:11" ht="15.75" customHeight="1" x14ac:dyDescent="0.25">
      <c r="K203" s="139"/>
    </row>
    <row r="204" spans="11:11" ht="15.75" customHeight="1" x14ac:dyDescent="0.25">
      <c r="K204" s="139"/>
    </row>
    <row r="205" spans="11:11" ht="15.75" customHeight="1" x14ac:dyDescent="0.25">
      <c r="K205" s="139"/>
    </row>
    <row r="206" spans="11:11" ht="15.75" customHeight="1" x14ac:dyDescent="0.25">
      <c r="K206" s="139"/>
    </row>
    <row r="207" spans="11:11" ht="15.75" customHeight="1" x14ac:dyDescent="0.25">
      <c r="K207" s="139"/>
    </row>
    <row r="208" spans="11:11" ht="15.75" customHeight="1" x14ac:dyDescent="0.25">
      <c r="K208" s="139"/>
    </row>
    <row r="209" spans="11:11" ht="15.75" customHeight="1" x14ac:dyDescent="0.25">
      <c r="K209" s="139"/>
    </row>
    <row r="210" spans="11:11" ht="15.75" customHeight="1" x14ac:dyDescent="0.25">
      <c r="K210" s="139"/>
    </row>
    <row r="211" spans="11:11" ht="15.75" customHeight="1" x14ac:dyDescent="0.25">
      <c r="K211" s="139"/>
    </row>
    <row r="212" spans="11:11" ht="15.75" customHeight="1" x14ac:dyDescent="0.25">
      <c r="K212" s="139"/>
    </row>
    <row r="213" spans="11:11" ht="15.75" customHeight="1" x14ac:dyDescent="0.25">
      <c r="K213" s="139"/>
    </row>
    <row r="214" spans="11:11" ht="15.75" customHeight="1" x14ac:dyDescent="0.25">
      <c r="K214" s="139"/>
    </row>
    <row r="215" spans="11:11" ht="15.75" customHeight="1" x14ac:dyDescent="0.25">
      <c r="K215" s="139"/>
    </row>
    <row r="216" spans="11:11" ht="15.75" customHeight="1" x14ac:dyDescent="0.25">
      <c r="K216" s="139"/>
    </row>
    <row r="217" spans="11:11" ht="15.75" customHeight="1" x14ac:dyDescent="0.25">
      <c r="K217" s="139"/>
    </row>
    <row r="218" spans="11:11" ht="15.75" customHeight="1" x14ac:dyDescent="0.25">
      <c r="K218" s="139"/>
    </row>
    <row r="219" spans="11:11" ht="15.75" customHeight="1" x14ac:dyDescent="0.25">
      <c r="K219" s="139"/>
    </row>
    <row r="220" spans="11:11" ht="15.75" customHeight="1" x14ac:dyDescent="0.25">
      <c r="K220" s="139"/>
    </row>
    <row r="221" spans="11:11" ht="15.75" customHeight="1" x14ac:dyDescent="0.25">
      <c r="K221" s="139"/>
    </row>
    <row r="222" spans="11:11" ht="15.75" customHeight="1" x14ac:dyDescent="0.25">
      <c r="K222" s="139"/>
    </row>
    <row r="223" spans="11:11" ht="15.75" customHeight="1" x14ac:dyDescent="0.25">
      <c r="K223" s="139"/>
    </row>
    <row r="224" spans="11:11" ht="15.75" customHeight="1" x14ac:dyDescent="0.25">
      <c r="K224" s="139"/>
    </row>
    <row r="225" spans="11:11" ht="15.75" customHeight="1" x14ac:dyDescent="0.25">
      <c r="K225" s="139"/>
    </row>
    <row r="226" spans="11:11" ht="15.75" customHeight="1" x14ac:dyDescent="0.25">
      <c r="K226" s="139"/>
    </row>
    <row r="227" spans="11:11" ht="15.75" customHeight="1" x14ac:dyDescent="0.25">
      <c r="K227" s="139"/>
    </row>
    <row r="228" spans="11:11" ht="15.75" customHeight="1" x14ac:dyDescent="0.25">
      <c r="K228" s="139"/>
    </row>
    <row r="229" spans="11:11" ht="15.75" customHeight="1" x14ac:dyDescent="0.25">
      <c r="K229" s="139"/>
    </row>
    <row r="230" spans="11:11" ht="15.75" customHeight="1" x14ac:dyDescent="0.25">
      <c r="K230" s="139"/>
    </row>
    <row r="231" spans="11:11" ht="15.75" customHeight="1" x14ac:dyDescent="0.25">
      <c r="K231" s="139"/>
    </row>
    <row r="232" spans="11:11" ht="15.75" customHeight="1" x14ac:dyDescent="0.25">
      <c r="K232" s="139"/>
    </row>
    <row r="233" spans="11:11" ht="15.75" customHeight="1" x14ac:dyDescent="0.25">
      <c r="K233" s="139"/>
    </row>
    <row r="234" spans="11:11" ht="15.75" customHeight="1" x14ac:dyDescent="0.25">
      <c r="K234" s="139"/>
    </row>
    <row r="235" spans="11:11" ht="15.75" customHeight="1" x14ac:dyDescent="0.25">
      <c r="K235" s="139"/>
    </row>
    <row r="236" spans="11:11" ht="15.75" customHeight="1" x14ac:dyDescent="0.25">
      <c r="K236" s="139"/>
    </row>
    <row r="237" spans="11:11" ht="15.75" customHeight="1" x14ac:dyDescent="0.25">
      <c r="K237" s="139"/>
    </row>
    <row r="238" spans="11:11" ht="15.75" customHeight="1" x14ac:dyDescent="0.25">
      <c r="K238" s="139"/>
    </row>
    <row r="239" spans="11:11" ht="15.75" customHeight="1" x14ac:dyDescent="0.25">
      <c r="K239" s="139"/>
    </row>
    <row r="240" spans="11:11" ht="15.75" customHeight="1" x14ac:dyDescent="0.25">
      <c r="K240" s="139"/>
    </row>
    <row r="241" spans="11:11" ht="15.75" customHeight="1" x14ac:dyDescent="0.25">
      <c r="K241" s="139"/>
    </row>
    <row r="242" spans="11:11" ht="15.75" customHeight="1" x14ac:dyDescent="0.25">
      <c r="K242" s="139"/>
    </row>
    <row r="243" spans="11:11" ht="15.75" customHeight="1" x14ac:dyDescent="0.25">
      <c r="K243" s="139"/>
    </row>
    <row r="244" spans="11:11" ht="15.75" customHeight="1" x14ac:dyDescent="0.25">
      <c r="K244" s="139"/>
    </row>
    <row r="245" spans="11:11" ht="15.75" customHeight="1" x14ac:dyDescent="0.25">
      <c r="K245" s="139"/>
    </row>
    <row r="246" spans="11:11" ht="15.75" customHeight="1" x14ac:dyDescent="0.25">
      <c r="K246" s="139"/>
    </row>
    <row r="247" spans="11:11" ht="15.75" customHeight="1" x14ac:dyDescent="0.25">
      <c r="K247" s="139"/>
    </row>
    <row r="248" spans="11:11" ht="15.75" customHeight="1" x14ac:dyDescent="0.25">
      <c r="K248" s="139"/>
    </row>
    <row r="249" spans="11:11" ht="15.75" customHeight="1" x14ac:dyDescent="0.25">
      <c r="K249" s="139"/>
    </row>
    <row r="250" spans="11:11" ht="15.75" customHeight="1" x14ac:dyDescent="0.25">
      <c r="K250" s="139"/>
    </row>
    <row r="251" spans="11:11" ht="15.75" customHeight="1" x14ac:dyDescent="0.25">
      <c r="K251" s="139"/>
    </row>
    <row r="252" spans="11:11" ht="15.75" customHeight="1" x14ac:dyDescent="0.25">
      <c r="K252" s="139"/>
    </row>
    <row r="253" spans="11:11" ht="15.75" customHeight="1" x14ac:dyDescent="0.25">
      <c r="K253" s="139"/>
    </row>
    <row r="254" spans="11:11" ht="15.75" customHeight="1" x14ac:dyDescent="0.25">
      <c r="K254" s="139"/>
    </row>
    <row r="255" spans="11:11" ht="15.75" customHeight="1" x14ac:dyDescent="0.25">
      <c r="K255" s="139"/>
    </row>
    <row r="256" spans="11:11" ht="15.75" customHeight="1" x14ac:dyDescent="0.25">
      <c r="K256" s="139"/>
    </row>
    <row r="257" spans="11:11" ht="15.75" customHeight="1" x14ac:dyDescent="0.25">
      <c r="K257" s="139"/>
    </row>
    <row r="258" spans="11:11" ht="15.75" customHeight="1" x14ac:dyDescent="0.25">
      <c r="K258" s="139"/>
    </row>
    <row r="259" spans="11:11" ht="15.75" customHeight="1" x14ac:dyDescent="0.25">
      <c r="K259" s="139"/>
    </row>
    <row r="260" spans="11:11" ht="15.75" customHeight="1" x14ac:dyDescent="0.25">
      <c r="K260" s="139"/>
    </row>
    <row r="261" spans="11:11" ht="15.75" customHeight="1" x14ac:dyDescent="0.25">
      <c r="K261" s="139"/>
    </row>
    <row r="262" spans="11:11" ht="15.75" customHeight="1" x14ac:dyDescent="0.25">
      <c r="K262" s="139"/>
    </row>
    <row r="263" spans="11:11" ht="15.75" customHeight="1" x14ac:dyDescent="0.25">
      <c r="K263" s="139"/>
    </row>
    <row r="264" spans="11:11" ht="15.75" customHeight="1" x14ac:dyDescent="0.25">
      <c r="K264" s="139"/>
    </row>
    <row r="265" spans="11:11" ht="15.75" customHeight="1" x14ac:dyDescent="0.25">
      <c r="K265" s="139"/>
    </row>
    <row r="266" spans="11:11" ht="15.75" customHeight="1" x14ac:dyDescent="0.25">
      <c r="K266" s="139"/>
    </row>
    <row r="267" spans="11:11" ht="15.75" customHeight="1" x14ac:dyDescent="0.25">
      <c r="K267" s="139"/>
    </row>
    <row r="268" spans="11:11" ht="15.75" customHeight="1" x14ac:dyDescent="0.25">
      <c r="K268" s="139"/>
    </row>
    <row r="269" spans="11:11" ht="15.75" customHeight="1" x14ac:dyDescent="0.25">
      <c r="K269" s="139"/>
    </row>
    <row r="270" spans="11:11" ht="15.75" customHeight="1" x14ac:dyDescent="0.25">
      <c r="K270" s="139"/>
    </row>
    <row r="271" spans="11:11" ht="15.75" customHeight="1" x14ac:dyDescent="0.25">
      <c r="K271" s="139"/>
    </row>
    <row r="272" spans="11:11" ht="15.75" customHeight="1" x14ac:dyDescent="0.25">
      <c r="K272" s="139"/>
    </row>
    <row r="273" spans="11:11" ht="15.75" customHeight="1" x14ac:dyDescent="0.25">
      <c r="K273" s="139"/>
    </row>
    <row r="274" spans="11:11" ht="15.75" customHeight="1" x14ac:dyDescent="0.25">
      <c r="K274" s="139"/>
    </row>
    <row r="275" spans="11:11" ht="15.75" customHeight="1" x14ac:dyDescent="0.25">
      <c r="K275" s="139"/>
    </row>
    <row r="276" spans="11:11" ht="15.75" customHeight="1" x14ac:dyDescent="0.25">
      <c r="K276" s="139"/>
    </row>
    <row r="277" spans="11:11" ht="15.75" customHeight="1" x14ac:dyDescent="0.25">
      <c r="K277" s="139"/>
    </row>
    <row r="278" spans="11:11" ht="15.75" customHeight="1" x14ac:dyDescent="0.25">
      <c r="K278" s="139"/>
    </row>
    <row r="279" spans="11:11" ht="15.75" customHeight="1" x14ac:dyDescent="0.25">
      <c r="K279" s="139"/>
    </row>
    <row r="280" spans="11:11" ht="15.75" customHeight="1" x14ac:dyDescent="0.25">
      <c r="K280" s="139"/>
    </row>
    <row r="281" spans="11:11" ht="15.75" customHeight="1" x14ac:dyDescent="0.25">
      <c r="K281" s="139"/>
    </row>
    <row r="282" spans="11:11" ht="15.75" customHeight="1" x14ac:dyDescent="0.25">
      <c r="K282" s="139"/>
    </row>
    <row r="283" spans="11:11" ht="15.75" customHeight="1" x14ac:dyDescent="0.25">
      <c r="K283" s="139"/>
    </row>
    <row r="284" spans="11:11" ht="15.75" customHeight="1" x14ac:dyDescent="0.25">
      <c r="K284" s="139"/>
    </row>
    <row r="285" spans="11:11" ht="15.75" customHeight="1" x14ac:dyDescent="0.25">
      <c r="K285" s="139"/>
    </row>
    <row r="286" spans="11:11" ht="15.75" customHeight="1" x14ac:dyDescent="0.25">
      <c r="K286" s="139"/>
    </row>
    <row r="287" spans="11:11" ht="15.75" customHeight="1" x14ac:dyDescent="0.25">
      <c r="K287" s="139"/>
    </row>
    <row r="288" spans="11:11" ht="15.75" customHeight="1" x14ac:dyDescent="0.25">
      <c r="K288" s="139"/>
    </row>
    <row r="289" spans="11:11" ht="15.75" customHeight="1" x14ac:dyDescent="0.25">
      <c r="K289" s="139"/>
    </row>
    <row r="290" spans="11:11" ht="15.75" customHeight="1" x14ac:dyDescent="0.25">
      <c r="K290" s="139"/>
    </row>
    <row r="291" spans="11:11" ht="15.75" customHeight="1" x14ac:dyDescent="0.25">
      <c r="K291" s="139"/>
    </row>
    <row r="292" spans="11:11" ht="15.75" customHeight="1" x14ac:dyDescent="0.25">
      <c r="K292" s="139"/>
    </row>
    <row r="293" spans="11:11" ht="15.75" customHeight="1" x14ac:dyDescent="0.25">
      <c r="K293" s="139"/>
    </row>
    <row r="294" spans="11:11" ht="15.75" customHeight="1" x14ac:dyDescent="0.25">
      <c r="K294" s="139"/>
    </row>
    <row r="295" spans="11:11" ht="15.75" customHeight="1" x14ac:dyDescent="0.25">
      <c r="K295" s="139"/>
    </row>
    <row r="296" spans="11:11" ht="15.75" customHeight="1" x14ac:dyDescent="0.25">
      <c r="K296" s="139"/>
    </row>
    <row r="297" spans="11:11" ht="15.75" customHeight="1" x14ac:dyDescent="0.25">
      <c r="K297" s="139"/>
    </row>
    <row r="298" spans="11:11" ht="15.75" customHeight="1" x14ac:dyDescent="0.25">
      <c r="K298" s="139"/>
    </row>
    <row r="299" spans="11:11" ht="15.75" customHeight="1" x14ac:dyDescent="0.25">
      <c r="K299" s="139"/>
    </row>
    <row r="300" spans="11:11" ht="15.75" customHeight="1" x14ac:dyDescent="0.25">
      <c r="K300" s="139"/>
    </row>
    <row r="301" spans="11:11" ht="15.75" customHeight="1" x14ac:dyDescent="0.25">
      <c r="K301" s="139"/>
    </row>
    <row r="302" spans="11:11" ht="15.75" customHeight="1" x14ac:dyDescent="0.25">
      <c r="K302" s="139"/>
    </row>
    <row r="303" spans="11:11" ht="15.75" customHeight="1" x14ac:dyDescent="0.25">
      <c r="K303" s="139"/>
    </row>
    <row r="304" spans="11:11" ht="15.75" customHeight="1" x14ac:dyDescent="0.25">
      <c r="K304" s="139"/>
    </row>
    <row r="305" spans="11:11" ht="15.75" customHeight="1" x14ac:dyDescent="0.25">
      <c r="K305" s="139"/>
    </row>
    <row r="306" spans="11:11" ht="15.75" customHeight="1" x14ac:dyDescent="0.25">
      <c r="K306" s="139"/>
    </row>
    <row r="307" spans="11:11" ht="15.75" customHeight="1" x14ac:dyDescent="0.25">
      <c r="K307" s="139"/>
    </row>
    <row r="308" spans="11:11" ht="15.75" customHeight="1" x14ac:dyDescent="0.25">
      <c r="K308" s="139"/>
    </row>
    <row r="309" spans="11:11" ht="15.75" customHeight="1" x14ac:dyDescent="0.25">
      <c r="K309" s="139"/>
    </row>
    <row r="310" spans="11:11" ht="15.75" customHeight="1" x14ac:dyDescent="0.25">
      <c r="K310" s="139"/>
    </row>
    <row r="311" spans="11:11" ht="15.75" customHeight="1" x14ac:dyDescent="0.25">
      <c r="K311" s="139"/>
    </row>
    <row r="312" spans="11:11" ht="15.75" customHeight="1" x14ac:dyDescent="0.25">
      <c r="K312" s="139"/>
    </row>
    <row r="313" spans="11:11" ht="15.75" customHeight="1" x14ac:dyDescent="0.25">
      <c r="K313" s="139"/>
    </row>
    <row r="314" spans="11:11" ht="15.75" customHeight="1" x14ac:dyDescent="0.25">
      <c r="K314" s="139"/>
    </row>
    <row r="315" spans="11:11" ht="15.75" customHeight="1" x14ac:dyDescent="0.25">
      <c r="K315" s="139"/>
    </row>
    <row r="316" spans="11:11" ht="15.75" customHeight="1" x14ac:dyDescent="0.25">
      <c r="K316" s="139"/>
    </row>
    <row r="317" spans="11:11" ht="15.75" customHeight="1" x14ac:dyDescent="0.25">
      <c r="K317" s="139"/>
    </row>
    <row r="318" spans="11:11" ht="15.75" customHeight="1" x14ac:dyDescent="0.25">
      <c r="K318" s="139"/>
    </row>
    <row r="319" spans="11:11" ht="15.75" customHeight="1" x14ac:dyDescent="0.25">
      <c r="K319" s="139"/>
    </row>
    <row r="320" spans="11:11" ht="15.75" customHeight="1" x14ac:dyDescent="0.25">
      <c r="K320" s="139"/>
    </row>
    <row r="321" spans="11:11" ht="15.75" customHeight="1" x14ac:dyDescent="0.25">
      <c r="K321" s="139"/>
    </row>
    <row r="322" spans="11:11" ht="15.75" customHeight="1" x14ac:dyDescent="0.25">
      <c r="K322" s="139"/>
    </row>
    <row r="323" spans="11:11" ht="15.75" customHeight="1" x14ac:dyDescent="0.25">
      <c r="K323" s="139"/>
    </row>
    <row r="324" spans="11:11" ht="15.75" customHeight="1" x14ac:dyDescent="0.25">
      <c r="K324" s="139"/>
    </row>
    <row r="325" spans="11:11" ht="15.75" customHeight="1" x14ac:dyDescent="0.25">
      <c r="K325" s="139"/>
    </row>
    <row r="326" spans="11:11" ht="15.75" customHeight="1" x14ac:dyDescent="0.25">
      <c r="K326" s="139"/>
    </row>
    <row r="327" spans="11:11" ht="15.75" customHeight="1" x14ac:dyDescent="0.25">
      <c r="K327" s="139"/>
    </row>
    <row r="328" spans="11:11" ht="15.75" customHeight="1" x14ac:dyDescent="0.25">
      <c r="K328" s="139"/>
    </row>
    <row r="329" spans="11:11" ht="15.75" customHeight="1" x14ac:dyDescent="0.25">
      <c r="K329" s="139"/>
    </row>
    <row r="330" spans="11:11" ht="15.75" customHeight="1" x14ac:dyDescent="0.25">
      <c r="K330" s="139"/>
    </row>
    <row r="331" spans="11:11" ht="15.75" customHeight="1" x14ac:dyDescent="0.25">
      <c r="K331" s="139"/>
    </row>
    <row r="332" spans="11:11" ht="15.75" customHeight="1" x14ac:dyDescent="0.25">
      <c r="K332" s="139"/>
    </row>
    <row r="333" spans="11:11" ht="15.75" customHeight="1" x14ac:dyDescent="0.25">
      <c r="K333" s="139"/>
    </row>
    <row r="334" spans="11:11" ht="15.75" customHeight="1" x14ac:dyDescent="0.25">
      <c r="K334" s="139"/>
    </row>
    <row r="335" spans="11:11" ht="15.75" customHeight="1" x14ac:dyDescent="0.25">
      <c r="K335" s="139"/>
    </row>
    <row r="336" spans="11:11" ht="15.75" customHeight="1" x14ac:dyDescent="0.25">
      <c r="K336" s="139"/>
    </row>
    <row r="337" spans="11:11" ht="15.75" customHeight="1" x14ac:dyDescent="0.25">
      <c r="K337" s="139"/>
    </row>
    <row r="338" spans="11:11" ht="15.75" customHeight="1" x14ac:dyDescent="0.25">
      <c r="K338" s="139"/>
    </row>
    <row r="339" spans="11:11" ht="15.75" customHeight="1" x14ac:dyDescent="0.25">
      <c r="K339" s="139"/>
    </row>
    <row r="340" spans="11:11" ht="15.75" customHeight="1" x14ac:dyDescent="0.25">
      <c r="K340" s="139"/>
    </row>
    <row r="341" spans="11:11" ht="15.75" customHeight="1" x14ac:dyDescent="0.25">
      <c r="K341" s="139"/>
    </row>
    <row r="342" spans="11:11" ht="15.75" customHeight="1" x14ac:dyDescent="0.25">
      <c r="K342" s="139"/>
    </row>
    <row r="343" spans="11:11" ht="15.75" customHeight="1" x14ac:dyDescent="0.25">
      <c r="K343" s="139"/>
    </row>
    <row r="344" spans="11:11" ht="15.75" customHeight="1" x14ac:dyDescent="0.25">
      <c r="K344" s="139"/>
    </row>
    <row r="345" spans="11:11" ht="15.75" customHeight="1" x14ac:dyDescent="0.25">
      <c r="K345" s="139"/>
    </row>
    <row r="346" spans="11:11" ht="15.75" customHeight="1" x14ac:dyDescent="0.25">
      <c r="K346" s="139"/>
    </row>
    <row r="347" spans="11:11" ht="15.75" customHeight="1" x14ac:dyDescent="0.25">
      <c r="K347" s="139"/>
    </row>
    <row r="348" spans="11:11" ht="15.75" customHeight="1" x14ac:dyDescent="0.25">
      <c r="K348" s="139"/>
    </row>
    <row r="349" spans="11:11" ht="15.75" customHeight="1" x14ac:dyDescent="0.25">
      <c r="K349" s="139"/>
    </row>
    <row r="350" spans="11:11" ht="15.75" customHeight="1" x14ac:dyDescent="0.25">
      <c r="K350" s="139"/>
    </row>
    <row r="351" spans="11:11" ht="15.75" customHeight="1" x14ac:dyDescent="0.25">
      <c r="K351" s="139"/>
    </row>
    <row r="352" spans="11:11" ht="15.75" customHeight="1" x14ac:dyDescent="0.25">
      <c r="K352" s="139"/>
    </row>
    <row r="353" spans="11:11" ht="15.75" customHeight="1" x14ac:dyDescent="0.25">
      <c r="K353" s="139"/>
    </row>
    <row r="354" spans="11:11" ht="15.75" customHeight="1" x14ac:dyDescent="0.25">
      <c r="K354" s="139"/>
    </row>
    <row r="355" spans="11:11" ht="15.75" customHeight="1" x14ac:dyDescent="0.25">
      <c r="K355" s="139"/>
    </row>
    <row r="356" spans="11:11" ht="15.75" customHeight="1" x14ac:dyDescent="0.25">
      <c r="K356" s="139"/>
    </row>
    <row r="357" spans="11:11" ht="15.75" customHeight="1" x14ac:dyDescent="0.25">
      <c r="K357" s="139"/>
    </row>
    <row r="358" spans="11:11" ht="15.75" customHeight="1" x14ac:dyDescent="0.25">
      <c r="K358" s="139"/>
    </row>
    <row r="359" spans="11:11" ht="15.75" customHeight="1" x14ac:dyDescent="0.25">
      <c r="K359" s="139"/>
    </row>
    <row r="360" spans="11:11" ht="15.75" customHeight="1" x14ac:dyDescent="0.25">
      <c r="K360" s="139"/>
    </row>
    <row r="361" spans="11:11" ht="15.75" customHeight="1" x14ac:dyDescent="0.25">
      <c r="K361" s="139"/>
    </row>
    <row r="362" spans="11:11" ht="15.75" customHeight="1" x14ac:dyDescent="0.25">
      <c r="K362" s="139"/>
    </row>
    <row r="363" spans="11:11" ht="15.75" customHeight="1" x14ac:dyDescent="0.25">
      <c r="K363" s="139"/>
    </row>
    <row r="364" spans="11:11" ht="15.75" customHeight="1" x14ac:dyDescent="0.25">
      <c r="K364" s="139"/>
    </row>
    <row r="365" spans="11:11" ht="15.75" customHeight="1" x14ac:dyDescent="0.25">
      <c r="K365" s="139"/>
    </row>
    <row r="366" spans="11:11" ht="15.75" customHeight="1" x14ac:dyDescent="0.25">
      <c r="K366" s="139"/>
    </row>
    <row r="367" spans="11:11" ht="15.75" customHeight="1" x14ac:dyDescent="0.25">
      <c r="K367" s="139"/>
    </row>
    <row r="368" spans="11:11" ht="15.75" customHeight="1" x14ac:dyDescent="0.25">
      <c r="K368" s="139"/>
    </row>
    <row r="369" spans="11:11" ht="15.75" customHeight="1" x14ac:dyDescent="0.25">
      <c r="K369" s="139"/>
    </row>
    <row r="370" spans="11:11" ht="15.75" customHeight="1" x14ac:dyDescent="0.25">
      <c r="K370" s="139"/>
    </row>
    <row r="371" spans="11:11" ht="15.75" customHeight="1" x14ac:dyDescent="0.25">
      <c r="K371" s="139"/>
    </row>
    <row r="372" spans="11:11" ht="15.75" customHeight="1" x14ac:dyDescent="0.25">
      <c r="K372" s="139"/>
    </row>
    <row r="373" spans="11:11" ht="15.75" customHeight="1" x14ac:dyDescent="0.25">
      <c r="K373" s="139"/>
    </row>
    <row r="374" spans="11:11" ht="15.75" customHeight="1" x14ac:dyDescent="0.25">
      <c r="K374" s="139"/>
    </row>
    <row r="375" spans="11:11" ht="15.75" customHeight="1" x14ac:dyDescent="0.25">
      <c r="K375" s="139"/>
    </row>
    <row r="376" spans="11:11" ht="15.75" customHeight="1" x14ac:dyDescent="0.25">
      <c r="K376" s="139"/>
    </row>
    <row r="377" spans="11:11" ht="15.75" customHeight="1" x14ac:dyDescent="0.25">
      <c r="K377" s="139"/>
    </row>
    <row r="378" spans="11:11" ht="15.75" customHeight="1" x14ac:dyDescent="0.25">
      <c r="K378" s="139"/>
    </row>
    <row r="379" spans="11:11" ht="15.75" customHeight="1" x14ac:dyDescent="0.25">
      <c r="K379" s="139"/>
    </row>
    <row r="380" spans="11:11" ht="15.75" customHeight="1" x14ac:dyDescent="0.25">
      <c r="K380" s="139"/>
    </row>
    <row r="381" spans="11:11" ht="15.75" customHeight="1" x14ac:dyDescent="0.25">
      <c r="K381" s="139"/>
    </row>
    <row r="382" spans="11:11" ht="15.75" customHeight="1" x14ac:dyDescent="0.25">
      <c r="K382" s="139"/>
    </row>
    <row r="383" spans="11:11" ht="15.75" customHeight="1" x14ac:dyDescent="0.25">
      <c r="K383" s="139"/>
    </row>
    <row r="384" spans="11:11" ht="15.75" customHeight="1" x14ac:dyDescent="0.25">
      <c r="K384" s="139"/>
    </row>
    <row r="385" spans="11:11" ht="15.75" customHeight="1" x14ac:dyDescent="0.25">
      <c r="K385" s="139"/>
    </row>
    <row r="386" spans="11:11" ht="15.75" customHeight="1" x14ac:dyDescent="0.25">
      <c r="K386" s="139"/>
    </row>
    <row r="387" spans="11:11" ht="15.75" customHeight="1" x14ac:dyDescent="0.25">
      <c r="K387" s="139"/>
    </row>
    <row r="388" spans="11:11" ht="15.75" customHeight="1" x14ac:dyDescent="0.25">
      <c r="K388" s="139"/>
    </row>
    <row r="389" spans="11:11" ht="15.75" customHeight="1" x14ac:dyDescent="0.25">
      <c r="K389" s="139"/>
    </row>
    <row r="390" spans="11:11" ht="15.75" customHeight="1" x14ac:dyDescent="0.25">
      <c r="K390" s="139"/>
    </row>
    <row r="391" spans="11:11" ht="15.75" customHeight="1" x14ac:dyDescent="0.25">
      <c r="K391" s="139"/>
    </row>
    <row r="392" spans="11:11" ht="15.75" customHeight="1" x14ac:dyDescent="0.25">
      <c r="K392" s="139"/>
    </row>
    <row r="393" spans="11:11" ht="15.75" customHeight="1" x14ac:dyDescent="0.25">
      <c r="K393" s="139"/>
    </row>
    <row r="394" spans="11:11" ht="15.75" customHeight="1" x14ac:dyDescent="0.25">
      <c r="K394" s="139"/>
    </row>
    <row r="395" spans="11:11" ht="15.75" customHeight="1" x14ac:dyDescent="0.25">
      <c r="K395" s="139"/>
    </row>
    <row r="396" spans="11:11" ht="15.75" customHeight="1" x14ac:dyDescent="0.25">
      <c r="K396" s="139"/>
    </row>
    <row r="397" spans="11:11" ht="15.75" customHeight="1" x14ac:dyDescent="0.25">
      <c r="K397" s="139"/>
    </row>
    <row r="398" spans="11:11" ht="15.75" customHeight="1" x14ac:dyDescent="0.25">
      <c r="K398" s="139"/>
    </row>
    <row r="399" spans="11:11" ht="15.75" customHeight="1" x14ac:dyDescent="0.25">
      <c r="K399" s="139"/>
    </row>
    <row r="400" spans="11:11" ht="15.75" customHeight="1" x14ac:dyDescent="0.25">
      <c r="K400" s="139"/>
    </row>
    <row r="401" spans="11:11" ht="15.75" customHeight="1" x14ac:dyDescent="0.25">
      <c r="K401" s="139"/>
    </row>
    <row r="402" spans="11:11" ht="15.75" customHeight="1" x14ac:dyDescent="0.25">
      <c r="K402" s="139"/>
    </row>
    <row r="403" spans="11:11" ht="15.75" customHeight="1" x14ac:dyDescent="0.25">
      <c r="K403" s="139"/>
    </row>
    <row r="404" spans="11:11" ht="15.75" customHeight="1" x14ac:dyDescent="0.25">
      <c r="K404" s="139"/>
    </row>
    <row r="405" spans="11:11" ht="15.75" customHeight="1" x14ac:dyDescent="0.25">
      <c r="K405" s="139"/>
    </row>
    <row r="406" spans="11:11" ht="15.75" customHeight="1" x14ac:dyDescent="0.25">
      <c r="K406" s="139"/>
    </row>
    <row r="407" spans="11:11" ht="15.75" customHeight="1" x14ac:dyDescent="0.25">
      <c r="K407" s="139"/>
    </row>
    <row r="408" spans="11:11" ht="15.75" customHeight="1" x14ac:dyDescent="0.25">
      <c r="K408" s="139"/>
    </row>
    <row r="409" spans="11:11" ht="15.75" customHeight="1" x14ac:dyDescent="0.25">
      <c r="K409" s="139"/>
    </row>
    <row r="410" spans="11:11" ht="15.75" customHeight="1" x14ac:dyDescent="0.25">
      <c r="K410" s="139"/>
    </row>
    <row r="411" spans="11:11" ht="15.75" customHeight="1" x14ac:dyDescent="0.25">
      <c r="K411" s="139"/>
    </row>
    <row r="412" spans="11:11" ht="15.75" customHeight="1" x14ac:dyDescent="0.25">
      <c r="K412" s="139"/>
    </row>
    <row r="413" spans="11:11" ht="15.75" customHeight="1" x14ac:dyDescent="0.25">
      <c r="K413" s="139"/>
    </row>
    <row r="414" spans="11:11" ht="15.75" customHeight="1" x14ac:dyDescent="0.25">
      <c r="K414" s="139"/>
    </row>
    <row r="415" spans="11:11" ht="15.75" customHeight="1" x14ac:dyDescent="0.25">
      <c r="K415" s="139"/>
    </row>
    <row r="416" spans="11:11" ht="15.75" customHeight="1" x14ac:dyDescent="0.25">
      <c r="K416" s="139"/>
    </row>
    <row r="417" spans="11:11" ht="15.75" customHeight="1" x14ac:dyDescent="0.25">
      <c r="K417" s="139"/>
    </row>
    <row r="418" spans="11:11" ht="15.75" customHeight="1" x14ac:dyDescent="0.25">
      <c r="K418" s="139"/>
    </row>
    <row r="419" spans="11:11" ht="15.75" customHeight="1" x14ac:dyDescent="0.25">
      <c r="K419" s="139"/>
    </row>
    <row r="420" spans="11:11" ht="15.75" customHeight="1" x14ac:dyDescent="0.25">
      <c r="K420" s="139"/>
    </row>
    <row r="421" spans="11:11" ht="15.75" customHeight="1" x14ac:dyDescent="0.25">
      <c r="K421" s="139"/>
    </row>
    <row r="422" spans="11:11" ht="15.75" customHeight="1" x14ac:dyDescent="0.25">
      <c r="K422" s="139"/>
    </row>
    <row r="423" spans="11:11" ht="15.75" customHeight="1" x14ac:dyDescent="0.25">
      <c r="K423" s="139"/>
    </row>
    <row r="424" spans="11:11" ht="15.75" customHeight="1" x14ac:dyDescent="0.25">
      <c r="K424" s="139"/>
    </row>
    <row r="425" spans="11:11" ht="15.75" customHeight="1" x14ac:dyDescent="0.25">
      <c r="K425" s="139"/>
    </row>
    <row r="426" spans="11:11" ht="15.75" customHeight="1" x14ac:dyDescent="0.25">
      <c r="K426" s="139"/>
    </row>
    <row r="427" spans="11:11" ht="15.75" customHeight="1" x14ac:dyDescent="0.25">
      <c r="K427" s="139"/>
    </row>
    <row r="428" spans="11:11" ht="15.75" customHeight="1" x14ac:dyDescent="0.25">
      <c r="K428" s="139"/>
    </row>
    <row r="429" spans="11:11" ht="15.75" customHeight="1" x14ac:dyDescent="0.25">
      <c r="K429" s="139"/>
    </row>
    <row r="430" spans="11:11" ht="15.75" customHeight="1" x14ac:dyDescent="0.25">
      <c r="K430" s="139"/>
    </row>
    <row r="431" spans="11:11" ht="15.75" customHeight="1" x14ac:dyDescent="0.25">
      <c r="K431" s="139"/>
    </row>
    <row r="432" spans="11:11" ht="15.75" customHeight="1" x14ac:dyDescent="0.25">
      <c r="K432" s="139"/>
    </row>
    <row r="433" spans="11:11" ht="15.75" customHeight="1" x14ac:dyDescent="0.25">
      <c r="K433" s="139"/>
    </row>
    <row r="434" spans="11:11" ht="15.75" customHeight="1" x14ac:dyDescent="0.25">
      <c r="K434" s="139"/>
    </row>
    <row r="435" spans="11:11" ht="15.75" customHeight="1" x14ac:dyDescent="0.25">
      <c r="K435" s="139"/>
    </row>
    <row r="436" spans="11:11" ht="15.75" customHeight="1" x14ac:dyDescent="0.25">
      <c r="K436" s="139"/>
    </row>
    <row r="437" spans="11:11" ht="15.75" customHeight="1" x14ac:dyDescent="0.25">
      <c r="K437" s="139"/>
    </row>
    <row r="438" spans="11:11" ht="15.75" customHeight="1" x14ac:dyDescent="0.25">
      <c r="K438" s="139"/>
    </row>
    <row r="439" spans="11:11" ht="15.75" customHeight="1" x14ac:dyDescent="0.25">
      <c r="K439" s="139"/>
    </row>
    <row r="440" spans="11:11" ht="15.75" customHeight="1" x14ac:dyDescent="0.25">
      <c r="K440" s="139"/>
    </row>
    <row r="441" spans="11:11" ht="15.75" customHeight="1" x14ac:dyDescent="0.25">
      <c r="K441" s="139"/>
    </row>
    <row r="442" spans="11:11" ht="15.75" customHeight="1" x14ac:dyDescent="0.25">
      <c r="K442" s="139"/>
    </row>
    <row r="443" spans="11:11" ht="15.75" customHeight="1" x14ac:dyDescent="0.25">
      <c r="K443" s="139"/>
    </row>
    <row r="444" spans="11:11" ht="15.75" customHeight="1" x14ac:dyDescent="0.25">
      <c r="K444" s="139"/>
    </row>
    <row r="445" spans="11:11" ht="15.75" customHeight="1" x14ac:dyDescent="0.25">
      <c r="K445" s="139"/>
    </row>
    <row r="446" spans="11:11" ht="15.75" customHeight="1" x14ac:dyDescent="0.25">
      <c r="K446" s="139"/>
    </row>
    <row r="447" spans="11:11" ht="15.75" customHeight="1" x14ac:dyDescent="0.25">
      <c r="K447" s="139"/>
    </row>
    <row r="448" spans="11:11" ht="15.75" customHeight="1" x14ac:dyDescent="0.25">
      <c r="K448" s="139"/>
    </row>
    <row r="449" spans="11:11" ht="15.75" customHeight="1" x14ac:dyDescent="0.25">
      <c r="K449" s="139"/>
    </row>
    <row r="450" spans="11:11" ht="15.75" customHeight="1" x14ac:dyDescent="0.25">
      <c r="K450" s="139"/>
    </row>
    <row r="451" spans="11:11" ht="15.75" customHeight="1" x14ac:dyDescent="0.25">
      <c r="K451" s="139"/>
    </row>
    <row r="452" spans="11:11" ht="15.75" customHeight="1" x14ac:dyDescent="0.25">
      <c r="K452" s="139"/>
    </row>
    <row r="453" spans="11:11" ht="15.75" customHeight="1" x14ac:dyDescent="0.25">
      <c r="K453" s="139"/>
    </row>
    <row r="454" spans="11:11" ht="15.75" customHeight="1" x14ac:dyDescent="0.25">
      <c r="K454" s="139"/>
    </row>
    <row r="455" spans="11:11" ht="15.75" customHeight="1" x14ac:dyDescent="0.25">
      <c r="K455" s="139"/>
    </row>
    <row r="456" spans="11:11" ht="15.75" customHeight="1" x14ac:dyDescent="0.25">
      <c r="K456" s="139"/>
    </row>
    <row r="457" spans="11:11" ht="15.75" customHeight="1" x14ac:dyDescent="0.25">
      <c r="K457" s="139"/>
    </row>
    <row r="458" spans="11:11" ht="15.75" customHeight="1" x14ac:dyDescent="0.25">
      <c r="K458" s="139"/>
    </row>
    <row r="459" spans="11:11" ht="15.75" customHeight="1" x14ac:dyDescent="0.25">
      <c r="K459" s="139"/>
    </row>
    <row r="460" spans="11:11" ht="15.75" customHeight="1" x14ac:dyDescent="0.25">
      <c r="K460" s="139"/>
    </row>
    <row r="461" spans="11:11" ht="15.75" customHeight="1" x14ac:dyDescent="0.25">
      <c r="K461" s="139"/>
    </row>
    <row r="462" spans="11:11" ht="15.75" customHeight="1" x14ac:dyDescent="0.25">
      <c r="K462" s="139"/>
    </row>
    <row r="463" spans="11:11" ht="15.75" customHeight="1" x14ac:dyDescent="0.25">
      <c r="K463" s="139"/>
    </row>
    <row r="464" spans="11:11" ht="15.75" customHeight="1" x14ac:dyDescent="0.25">
      <c r="K464" s="139"/>
    </row>
    <row r="465" spans="11:11" ht="15.75" customHeight="1" x14ac:dyDescent="0.25">
      <c r="K465" s="139"/>
    </row>
    <row r="466" spans="11:11" ht="15.75" customHeight="1" x14ac:dyDescent="0.25">
      <c r="K466" s="139"/>
    </row>
    <row r="467" spans="11:11" ht="15.75" customHeight="1" x14ac:dyDescent="0.25">
      <c r="K467" s="139"/>
    </row>
    <row r="468" spans="11:11" ht="15.75" customHeight="1" x14ac:dyDescent="0.25">
      <c r="K468" s="139"/>
    </row>
    <row r="469" spans="11:11" ht="15.75" customHeight="1" x14ac:dyDescent="0.25">
      <c r="K469" s="139"/>
    </row>
    <row r="470" spans="11:11" ht="15.75" customHeight="1" x14ac:dyDescent="0.25">
      <c r="K470" s="139"/>
    </row>
    <row r="471" spans="11:11" ht="15.75" customHeight="1" x14ac:dyDescent="0.25">
      <c r="K471" s="139"/>
    </row>
    <row r="472" spans="11:11" ht="15.75" customHeight="1" x14ac:dyDescent="0.25">
      <c r="K472" s="139"/>
    </row>
    <row r="473" spans="11:11" ht="15.75" customHeight="1" x14ac:dyDescent="0.25">
      <c r="K473" s="139"/>
    </row>
    <row r="474" spans="11:11" ht="15.75" customHeight="1" x14ac:dyDescent="0.25">
      <c r="K474" s="139"/>
    </row>
    <row r="475" spans="11:11" ht="15.75" customHeight="1" x14ac:dyDescent="0.25">
      <c r="K475" s="139"/>
    </row>
    <row r="476" spans="11:11" ht="15.75" customHeight="1" x14ac:dyDescent="0.25">
      <c r="K476" s="139"/>
    </row>
    <row r="477" spans="11:11" ht="15.75" customHeight="1" x14ac:dyDescent="0.25">
      <c r="K477" s="139"/>
    </row>
    <row r="478" spans="11:11" ht="15.75" customHeight="1" x14ac:dyDescent="0.25">
      <c r="K478" s="139"/>
    </row>
    <row r="479" spans="11:11" ht="15.75" customHeight="1" x14ac:dyDescent="0.25">
      <c r="K479" s="139"/>
    </row>
    <row r="480" spans="11:11" ht="15.75" customHeight="1" x14ac:dyDescent="0.25">
      <c r="K480" s="139"/>
    </row>
    <row r="481" spans="11:11" ht="15.75" customHeight="1" x14ac:dyDescent="0.25">
      <c r="K481" s="139"/>
    </row>
    <row r="482" spans="11:11" ht="15.75" customHeight="1" x14ac:dyDescent="0.25">
      <c r="K482" s="139"/>
    </row>
    <row r="483" spans="11:11" ht="15.75" customHeight="1" x14ac:dyDescent="0.25">
      <c r="K483" s="139"/>
    </row>
    <row r="484" spans="11:11" ht="15.75" customHeight="1" x14ac:dyDescent="0.25">
      <c r="K484" s="139"/>
    </row>
    <row r="485" spans="11:11" ht="15.75" customHeight="1" x14ac:dyDescent="0.25">
      <c r="K485" s="139"/>
    </row>
    <row r="486" spans="11:11" ht="15.75" customHeight="1" x14ac:dyDescent="0.25">
      <c r="K486" s="139"/>
    </row>
    <row r="487" spans="11:11" ht="15.75" customHeight="1" x14ac:dyDescent="0.25">
      <c r="K487" s="139"/>
    </row>
    <row r="488" spans="11:11" ht="15.75" customHeight="1" x14ac:dyDescent="0.25">
      <c r="K488" s="139"/>
    </row>
    <row r="489" spans="11:11" ht="15.75" customHeight="1" x14ac:dyDescent="0.25">
      <c r="K489" s="139"/>
    </row>
    <row r="490" spans="11:11" ht="15.75" customHeight="1" x14ac:dyDescent="0.25">
      <c r="K490" s="139"/>
    </row>
    <row r="491" spans="11:11" ht="15.75" customHeight="1" x14ac:dyDescent="0.25">
      <c r="K491" s="139"/>
    </row>
    <row r="492" spans="11:11" ht="15.75" customHeight="1" x14ac:dyDescent="0.25">
      <c r="K492" s="139"/>
    </row>
    <row r="493" spans="11:11" ht="15.75" customHeight="1" x14ac:dyDescent="0.25">
      <c r="K493" s="139"/>
    </row>
    <row r="494" spans="11:11" ht="15.75" customHeight="1" x14ac:dyDescent="0.25">
      <c r="K494" s="139"/>
    </row>
    <row r="495" spans="11:11" ht="15.75" customHeight="1" x14ac:dyDescent="0.25">
      <c r="K495" s="139"/>
    </row>
    <row r="496" spans="11:11" ht="15.75" customHeight="1" x14ac:dyDescent="0.25">
      <c r="K496" s="139"/>
    </row>
    <row r="497" spans="11:11" ht="15.75" customHeight="1" x14ac:dyDescent="0.25">
      <c r="K497" s="139"/>
    </row>
    <row r="498" spans="11:11" ht="15.75" customHeight="1" x14ac:dyDescent="0.25">
      <c r="K498" s="139"/>
    </row>
    <row r="499" spans="11:11" ht="15.75" customHeight="1" x14ac:dyDescent="0.25">
      <c r="K499" s="139"/>
    </row>
    <row r="500" spans="11:11" ht="15.75" customHeight="1" x14ac:dyDescent="0.25">
      <c r="K500" s="139"/>
    </row>
    <row r="501" spans="11:11" ht="15.75" customHeight="1" x14ac:dyDescent="0.25">
      <c r="K501" s="139"/>
    </row>
    <row r="502" spans="11:11" ht="15.75" customHeight="1" x14ac:dyDescent="0.25">
      <c r="K502" s="139"/>
    </row>
    <row r="503" spans="11:11" ht="15.75" customHeight="1" x14ac:dyDescent="0.25">
      <c r="K503" s="139"/>
    </row>
    <row r="504" spans="11:11" ht="15.75" customHeight="1" x14ac:dyDescent="0.25">
      <c r="K504" s="139"/>
    </row>
    <row r="505" spans="11:11" ht="15.75" customHeight="1" x14ac:dyDescent="0.25">
      <c r="K505" s="139"/>
    </row>
    <row r="506" spans="11:11" ht="15.75" customHeight="1" x14ac:dyDescent="0.25">
      <c r="K506" s="139"/>
    </row>
    <row r="507" spans="11:11" ht="15.75" customHeight="1" x14ac:dyDescent="0.25">
      <c r="K507" s="139"/>
    </row>
    <row r="508" spans="11:11" ht="15.75" customHeight="1" x14ac:dyDescent="0.25">
      <c r="K508" s="139"/>
    </row>
    <row r="509" spans="11:11" ht="15.75" customHeight="1" x14ac:dyDescent="0.25">
      <c r="K509" s="139"/>
    </row>
    <row r="510" spans="11:11" ht="15.75" customHeight="1" x14ac:dyDescent="0.25">
      <c r="K510" s="139"/>
    </row>
    <row r="511" spans="11:11" ht="15.75" customHeight="1" x14ac:dyDescent="0.25">
      <c r="K511" s="139"/>
    </row>
    <row r="512" spans="11:11" ht="15.75" customHeight="1" x14ac:dyDescent="0.25">
      <c r="K512" s="139"/>
    </row>
    <row r="513" spans="11:11" ht="15.75" customHeight="1" x14ac:dyDescent="0.25">
      <c r="K513" s="139"/>
    </row>
    <row r="514" spans="11:11" ht="15.75" customHeight="1" x14ac:dyDescent="0.25">
      <c r="K514" s="139"/>
    </row>
    <row r="515" spans="11:11" ht="15.75" customHeight="1" x14ac:dyDescent="0.25">
      <c r="K515" s="139"/>
    </row>
    <row r="516" spans="11:11" ht="15.75" customHeight="1" x14ac:dyDescent="0.25">
      <c r="K516" s="139"/>
    </row>
    <row r="517" spans="11:11" ht="15.75" customHeight="1" x14ac:dyDescent="0.25">
      <c r="K517" s="139"/>
    </row>
    <row r="518" spans="11:11" ht="15.75" customHeight="1" x14ac:dyDescent="0.25">
      <c r="K518" s="139"/>
    </row>
    <row r="519" spans="11:11" ht="15.75" customHeight="1" x14ac:dyDescent="0.25">
      <c r="K519" s="139"/>
    </row>
    <row r="520" spans="11:11" ht="15.75" customHeight="1" x14ac:dyDescent="0.25">
      <c r="K520" s="139"/>
    </row>
    <row r="521" spans="11:11" ht="15.75" customHeight="1" x14ac:dyDescent="0.25">
      <c r="K521" s="139"/>
    </row>
    <row r="522" spans="11:11" ht="15.75" customHeight="1" x14ac:dyDescent="0.25">
      <c r="K522" s="139"/>
    </row>
    <row r="523" spans="11:11" ht="15.75" customHeight="1" x14ac:dyDescent="0.25">
      <c r="K523" s="139"/>
    </row>
    <row r="524" spans="11:11" ht="15.75" customHeight="1" x14ac:dyDescent="0.25">
      <c r="K524" s="139"/>
    </row>
    <row r="525" spans="11:11" ht="15.75" customHeight="1" x14ac:dyDescent="0.25">
      <c r="K525" s="139"/>
    </row>
    <row r="526" spans="11:11" ht="15.75" customHeight="1" x14ac:dyDescent="0.25">
      <c r="K526" s="139"/>
    </row>
    <row r="527" spans="11:11" ht="15.75" customHeight="1" x14ac:dyDescent="0.25">
      <c r="K527" s="139"/>
    </row>
    <row r="528" spans="11:11" ht="15.75" customHeight="1" x14ac:dyDescent="0.25">
      <c r="K528" s="139"/>
    </row>
    <row r="529" spans="11:11" ht="15.75" customHeight="1" x14ac:dyDescent="0.25">
      <c r="K529" s="139"/>
    </row>
    <row r="530" spans="11:11" ht="15.75" customHeight="1" x14ac:dyDescent="0.25">
      <c r="K530" s="139"/>
    </row>
    <row r="531" spans="11:11" ht="15.75" customHeight="1" x14ac:dyDescent="0.25">
      <c r="K531" s="139"/>
    </row>
    <row r="532" spans="11:11" ht="15.75" customHeight="1" x14ac:dyDescent="0.25">
      <c r="K532" s="139"/>
    </row>
    <row r="533" spans="11:11" ht="15.75" customHeight="1" x14ac:dyDescent="0.25">
      <c r="K533" s="139"/>
    </row>
    <row r="534" spans="11:11" ht="15.75" customHeight="1" x14ac:dyDescent="0.25">
      <c r="K534" s="139"/>
    </row>
    <row r="535" spans="11:11" ht="15.75" customHeight="1" x14ac:dyDescent="0.25">
      <c r="K535" s="139"/>
    </row>
    <row r="536" spans="11:11" ht="15.75" customHeight="1" x14ac:dyDescent="0.25">
      <c r="K536" s="139"/>
    </row>
    <row r="537" spans="11:11" ht="15.75" customHeight="1" x14ac:dyDescent="0.25">
      <c r="K537" s="139"/>
    </row>
    <row r="538" spans="11:11" ht="15.75" customHeight="1" x14ac:dyDescent="0.25">
      <c r="K538" s="139"/>
    </row>
    <row r="539" spans="11:11" ht="15.75" customHeight="1" x14ac:dyDescent="0.25">
      <c r="K539" s="139"/>
    </row>
    <row r="540" spans="11:11" ht="15.75" customHeight="1" x14ac:dyDescent="0.25">
      <c r="K540" s="139"/>
    </row>
    <row r="541" spans="11:11" ht="15.75" customHeight="1" x14ac:dyDescent="0.25">
      <c r="K541" s="139"/>
    </row>
    <row r="542" spans="11:11" ht="15.75" customHeight="1" x14ac:dyDescent="0.25">
      <c r="K542" s="139"/>
    </row>
    <row r="543" spans="11:11" ht="15.75" customHeight="1" x14ac:dyDescent="0.25">
      <c r="K543" s="139"/>
    </row>
    <row r="544" spans="11:11" ht="15.75" customHeight="1" x14ac:dyDescent="0.25">
      <c r="K544" s="139"/>
    </row>
    <row r="545" spans="11:11" ht="15.75" customHeight="1" x14ac:dyDescent="0.25">
      <c r="K545" s="139"/>
    </row>
    <row r="546" spans="11:11" ht="15.75" customHeight="1" x14ac:dyDescent="0.25">
      <c r="K546" s="139"/>
    </row>
    <row r="547" spans="11:11" ht="15.75" customHeight="1" x14ac:dyDescent="0.25">
      <c r="K547" s="139"/>
    </row>
    <row r="548" spans="11:11" ht="15.75" customHeight="1" x14ac:dyDescent="0.25">
      <c r="K548" s="139"/>
    </row>
    <row r="549" spans="11:11" ht="15.75" customHeight="1" x14ac:dyDescent="0.25">
      <c r="K549" s="139"/>
    </row>
    <row r="550" spans="11:11" ht="15.75" customHeight="1" x14ac:dyDescent="0.25">
      <c r="K550" s="139"/>
    </row>
    <row r="551" spans="11:11" ht="15.75" customHeight="1" x14ac:dyDescent="0.25">
      <c r="K551" s="139"/>
    </row>
    <row r="552" spans="11:11" ht="15.75" customHeight="1" x14ac:dyDescent="0.25">
      <c r="K552" s="139"/>
    </row>
    <row r="553" spans="11:11" ht="15.75" customHeight="1" x14ac:dyDescent="0.25">
      <c r="K553" s="139"/>
    </row>
    <row r="554" spans="11:11" ht="15.75" customHeight="1" x14ac:dyDescent="0.25">
      <c r="K554" s="139"/>
    </row>
    <row r="555" spans="11:11" ht="15.75" customHeight="1" x14ac:dyDescent="0.25">
      <c r="K555" s="139"/>
    </row>
    <row r="556" spans="11:11" ht="15.75" customHeight="1" x14ac:dyDescent="0.25">
      <c r="K556" s="139"/>
    </row>
    <row r="557" spans="11:11" ht="15.75" customHeight="1" x14ac:dyDescent="0.25">
      <c r="K557" s="139"/>
    </row>
    <row r="558" spans="11:11" ht="15.75" customHeight="1" x14ac:dyDescent="0.25">
      <c r="K558" s="139"/>
    </row>
    <row r="559" spans="11:11" ht="15.75" customHeight="1" x14ac:dyDescent="0.25">
      <c r="K559" s="139"/>
    </row>
    <row r="560" spans="11:11" ht="15.75" customHeight="1" x14ac:dyDescent="0.25">
      <c r="K560" s="139"/>
    </row>
    <row r="561" spans="11:11" ht="15.75" customHeight="1" x14ac:dyDescent="0.25">
      <c r="K561" s="139"/>
    </row>
    <row r="562" spans="11:11" ht="15.75" customHeight="1" x14ac:dyDescent="0.25">
      <c r="K562" s="139"/>
    </row>
    <row r="563" spans="11:11" ht="15.75" customHeight="1" x14ac:dyDescent="0.25">
      <c r="K563" s="139"/>
    </row>
    <row r="564" spans="11:11" ht="15.75" customHeight="1" x14ac:dyDescent="0.25">
      <c r="K564" s="139"/>
    </row>
    <row r="565" spans="11:11" ht="15.75" customHeight="1" x14ac:dyDescent="0.25">
      <c r="K565" s="139"/>
    </row>
    <row r="566" spans="11:11" ht="15.75" customHeight="1" x14ac:dyDescent="0.25">
      <c r="K566" s="139"/>
    </row>
    <row r="567" spans="11:11" ht="15.75" customHeight="1" x14ac:dyDescent="0.25">
      <c r="K567" s="139"/>
    </row>
    <row r="568" spans="11:11" ht="15.75" customHeight="1" x14ac:dyDescent="0.25">
      <c r="K568" s="139"/>
    </row>
    <row r="569" spans="11:11" ht="15.75" customHeight="1" x14ac:dyDescent="0.25">
      <c r="K569" s="139"/>
    </row>
    <row r="570" spans="11:11" ht="15.75" customHeight="1" x14ac:dyDescent="0.25">
      <c r="K570" s="139"/>
    </row>
    <row r="571" spans="11:11" ht="15.75" customHeight="1" x14ac:dyDescent="0.25">
      <c r="K571" s="139"/>
    </row>
    <row r="572" spans="11:11" ht="15.75" customHeight="1" x14ac:dyDescent="0.25">
      <c r="K572" s="139"/>
    </row>
    <row r="573" spans="11:11" ht="15.75" customHeight="1" x14ac:dyDescent="0.25">
      <c r="K573" s="139"/>
    </row>
    <row r="574" spans="11:11" ht="15.75" customHeight="1" x14ac:dyDescent="0.25">
      <c r="K574" s="139"/>
    </row>
    <row r="575" spans="11:11" ht="15.75" customHeight="1" x14ac:dyDescent="0.25">
      <c r="K575" s="139"/>
    </row>
    <row r="576" spans="11:11" ht="15.75" customHeight="1" x14ac:dyDescent="0.25">
      <c r="K576" s="139"/>
    </row>
    <row r="577" spans="11:11" ht="15.75" customHeight="1" x14ac:dyDescent="0.25">
      <c r="K577" s="139"/>
    </row>
    <row r="578" spans="11:11" ht="15.75" customHeight="1" x14ac:dyDescent="0.25">
      <c r="K578" s="139"/>
    </row>
    <row r="579" spans="11:11" ht="15.75" customHeight="1" x14ac:dyDescent="0.25">
      <c r="K579" s="139"/>
    </row>
    <row r="580" spans="11:11" ht="15.75" customHeight="1" x14ac:dyDescent="0.25">
      <c r="K580" s="139"/>
    </row>
    <row r="581" spans="11:11" ht="15.75" customHeight="1" x14ac:dyDescent="0.25">
      <c r="K581" s="139"/>
    </row>
    <row r="582" spans="11:11" ht="15.75" customHeight="1" x14ac:dyDescent="0.25">
      <c r="K582" s="139"/>
    </row>
    <row r="583" spans="11:11" ht="15.75" customHeight="1" x14ac:dyDescent="0.25">
      <c r="K583" s="139"/>
    </row>
    <row r="584" spans="11:11" ht="15.75" customHeight="1" x14ac:dyDescent="0.25">
      <c r="K584" s="139"/>
    </row>
    <row r="585" spans="11:11" ht="15.75" customHeight="1" x14ac:dyDescent="0.25">
      <c r="K585" s="139"/>
    </row>
    <row r="586" spans="11:11" ht="15.75" customHeight="1" x14ac:dyDescent="0.25">
      <c r="K586" s="139"/>
    </row>
    <row r="587" spans="11:11" ht="15.75" customHeight="1" x14ac:dyDescent="0.25">
      <c r="K587" s="139"/>
    </row>
    <row r="588" spans="11:11" ht="15.75" customHeight="1" x14ac:dyDescent="0.25">
      <c r="K588" s="139"/>
    </row>
    <row r="589" spans="11:11" ht="15.75" customHeight="1" x14ac:dyDescent="0.25">
      <c r="K589" s="139"/>
    </row>
    <row r="590" spans="11:11" ht="15.75" customHeight="1" x14ac:dyDescent="0.25">
      <c r="K590" s="139"/>
    </row>
    <row r="591" spans="11:11" ht="15.75" customHeight="1" x14ac:dyDescent="0.25">
      <c r="K591" s="139"/>
    </row>
    <row r="592" spans="11:11" ht="15.75" customHeight="1" x14ac:dyDescent="0.25">
      <c r="K592" s="139"/>
    </row>
    <row r="593" spans="11:11" ht="15.75" customHeight="1" x14ac:dyDescent="0.25">
      <c r="K593" s="139"/>
    </row>
    <row r="594" spans="11:11" ht="15.75" customHeight="1" x14ac:dyDescent="0.25">
      <c r="K594" s="139"/>
    </row>
    <row r="595" spans="11:11" ht="15.75" customHeight="1" x14ac:dyDescent="0.25">
      <c r="K595" s="139"/>
    </row>
    <row r="596" spans="11:11" ht="15.75" customHeight="1" x14ac:dyDescent="0.25">
      <c r="K596" s="139"/>
    </row>
    <row r="597" spans="11:11" ht="15.75" customHeight="1" x14ac:dyDescent="0.25">
      <c r="K597" s="139"/>
    </row>
    <row r="598" spans="11:11" ht="15.75" customHeight="1" x14ac:dyDescent="0.25">
      <c r="K598" s="139"/>
    </row>
    <row r="599" spans="11:11" ht="15.75" customHeight="1" x14ac:dyDescent="0.25">
      <c r="K599" s="139"/>
    </row>
    <row r="600" spans="11:11" ht="15.75" customHeight="1" x14ac:dyDescent="0.25">
      <c r="K600" s="139"/>
    </row>
    <row r="601" spans="11:11" ht="15.75" customHeight="1" x14ac:dyDescent="0.25">
      <c r="K601" s="139"/>
    </row>
    <row r="602" spans="11:11" ht="15.75" customHeight="1" x14ac:dyDescent="0.25">
      <c r="K602" s="139"/>
    </row>
    <row r="603" spans="11:11" ht="15.75" customHeight="1" x14ac:dyDescent="0.25">
      <c r="K603" s="139"/>
    </row>
    <row r="604" spans="11:11" ht="15.75" customHeight="1" x14ac:dyDescent="0.25">
      <c r="K604" s="139"/>
    </row>
    <row r="605" spans="11:11" ht="15.75" customHeight="1" x14ac:dyDescent="0.25">
      <c r="K605" s="139"/>
    </row>
    <row r="606" spans="11:11" ht="15.75" customHeight="1" x14ac:dyDescent="0.25">
      <c r="K606" s="139"/>
    </row>
    <row r="607" spans="11:11" ht="15.75" customHeight="1" x14ac:dyDescent="0.25">
      <c r="K607" s="139"/>
    </row>
    <row r="608" spans="11:11" ht="15.75" customHeight="1" x14ac:dyDescent="0.25">
      <c r="K608" s="139"/>
    </row>
    <row r="609" spans="11:11" ht="15.75" customHeight="1" x14ac:dyDescent="0.25">
      <c r="K609" s="139"/>
    </row>
    <row r="610" spans="11:11" ht="15.75" customHeight="1" x14ac:dyDescent="0.25">
      <c r="K610" s="139"/>
    </row>
    <row r="611" spans="11:11" ht="15.75" customHeight="1" x14ac:dyDescent="0.25">
      <c r="K611" s="139"/>
    </row>
    <row r="612" spans="11:11" ht="15.75" customHeight="1" x14ac:dyDescent="0.25">
      <c r="K612" s="139"/>
    </row>
    <row r="613" spans="11:11" ht="15.75" customHeight="1" x14ac:dyDescent="0.25">
      <c r="K613" s="139"/>
    </row>
    <row r="614" spans="11:11" ht="15.75" customHeight="1" x14ac:dyDescent="0.25">
      <c r="K614" s="139"/>
    </row>
    <row r="615" spans="11:11" ht="15.75" customHeight="1" x14ac:dyDescent="0.25">
      <c r="K615" s="139"/>
    </row>
    <row r="616" spans="11:11" ht="15.75" customHeight="1" x14ac:dyDescent="0.25">
      <c r="K616" s="139"/>
    </row>
    <row r="617" spans="11:11" ht="15.75" customHeight="1" x14ac:dyDescent="0.25">
      <c r="K617" s="139"/>
    </row>
    <row r="618" spans="11:11" ht="15.75" customHeight="1" x14ac:dyDescent="0.25">
      <c r="K618" s="139"/>
    </row>
    <row r="619" spans="11:11" ht="15.75" customHeight="1" x14ac:dyDescent="0.25">
      <c r="K619" s="139"/>
    </row>
    <row r="620" spans="11:11" ht="15.75" customHeight="1" x14ac:dyDescent="0.25">
      <c r="K620" s="139"/>
    </row>
    <row r="621" spans="11:11" ht="15.75" customHeight="1" x14ac:dyDescent="0.25">
      <c r="K621" s="139"/>
    </row>
    <row r="622" spans="11:11" ht="15.75" customHeight="1" x14ac:dyDescent="0.25">
      <c r="K622" s="139"/>
    </row>
    <row r="623" spans="11:11" ht="15.75" customHeight="1" x14ac:dyDescent="0.25">
      <c r="K623" s="139"/>
    </row>
    <row r="624" spans="11:11" ht="15.75" customHeight="1" x14ac:dyDescent="0.25">
      <c r="K624" s="139"/>
    </row>
    <row r="625" spans="11:11" ht="15.75" customHeight="1" x14ac:dyDescent="0.25">
      <c r="K625" s="139"/>
    </row>
    <row r="626" spans="11:11" ht="15.75" customHeight="1" x14ac:dyDescent="0.25">
      <c r="K626" s="139"/>
    </row>
    <row r="627" spans="11:11" ht="15.75" customHeight="1" x14ac:dyDescent="0.25">
      <c r="K627" s="139"/>
    </row>
    <row r="628" spans="11:11" ht="15.75" customHeight="1" x14ac:dyDescent="0.25">
      <c r="K628" s="139"/>
    </row>
    <row r="629" spans="11:11" ht="15.75" customHeight="1" x14ac:dyDescent="0.25">
      <c r="K629" s="139"/>
    </row>
    <row r="630" spans="11:11" ht="15.75" customHeight="1" x14ac:dyDescent="0.25">
      <c r="K630" s="139"/>
    </row>
    <row r="631" spans="11:11" ht="15.75" customHeight="1" x14ac:dyDescent="0.25">
      <c r="K631" s="139"/>
    </row>
    <row r="632" spans="11:11" ht="15.75" customHeight="1" x14ac:dyDescent="0.25">
      <c r="K632" s="139"/>
    </row>
    <row r="633" spans="11:11" ht="15.75" customHeight="1" x14ac:dyDescent="0.25">
      <c r="K633" s="139"/>
    </row>
    <row r="634" spans="11:11" ht="15.75" customHeight="1" x14ac:dyDescent="0.25">
      <c r="K634" s="139"/>
    </row>
    <row r="635" spans="11:11" ht="15.75" customHeight="1" x14ac:dyDescent="0.25">
      <c r="K635" s="139"/>
    </row>
    <row r="636" spans="11:11" ht="15.75" customHeight="1" x14ac:dyDescent="0.25">
      <c r="K636" s="139"/>
    </row>
    <row r="637" spans="11:11" ht="15.75" customHeight="1" x14ac:dyDescent="0.25">
      <c r="K637" s="139"/>
    </row>
    <row r="638" spans="11:11" ht="15.75" customHeight="1" x14ac:dyDescent="0.25">
      <c r="K638" s="139"/>
    </row>
    <row r="639" spans="11:11" ht="15.75" customHeight="1" x14ac:dyDescent="0.25">
      <c r="K639" s="139"/>
    </row>
    <row r="640" spans="11:11" ht="15.75" customHeight="1" x14ac:dyDescent="0.25">
      <c r="K640" s="139"/>
    </row>
    <row r="641" spans="11:11" ht="15.75" customHeight="1" x14ac:dyDescent="0.25">
      <c r="K641" s="139"/>
    </row>
    <row r="642" spans="11:11" ht="15.75" customHeight="1" x14ac:dyDescent="0.25">
      <c r="K642" s="139"/>
    </row>
    <row r="643" spans="11:11" ht="15.75" customHeight="1" x14ac:dyDescent="0.25">
      <c r="K643" s="139"/>
    </row>
    <row r="644" spans="11:11" ht="15.75" customHeight="1" x14ac:dyDescent="0.25">
      <c r="K644" s="139"/>
    </row>
    <row r="645" spans="11:11" ht="15.75" customHeight="1" x14ac:dyDescent="0.25">
      <c r="K645" s="139"/>
    </row>
    <row r="646" spans="11:11" ht="15.75" customHeight="1" x14ac:dyDescent="0.25">
      <c r="K646" s="139"/>
    </row>
    <row r="647" spans="11:11" ht="15.75" customHeight="1" x14ac:dyDescent="0.25">
      <c r="K647" s="139"/>
    </row>
    <row r="648" spans="11:11" ht="15.75" customHeight="1" x14ac:dyDescent="0.25">
      <c r="K648" s="139"/>
    </row>
    <row r="649" spans="11:11" ht="15.75" customHeight="1" x14ac:dyDescent="0.25">
      <c r="K649" s="139"/>
    </row>
    <row r="650" spans="11:11" ht="15.75" customHeight="1" x14ac:dyDescent="0.25">
      <c r="K650" s="139"/>
    </row>
    <row r="651" spans="11:11" ht="15.75" customHeight="1" x14ac:dyDescent="0.25">
      <c r="K651" s="139"/>
    </row>
    <row r="652" spans="11:11" ht="15.75" customHeight="1" x14ac:dyDescent="0.25">
      <c r="K652" s="139"/>
    </row>
    <row r="653" spans="11:11" ht="15.75" customHeight="1" x14ac:dyDescent="0.25">
      <c r="K653" s="139"/>
    </row>
    <row r="654" spans="11:11" ht="15.75" customHeight="1" x14ac:dyDescent="0.25">
      <c r="K654" s="139"/>
    </row>
    <row r="655" spans="11:11" ht="15.75" customHeight="1" x14ac:dyDescent="0.25">
      <c r="K655" s="139"/>
    </row>
    <row r="656" spans="11:11" ht="15.75" customHeight="1" x14ac:dyDescent="0.25">
      <c r="K656" s="139"/>
    </row>
    <row r="657" spans="11:11" ht="15.75" customHeight="1" x14ac:dyDescent="0.25">
      <c r="K657" s="139"/>
    </row>
    <row r="658" spans="11:11" ht="15.75" customHeight="1" x14ac:dyDescent="0.25">
      <c r="K658" s="139"/>
    </row>
    <row r="659" spans="11:11" ht="15.75" customHeight="1" x14ac:dyDescent="0.25">
      <c r="K659" s="139"/>
    </row>
    <row r="660" spans="11:11" ht="15.75" customHeight="1" x14ac:dyDescent="0.25">
      <c r="K660" s="139"/>
    </row>
    <row r="661" spans="11:11" ht="15.75" customHeight="1" x14ac:dyDescent="0.25">
      <c r="K661" s="139"/>
    </row>
    <row r="662" spans="11:11" ht="15.75" customHeight="1" x14ac:dyDescent="0.25">
      <c r="K662" s="139"/>
    </row>
    <row r="663" spans="11:11" ht="15.75" customHeight="1" x14ac:dyDescent="0.25">
      <c r="K663" s="139"/>
    </row>
    <row r="664" spans="11:11" ht="15.75" customHeight="1" x14ac:dyDescent="0.25">
      <c r="K664" s="139"/>
    </row>
    <row r="665" spans="11:11" ht="15.75" customHeight="1" x14ac:dyDescent="0.25">
      <c r="K665" s="139"/>
    </row>
    <row r="666" spans="11:11" ht="15.75" customHeight="1" x14ac:dyDescent="0.25">
      <c r="K666" s="139"/>
    </row>
    <row r="667" spans="11:11" ht="15.75" customHeight="1" x14ac:dyDescent="0.25">
      <c r="K667" s="139"/>
    </row>
    <row r="668" spans="11:11" ht="15.75" customHeight="1" x14ac:dyDescent="0.25">
      <c r="K668" s="139"/>
    </row>
    <row r="669" spans="11:11" ht="15.75" customHeight="1" x14ac:dyDescent="0.25">
      <c r="K669" s="139"/>
    </row>
    <row r="670" spans="11:11" ht="15.75" customHeight="1" x14ac:dyDescent="0.25">
      <c r="K670" s="139"/>
    </row>
    <row r="671" spans="11:11" ht="15.75" customHeight="1" x14ac:dyDescent="0.25">
      <c r="K671" s="139"/>
    </row>
    <row r="672" spans="11:11" ht="15.75" customHeight="1" x14ac:dyDescent="0.25">
      <c r="K672" s="139"/>
    </row>
    <row r="673" spans="11:11" ht="15.75" customHeight="1" x14ac:dyDescent="0.25">
      <c r="K673" s="139"/>
    </row>
    <row r="674" spans="11:11" ht="15.75" customHeight="1" x14ac:dyDescent="0.25">
      <c r="K674" s="139"/>
    </row>
    <row r="675" spans="11:11" ht="15.75" customHeight="1" x14ac:dyDescent="0.25">
      <c r="K675" s="139"/>
    </row>
    <row r="676" spans="11:11" ht="15.75" customHeight="1" x14ac:dyDescent="0.25">
      <c r="K676" s="139"/>
    </row>
    <row r="677" spans="11:11" ht="15.75" customHeight="1" x14ac:dyDescent="0.25">
      <c r="K677" s="139"/>
    </row>
    <row r="678" spans="11:11" ht="15.75" customHeight="1" x14ac:dyDescent="0.25">
      <c r="K678" s="139"/>
    </row>
    <row r="679" spans="11:11" ht="15.75" customHeight="1" x14ac:dyDescent="0.25">
      <c r="K679" s="139"/>
    </row>
    <row r="680" spans="11:11" ht="15.75" customHeight="1" x14ac:dyDescent="0.25">
      <c r="K680" s="139"/>
    </row>
    <row r="681" spans="11:11" ht="15.75" customHeight="1" x14ac:dyDescent="0.25">
      <c r="K681" s="139"/>
    </row>
    <row r="682" spans="11:11" ht="15.75" customHeight="1" x14ac:dyDescent="0.25">
      <c r="K682" s="139"/>
    </row>
    <row r="683" spans="11:11" ht="15.75" customHeight="1" x14ac:dyDescent="0.25">
      <c r="K683" s="139"/>
    </row>
    <row r="684" spans="11:11" ht="15.75" customHeight="1" x14ac:dyDescent="0.25">
      <c r="K684" s="139"/>
    </row>
    <row r="685" spans="11:11" ht="15.75" customHeight="1" x14ac:dyDescent="0.25">
      <c r="K685" s="139"/>
    </row>
    <row r="686" spans="11:11" ht="15.75" customHeight="1" x14ac:dyDescent="0.25">
      <c r="K686" s="139"/>
    </row>
    <row r="687" spans="11:11" ht="15.75" customHeight="1" x14ac:dyDescent="0.25">
      <c r="K687" s="139"/>
    </row>
    <row r="688" spans="11:11" ht="15.75" customHeight="1" x14ac:dyDescent="0.25">
      <c r="K688" s="139"/>
    </row>
    <row r="689" spans="11:11" ht="15.75" customHeight="1" x14ac:dyDescent="0.25">
      <c r="K689" s="139"/>
    </row>
    <row r="690" spans="11:11" ht="15.75" customHeight="1" x14ac:dyDescent="0.25">
      <c r="K690" s="139"/>
    </row>
    <row r="691" spans="11:11" ht="15.75" customHeight="1" x14ac:dyDescent="0.25">
      <c r="K691" s="139"/>
    </row>
    <row r="692" spans="11:11" ht="15.75" customHeight="1" x14ac:dyDescent="0.25">
      <c r="K692" s="139"/>
    </row>
    <row r="693" spans="11:11" ht="15.75" customHeight="1" x14ac:dyDescent="0.25">
      <c r="K693" s="139"/>
    </row>
    <row r="694" spans="11:11" ht="15.75" customHeight="1" x14ac:dyDescent="0.25">
      <c r="K694" s="139"/>
    </row>
    <row r="695" spans="11:11" ht="15.75" customHeight="1" x14ac:dyDescent="0.25">
      <c r="K695" s="139"/>
    </row>
    <row r="696" spans="11:11" ht="15.75" customHeight="1" x14ac:dyDescent="0.25">
      <c r="K696" s="139"/>
    </row>
    <row r="697" spans="11:11" ht="15.75" customHeight="1" x14ac:dyDescent="0.25">
      <c r="K697" s="139"/>
    </row>
    <row r="698" spans="11:11" ht="15.75" customHeight="1" x14ac:dyDescent="0.25">
      <c r="K698" s="139"/>
    </row>
    <row r="699" spans="11:11" ht="15.75" customHeight="1" x14ac:dyDescent="0.25">
      <c r="K699" s="139"/>
    </row>
    <row r="700" spans="11:11" ht="15.75" customHeight="1" x14ac:dyDescent="0.25">
      <c r="K700" s="139"/>
    </row>
    <row r="701" spans="11:11" ht="15.75" customHeight="1" x14ac:dyDescent="0.25">
      <c r="K701" s="139"/>
    </row>
    <row r="702" spans="11:11" ht="15.75" customHeight="1" x14ac:dyDescent="0.25">
      <c r="K702" s="139"/>
    </row>
    <row r="703" spans="11:11" ht="15.75" customHeight="1" x14ac:dyDescent="0.25">
      <c r="K703" s="139"/>
    </row>
    <row r="704" spans="11:11" ht="15.75" customHeight="1" x14ac:dyDescent="0.25">
      <c r="K704" s="139"/>
    </row>
    <row r="705" spans="11:11" ht="15.75" customHeight="1" x14ac:dyDescent="0.25">
      <c r="K705" s="139"/>
    </row>
    <row r="706" spans="11:11" ht="15.75" customHeight="1" x14ac:dyDescent="0.25">
      <c r="K706" s="139"/>
    </row>
    <row r="707" spans="11:11" ht="15.75" customHeight="1" x14ac:dyDescent="0.25">
      <c r="K707" s="139"/>
    </row>
    <row r="708" spans="11:11" ht="15.75" customHeight="1" x14ac:dyDescent="0.25">
      <c r="K708" s="139"/>
    </row>
    <row r="709" spans="11:11" ht="15.75" customHeight="1" x14ac:dyDescent="0.25">
      <c r="K709" s="139"/>
    </row>
    <row r="710" spans="11:11" ht="15.75" customHeight="1" x14ac:dyDescent="0.25">
      <c r="K710" s="139"/>
    </row>
    <row r="711" spans="11:11" ht="15.75" customHeight="1" x14ac:dyDescent="0.25">
      <c r="K711" s="139"/>
    </row>
    <row r="712" spans="11:11" ht="15.75" customHeight="1" x14ac:dyDescent="0.25">
      <c r="K712" s="139"/>
    </row>
    <row r="713" spans="11:11" ht="15.75" customHeight="1" x14ac:dyDescent="0.25">
      <c r="K713" s="139"/>
    </row>
    <row r="714" spans="11:11" ht="15.75" customHeight="1" x14ac:dyDescent="0.25">
      <c r="K714" s="139"/>
    </row>
    <row r="715" spans="11:11" ht="15.75" customHeight="1" x14ac:dyDescent="0.25">
      <c r="K715" s="139"/>
    </row>
    <row r="716" spans="11:11" ht="15.75" customHeight="1" x14ac:dyDescent="0.25">
      <c r="K716" s="139"/>
    </row>
    <row r="717" spans="11:11" ht="15.75" customHeight="1" x14ac:dyDescent="0.25">
      <c r="K717" s="139"/>
    </row>
    <row r="718" spans="11:11" ht="15.75" customHeight="1" x14ac:dyDescent="0.25">
      <c r="K718" s="139"/>
    </row>
    <row r="719" spans="11:11" ht="15.75" customHeight="1" x14ac:dyDescent="0.25">
      <c r="K719" s="139"/>
    </row>
    <row r="720" spans="11:11" ht="15.75" customHeight="1" x14ac:dyDescent="0.25">
      <c r="K720" s="139"/>
    </row>
    <row r="721" spans="11:11" ht="15.75" customHeight="1" x14ac:dyDescent="0.25">
      <c r="K721" s="139"/>
    </row>
    <row r="722" spans="11:11" ht="15.75" customHeight="1" x14ac:dyDescent="0.25">
      <c r="K722" s="139"/>
    </row>
    <row r="723" spans="11:11" ht="15.75" customHeight="1" x14ac:dyDescent="0.25">
      <c r="K723" s="139"/>
    </row>
    <row r="724" spans="11:11" ht="15.75" customHeight="1" x14ac:dyDescent="0.25">
      <c r="K724" s="139"/>
    </row>
    <row r="725" spans="11:11" ht="15.75" customHeight="1" x14ac:dyDescent="0.25">
      <c r="K725" s="139"/>
    </row>
    <row r="726" spans="11:11" ht="15.75" customHeight="1" x14ac:dyDescent="0.25">
      <c r="K726" s="139"/>
    </row>
    <row r="727" spans="11:11" ht="15.75" customHeight="1" x14ac:dyDescent="0.25">
      <c r="K727" s="139"/>
    </row>
    <row r="728" spans="11:11" ht="15.75" customHeight="1" x14ac:dyDescent="0.25">
      <c r="K728" s="139"/>
    </row>
    <row r="729" spans="11:11" ht="15.75" customHeight="1" x14ac:dyDescent="0.25">
      <c r="K729" s="139"/>
    </row>
    <row r="730" spans="11:11" ht="15.75" customHeight="1" x14ac:dyDescent="0.25">
      <c r="K730" s="139"/>
    </row>
    <row r="731" spans="11:11" ht="15.75" customHeight="1" x14ac:dyDescent="0.25">
      <c r="K731" s="139"/>
    </row>
    <row r="732" spans="11:11" ht="15.75" customHeight="1" x14ac:dyDescent="0.25">
      <c r="K732" s="139"/>
    </row>
    <row r="733" spans="11:11" ht="15.75" customHeight="1" x14ac:dyDescent="0.25">
      <c r="K733" s="139"/>
    </row>
    <row r="734" spans="11:11" ht="15.75" customHeight="1" x14ac:dyDescent="0.25">
      <c r="K734" s="139"/>
    </row>
    <row r="735" spans="11:11" ht="15.75" customHeight="1" x14ac:dyDescent="0.25">
      <c r="K735" s="139"/>
    </row>
    <row r="736" spans="11:11" ht="15.75" customHeight="1" x14ac:dyDescent="0.25">
      <c r="K736" s="139"/>
    </row>
    <row r="737" spans="11:11" ht="15.75" customHeight="1" x14ac:dyDescent="0.25">
      <c r="K737" s="139"/>
    </row>
    <row r="738" spans="11:11" ht="15.75" customHeight="1" x14ac:dyDescent="0.25">
      <c r="K738" s="139"/>
    </row>
    <row r="739" spans="11:11" ht="15.75" customHeight="1" x14ac:dyDescent="0.25">
      <c r="K739" s="139"/>
    </row>
    <row r="740" spans="11:11" ht="15.75" customHeight="1" x14ac:dyDescent="0.25">
      <c r="K740" s="139"/>
    </row>
    <row r="741" spans="11:11" ht="15.75" customHeight="1" x14ac:dyDescent="0.25">
      <c r="K741" s="139"/>
    </row>
    <row r="742" spans="11:11" ht="15.75" customHeight="1" x14ac:dyDescent="0.25">
      <c r="K742" s="139"/>
    </row>
    <row r="743" spans="11:11" ht="15.75" customHeight="1" x14ac:dyDescent="0.25">
      <c r="K743" s="139"/>
    </row>
    <row r="744" spans="11:11" ht="15.75" customHeight="1" x14ac:dyDescent="0.25">
      <c r="K744" s="139"/>
    </row>
    <row r="745" spans="11:11" ht="15.75" customHeight="1" x14ac:dyDescent="0.25">
      <c r="K745" s="139"/>
    </row>
    <row r="746" spans="11:11" ht="15.75" customHeight="1" x14ac:dyDescent="0.25">
      <c r="K746" s="139"/>
    </row>
    <row r="747" spans="11:11" ht="15.75" customHeight="1" x14ac:dyDescent="0.25">
      <c r="K747" s="139"/>
    </row>
    <row r="748" spans="11:11" ht="15.75" customHeight="1" x14ac:dyDescent="0.25">
      <c r="K748" s="139"/>
    </row>
    <row r="749" spans="11:11" ht="15.75" customHeight="1" x14ac:dyDescent="0.25">
      <c r="K749" s="139"/>
    </row>
    <row r="750" spans="11:11" ht="15.75" customHeight="1" x14ac:dyDescent="0.25">
      <c r="K750" s="139"/>
    </row>
    <row r="751" spans="11:11" ht="15.75" customHeight="1" x14ac:dyDescent="0.25">
      <c r="K751" s="139"/>
    </row>
    <row r="752" spans="11:11" ht="15.75" customHeight="1" x14ac:dyDescent="0.25">
      <c r="K752" s="139"/>
    </row>
    <row r="753" spans="11:11" ht="15.75" customHeight="1" x14ac:dyDescent="0.25">
      <c r="K753" s="139"/>
    </row>
    <row r="754" spans="11:11" ht="15.75" customHeight="1" x14ac:dyDescent="0.25">
      <c r="K754" s="139"/>
    </row>
    <row r="755" spans="11:11" ht="15.75" customHeight="1" x14ac:dyDescent="0.25">
      <c r="K755" s="139"/>
    </row>
    <row r="756" spans="11:11" ht="15.75" customHeight="1" x14ac:dyDescent="0.25">
      <c r="K756" s="139"/>
    </row>
    <row r="757" spans="11:11" ht="15.75" customHeight="1" x14ac:dyDescent="0.25">
      <c r="K757" s="139"/>
    </row>
    <row r="758" spans="11:11" ht="15.75" customHeight="1" x14ac:dyDescent="0.25">
      <c r="K758" s="139"/>
    </row>
    <row r="759" spans="11:11" ht="15.75" customHeight="1" x14ac:dyDescent="0.25">
      <c r="K759" s="139"/>
    </row>
    <row r="760" spans="11:11" ht="15.75" customHeight="1" x14ac:dyDescent="0.25">
      <c r="K760" s="139"/>
    </row>
    <row r="761" spans="11:11" ht="15.75" customHeight="1" x14ac:dyDescent="0.25">
      <c r="K761" s="139"/>
    </row>
    <row r="762" spans="11:11" ht="15.75" customHeight="1" x14ac:dyDescent="0.25">
      <c r="K762" s="139"/>
    </row>
    <row r="763" spans="11:11" ht="15.75" customHeight="1" x14ac:dyDescent="0.25">
      <c r="K763" s="139"/>
    </row>
    <row r="764" spans="11:11" ht="15.75" customHeight="1" x14ac:dyDescent="0.25">
      <c r="K764" s="139"/>
    </row>
    <row r="765" spans="11:11" ht="15.75" customHeight="1" x14ac:dyDescent="0.25">
      <c r="K765" s="139"/>
    </row>
    <row r="766" spans="11:11" ht="15.75" customHeight="1" x14ac:dyDescent="0.25">
      <c r="K766" s="139"/>
    </row>
    <row r="767" spans="11:11" ht="15.75" customHeight="1" x14ac:dyDescent="0.25">
      <c r="K767" s="139"/>
    </row>
    <row r="768" spans="11:11" ht="15.75" customHeight="1" x14ac:dyDescent="0.25">
      <c r="K768" s="139"/>
    </row>
    <row r="769" spans="11:11" ht="15.75" customHeight="1" x14ac:dyDescent="0.25">
      <c r="K769" s="139"/>
    </row>
    <row r="770" spans="11:11" ht="15.75" customHeight="1" x14ac:dyDescent="0.25">
      <c r="K770" s="139"/>
    </row>
    <row r="771" spans="11:11" ht="15.75" customHeight="1" x14ac:dyDescent="0.25">
      <c r="K771" s="139"/>
    </row>
    <row r="772" spans="11:11" ht="15.75" customHeight="1" x14ac:dyDescent="0.25">
      <c r="K772" s="139"/>
    </row>
    <row r="773" spans="11:11" ht="15.75" customHeight="1" x14ac:dyDescent="0.25">
      <c r="K773" s="139"/>
    </row>
    <row r="774" spans="11:11" ht="15.75" customHeight="1" x14ac:dyDescent="0.25">
      <c r="K774" s="139"/>
    </row>
    <row r="775" spans="11:11" ht="15.75" customHeight="1" x14ac:dyDescent="0.25">
      <c r="K775" s="139"/>
    </row>
    <row r="776" spans="11:11" ht="15.75" customHeight="1" x14ac:dyDescent="0.25">
      <c r="K776" s="139"/>
    </row>
    <row r="777" spans="11:11" ht="15.75" customHeight="1" x14ac:dyDescent="0.25">
      <c r="K777" s="139"/>
    </row>
    <row r="778" spans="11:11" ht="15.75" customHeight="1" x14ac:dyDescent="0.25">
      <c r="K778" s="139"/>
    </row>
    <row r="779" spans="11:11" ht="15.75" customHeight="1" x14ac:dyDescent="0.25">
      <c r="K779" s="139"/>
    </row>
    <row r="780" spans="11:11" ht="15.75" customHeight="1" x14ac:dyDescent="0.25">
      <c r="K780" s="139"/>
    </row>
    <row r="781" spans="11:11" ht="15.75" customHeight="1" x14ac:dyDescent="0.25">
      <c r="K781" s="139"/>
    </row>
    <row r="782" spans="11:11" ht="15.75" customHeight="1" x14ac:dyDescent="0.25">
      <c r="K782" s="139"/>
    </row>
    <row r="783" spans="11:11" ht="15.75" customHeight="1" x14ac:dyDescent="0.25">
      <c r="K783" s="139"/>
    </row>
    <row r="784" spans="11:11" ht="15.75" customHeight="1" x14ac:dyDescent="0.25">
      <c r="K784" s="139"/>
    </row>
    <row r="785" spans="11:11" ht="15.75" customHeight="1" x14ac:dyDescent="0.25">
      <c r="K785" s="139"/>
    </row>
    <row r="786" spans="11:11" ht="15.75" customHeight="1" x14ac:dyDescent="0.25">
      <c r="K786" s="139"/>
    </row>
    <row r="787" spans="11:11" ht="15.75" customHeight="1" x14ac:dyDescent="0.25">
      <c r="K787" s="139"/>
    </row>
    <row r="788" spans="11:11" ht="15.75" customHeight="1" x14ac:dyDescent="0.25">
      <c r="K788" s="139"/>
    </row>
    <row r="789" spans="11:11" ht="15.75" customHeight="1" x14ac:dyDescent="0.25">
      <c r="K789" s="139"/>
    </row>
    <row r="790" spans="11:11" ht="15.75" customHeight="1" x14ac:dyDescent="0.25">
      <c r="K790" s="139"/>
    </row>
    <row r="791" spans="11:11" ht="15.75" customHeight="1" x14ac:dyDescent="0.25">
      <c r="K791" s="139"/>
    </row>
    <row r="792" spans="11:11" ht="15.75" customHeight="1" x14ac:dyDescent="0.25">
      <c r="K792" s="139"/>
    </row>
    <row r="793" spans="11:11" ht="15.75" customHeight="1" x14ac:dyDescent="0.25">
      <c r="K793" s="139"/>
    </row>
    <row r="794" spans="11:11" ht="15.75" customHeight="1" x14ac:dyDescent="0.25">
      <c r="K794" s="139"/>
    </row>
    <row r="795" spans="11:11" ht="15.75" customHeight="1" x14ac:dyDescent="0.25">
      <c r="K795" s="139"/>
    </row>
    <row r="796" spans="11:11" ht="15.75" customHeight="1" x14ac:dyDescent="0.25">
      <c r="K796" s="139"/>
    </row>
    <row r="797" spans="11:11" ht="15.75" customHeight="1" x14ac:dyDescent="0.25">
      <c r="K797" s="139"/>
    </row>
    <row r="798" spans="11:11" ht="15.75" customHeight="1" x14ac:dyDescent="0.25">
      <c r="K798" s="139"/>
    </row>
    <row r="799" spans="11:11" ht="15.75" customHeight="1" x14ac:dyDescent="0.25">
      <c r="K799" s="139"/>
    </row>
    <row r="800" spans="11:11" ht="15.75" customHeight="1" x14ac:dyDescent="0.25">
      <c r="K800" s="139"/>
    </row>
    <row r="801" spans="11:11" ht="15.75" customHeight="1" x14ac:dyDescent="0.25">
      <c r="K801" s="139"/>
    </row>
    <row r="802" spans="11:11" ht="15.75" customHeight="1" x14ac:dyDescent="0.25">
      <c r="K802" s="139"/>
    </row>
    <row r="803" spans="11:11" ht="15.75" customHeight="1" x14ac:dyDescent="0.25">
      <c r="K803" s="139"/>
    </row>
    <row r="804" spans="11:11" ht="15.75" customHeight="1" x14ac:dyDescent="0.25">
      <c r="K804" s="139"/>
    </row>
    <row r="805" spans="11:11" ht="15.75" customHeight="1" x14ac:dyDescent="0.25">
      <c r="K805" s="139"/>
    </row>
    <row r="806" spans="11:11" ht="15.75" customHeight="1" x14ac:dyDescent="0.25">
      <c r="K806" s="139"/>
    </row>
    <row r="807" spans="11:11" ht="15.75" customHeight="1" x14ac:dyDescent="0.25">
      <c r="K807" s="139"/>
    </row>
    <row r="808" spans="11:11" ht="15.75" customHeight="1" x14ac:dyDescent="0.25">
      <c r="K808" s="139"/>
    </row>
    <row r="809" spans="11:11" ht="15.75" customHeight="1" x14ac:dyDescent="0.25">
      <c r="K809" s="139"/>
    </row>
    <row r="810" spans="11:11" ht="15.75" customHeight="1" x14ac:dyDescent="0.25">
      <c r="K810" s="139"/>
    </row>
    <row r="811" spans="11:11" ht="15.75" customHeight="1" x14ac:dyDescent="0.25">
      <c r="K811" s="139"/>
    </row>
    <row r="812" spans="11:11" ht="15.75" customHeight="1" x14ac:dyDescent="0.25">
      <c r="K812" s="139"/>
    </row>
    <row r="813" spans="11:11" ht="15.75" customHeight="1" x14ac:dyDescent="0.25">
      <c r="K813" s="139"/>
    </row>
    <row r="814" spans="11:11" ht="15.75" customHeight="1" x14ac:dyDescent="0.25">
      <c r="K814" s="139"/>
    </row>
    <row r="815" spans="11:11" ht="15.75" customHeight="1" x14ac:dyDescent="0.25">
      <c r="K815" s="139"/>
    </row>
    <row r="816" spans="11:11" ht="15.75" customHeight="1" x14ac:dyDescent="0.25">
      <c r="K816" s="139"/>
    </row>
    <row r="817" spans="11:11" ht="15.75" customHeight="1" x14ac:dyDescent="0.25">
      <c r="K817" s="139"/>
    </row>
    <row r="818" spans="11:11" ht="15.75" customHeight="1" x14ac:dyDescent="0.25">
      <c r="K818" s="139"/>
    </row>
    <row r="819" spans="11:11" ht="15.75" customHeight="1" x14ac:dyDescent="0.25">
      <c r="K819" s="139"/>
    </row>
    <row r="820" spans="11:11" ht="15.75" customHeight="1" x14ac:dyDescent="0.25">
      <c r="K820" s="139"/>
    </row>
    <row r="821" spans="11:11" ht="15.75" customHeight="1" x14ac:dyDescent="0.25">
      <c r="K821" s="139"/>
    </row>
    <row r="822" spans="11:11" ht="15.75" customHeight="1" x14ac:dyDescent="0.25">
      <c r="K822" s="139"/>
    </row>
    <row r="823" spans="11:11" ht="15.75" customHeight="1" x14ac:dyDescent="0.25">
      <c r="K823" s="139"/>
    </row>
    <row r="824" spans="11:11" ht="15.75" customHeight="1" x14ac:dyDescent="0.25">
      <c r="K824" s="139"/>
    </row>
    <row r="825" spans="11:11" ht="15.75" customHeight="1" x14ac:dyDescent="0.25">
      <c r="K825" s="139"/>
    </row>
    <row r="826" spans="11:11" ht="15.75" customHeight="1" x14ac:dyDescent="0.25">
      <c r="K826" s="139"/>
    </row>
    <row r="827" spans="11:11" ht="15.75" customHeight="1" x14ac:dyDescent="0.25">
      <c r="K827" s="139"/>
    </row>
    <row r="828" spans="11:11" ht="15.75" customHeight="1" x14ac:dyDescent="0.25">
      <c r="K828" s="139"/>
    </row>
    <row r="829" spans="11:11" ht="15.75" customHeight="1" x14ac:dyDescent="0.25">
      <c r="K829" s="139"/>
    </row>
    <row r="830" spans="11:11" ht="15.75" customHeight="1" x14ac:dyDescent="0.25">
      <c r="K830" s="139"/>
    </row>
    <row r="831" spans="11:11" ht="15.75" customHeight="1" x14ac:dyDescent="0.25">
      <c r="K831" s="139"/>
    </row>
    <row r="832" spans="11:11" ht="15.75" customHeight="1" x14ac:dyDescent="0.25">
      <c r="K832" s="139"/>
    </row>
    <row r="833" spans="11:11" ht="15.75" customHeight="1" x14ac:dyDescent="0.25">
      <c r="K833" s="139"/>
    </row>
    <row r="834" spans="11:11" ht="15.75" customHeight="1" x14ac:dyDescent="0.25">
      <c r="K834" s="139"/>
    </row>
    <row r="835" spans="11:11" ht="15.75" customHeight="1" x14ac:dyDescent="0.25">
      <c r="K835" s="139"/>
    </row>
    <row r="836" spans="11:11" ht="15.75" customHeight="1" x14ac:dyDescent="0.25">
      <c r="K836" s="139"/>
    </row>
    <row r="837" spans="11:11" ht="15.75" customHeight="1" x14ac:dyDescent="0.25">
      <c r="K837" s="139"/>
    </row>
    <row r="838" spans="11:11" ht="15.75" customHeight="1" x14ac:dyDescent="0.25">
      <c r="K838" s="139"/>
    </row>
    <row r="839" spans="11:11" ht="15.75" customHeight="1" x14ac:dyDescent="0.25">
      <c r="K839" s="139"/>
    </row>
    <row r="840" spans="11:11" ht="15.75" customHeight="1" x14ac:dyDescent="0.25">
      <c r="K840" s="139"/>
    </row>
    <row r="841" spans="11:11" ht="15.75" customHeight="1" x14ac:dyDescent="0.25">
      <c r="K841" s="139"/>
    </row>
    <row r="842" spans="11:11" ht="15.75" customHeight="1" x14ac:dyDescent="0.25">
      <c r="K842" s="139"/>
    </row>
    <row r="843" spans="11:11" ht="15.75" customHeight="1" x14ac:dyDescent="0.25">
      <c r="K843" s="139"/>
    </row>
    <row r="844" spans="11:11" ht="15.75" customHeight="1" x14ac:dyDescent="0.25">
      <c r="K844" s="139"/>
    </row>
    <row r="845" spans="11:11" ht="15.75" customHeight="1" x14ac:dyDescent="0.25">
      <c r="K845" s="139"/>
    </row>
    <row r="846" spans="11:11" ht="15.75" customHeight="1" x14ac:dyDescent="0.25">
      <c r="K846" s="139"/>
    </row>
    <row r="847" spans="11:11" ht="15.75" customHeight="1" x14ac:dyDescent="0.25">
      <c r="K847" s="139"/>
    </row>
    <row r="848" spans="11:11" ht="15.75" customHeight="1" x14ac:dyDescent="0.25">
      <c r="K848" s="139"/>
    </row>
    <row r="849" spans="11:11" ht="15.75" customHeight="1" x14ac:dyDescent="0.25">
      <c r="K849" s="139"/>
    </row>
    <row r="850" spans="11:11" ht="15.75" customHeight="1" x14ac:dyDescent="0.25">
      <c r="K850" s="139"/>
    </row>
    <row r="851" spans="11:11" ht="15.75" customHeight="1" x14ac:dyDescent="0.25">
      <c r="K851" s="139"/>
    </row>
    <row r="852" spans="11:11" ht="15.75" customHeight="1" x14ac:dyDescent="0.25">
      <c r="K852" s="139"/>
    </row>
    <row r="853" spans="11:11" ht="15.75" customHeight="1" x14ac:dyDescent="0.25">
      <c r="K853" s="139"/>
    </row>
    <row r="854" spans="11:11" ht="15.75" customHeight="1" x14ac:dyDescent="0.25">
      <c r="K854" s="139"/>
    </row>
    <row r="855" spans="11:11" ht="15.75" customHeight="1" x14ac:dyDescent="0.25">
      <c r="K855" s="139"/>
    </row>
    <row r="856" spans="11:11" ht="15.75" customHeight="1" x14ac:dyDescent="0.25">
      <c r="K856" s="139"/>
    </row>
    <row r="857" spans="11:11" ht="15.75" customHeight="1" x14ac:dyDescent="0.25">
      <c r="K857" s="139"/>
    </row>
    <row r="858" spans="11:11" ht="15.75" customHeight="1" x14ac:dyDescent="0.25">
      <c r="K858" s="139"/>
    </row>
    <row r="859" spans="11:11" ht="15.75" customHeight="1" x14ac:dyDescent="0.25">
      <c r="K859" s="139"/>
    </row>
    <row r="860" spans="11:11" ht="15.75" customHeight="1" x14ac:dyDescent="0.25">
      <c r="K860" s="139"/>
    </row>
    <row r="861" spans="11:11" ht="15.75" customHeight="1" x14ac:dyDescent="0.25">
      <c r="K861" s="139"/>
    </row>
    <row r="862" spans="11:11" ht="15.75" customHeight="1" x14ac:dyDescent="0.25">
      <c r="K862" s="139"/>
    </row>
    <row r="863" spans="11:11" ht="15.75" customHeight="1" x14ac:dyDescent="0.25">
      <c r="K863" s="139"/>
    </row>
    <row r="864" spans="11:11" ht="15.75" customHeight="1" x14ac:dyDescent="0.25">
      <c r="K864" s="139"/>
    </row>
    <row r="865" spans="11:11" ht="15.75" customHeight="1" x14ac:dyDescent="0.25">
      <c r="K865" s="139"/>
    </row>
    <row r="866" spans="11:11" ht="15.75" customHeight="1" x14ac:dyDescent="0.25">
      <c r="K866" s="139"/>
    </row>
    <row r="867" spans="11:11" ht="15.75" customHeight="1" x14ac:dyDescent="0.25">
      <c r="K867" s="139"/>
    </row>
    <row r="868" spans="11:11" ht="15.75" customHeight="1" x14ac:dyDescent="0.25">
      <c r="K868" s="139"/>
    </row>
    <row r="869" spans="11:11" ht="15.75" customHeight="1" x14ac:dyDescent="0.25">
      <c r="K869" s="139"/>
    </row>
    <row r="870" spans="11:11" ht="15.75" customHeight="1" x14ac:dyDescent="0.25">
      <c r="K870" s="139"/>
    </row>
    <row r="871" spans="11:11" ht="15.75" customHeight="1" x14ac:dyDescent="0.25">
      <c r="K871" s="139"/>
    </row>
    <row r="872" spans="11:11" ht="15.75" customHeight="1" x14ac:dyDescent="0.25">
      <c r="K872" s="139"/>
    </row>
    <row r="873" spans="11:11" ht="15.75" customHeight="1" x14ac:dyDescent="0.25">
      <c r="K873" s="139"/>
    </row>
    <row r="874" spans="11:11" ht="15.75" customHeight="1" x14ac:dyDescent="0.25">
      <c r="K874" s="139"/>
    </row>
    <row r="875" spans="11:11" ht="15.75" customHeight="1" x14ac:dyDescent="0.25">
      <c r="K875" s="139"/>
    </row>
    <row r="876" spans="11:11" ht="15.75" customHeight="1" x14ac:dyDescent="0.25">
      <c r="K876" s="139"/>
    </row>
    <row r="877" spans="11:11" ht="15.75" customHeight="1" x14ac:dyDescent="0.25">
      <c r="K877" s="139"/>
    </row>
    <row r="878" spans="11:11" ht="15.75" customHeight="1" x14ac:dyDescent="0.25">
      <c r="K878" s="139"/>
    </row>
    <row r="879" spans="11:11" ht="15.75" customHeight="1" x14ac:dyDescent="0.25">
      <c r="K879" s="139"/>
    </row>
    <row r="880" spans="11:11" ht="15.75" customHeight="1" x14ac:dyDescent="0.25">
      <c r="K880" s="139"/>
    </row>
    <row r="881" spans="11:11" ht="15.75" customHeight="1" x14ac:dyDescent="0.25">
      <c r="K881" s="139"/>
    </row>
    <row r="882" spans="11:11" ht="15.75" customHeight="1" x14ac:dyDescent="0.25">
      <c r="K882" s="139"/>
    </row>
    <row r="883" spans="11:11" ht="15.75" customHeight="1" x14ac:dyDescent="0.25">
      <c r="K883" s="139"/>
    </row>
    <row r="884" spans="11:11" ht="15.75" customHeight="1" x14ac:dyDescent="0.25">
      <c r="K884" s="139"/>
    </row>
    <row r="885" spans="11:11" ht="15.75" customHeight="1" x14ac:dyDescent="0.25">
      <c r="K885" s="139"/>
    </row>
    <row r="886" spans="11:11" ht="15.75" customHeight="1" x14ac:dyDescent="0.25">
      <c r="K886" s="139"/>
    </row>
    <row r="887" spans="11:11" ht="15.75" customHeight="1" x14ac:dyDescent="0.25">
      <c r="K887" s="139"/>
    </row>
    <row r="888" spans="11:11" ht="15.75" customHeight="1" x14ac:dyDescent="0.25">
      <c r="K888" s="139"/>
    </row>
    <row r="889" spans="11:11" ht="15.75" customHeight="1" x14ac:dyDescent="0.25">
      <c r="K889" s="139"/>
    </row>
    <row r="890" spans="11:11" ht="15.75" customHeight="1" x14ac:dyDescent="0.25">
      <c r="K890" s="139"/>
    </row>
    <row r="891" spans="11:11" ht="15.75" customHeight="1" x14ac:dyDescent="0.25">
      <c r="K891" s="139"/>
    </row>
    <row r="892" spans="11:11" ht="15.75" customHeight="1" x14ac:dyDescent="0.25">
      <c r="K892" s="139"/>
    </row>
    <row r="893" spans="11:11" ht="15.75" customHeight="1" x14ac:dyDescent="0.25">
      <c r="K893" s="139"/>
    </row>
    <row r="894" spans="11:11" ht="15.75" customHeight="1" x14ac:dyDescent="0.25">
      <c r="K894" s="139"/>
    </row>
    <row r="895" spans="11:11" ht="15.75" customHeight="1" x14ac:dyDescent="0.25">
      <c r="K895" s="139"/>
    </row>
    <row r="896" spans="11:11" ht="15.75" customHeight="1" x14ac:dyDescent="0.25">
      <c r="K896" s="139"/>
    </row>
    <row r="897" spans="11:11" ht="15.75" customHeight="1" x14ac:dyDescent="0.25">
      <c r="K897" s="139"/>
    </row>
    <row r="898" spans="11:11" ht="15.75" customHeight="1" x14ac:dyDescent="0.25">
      <c r="K898" s="139"/>
    </row>
    <row r="899" spans="11:11" ht="15.75" customHeight="1" x14ac:dyDescent="0.25">
      <c r="K899" s="139"/>
    </row>
    <row r="900" spans="11:11" ht="15.75" customHeight="1" x14ac:dyDescent="0.25">
      <c r="K900" s="139"/>
    </row>
    <row r="901" spans="11:11" ht="15.75" customHeight="1" x14ac:dyDescent="0.25">
      <c r="K901" s="139"/>
    </row>
    <row r="902" spans="11:11" ht="15.75" customHeight="1" x14ac:dyDescent="0.25">
      <c r="K902" s="139"/>
    </row>
    <row r="903" spans="11:11" ht="15.75" customHeight="1" x14ac:dyDescent="0.25">
      <c r="K903" s="139"/>
    </row>
    <row r="904" spans="11:11" ht="15.75" customHeight="1" x14ac:dyDescent="0.25">
      <c r="K904" s="139"/>
    </row>
    <row r="905" spans="11:11" ht="15.75" customHeight="1" x14ac:dyDescent="0.25">
      <c r="K905" s="139"/>
    </row>
    <row r="906" spans="11:11" ht="15.75" customHeight="1" x14ac:dyDescent="0.25">
      <c r="K906" s="139"/>
    </row>
    <row r="907" spans="11:11" ht="15.75" customHeight="1" x14ac:dyDescent="0.25">
      <c r="K907" s="139"/>
    </row>
    <row r="908" spans="11:11" ht="15.75" customHeight="1" x14ac:dyDescent="0.25">
      <c r="K908" s="139"/>
    </row>
    <row r="909" spans="11:11" ht="15.75" customHeight="1" x14ac:dyDescent="0.25">
      <c r="K909" s="139"/>
    </row>
    <row r="910" spans="11:11" ht="15.75" customHeight="1" x14ac:dyDescent="0.25">
      <c r="K910" s="139"/>
    </row>
    <row r="911" spans="11:11" ht="15.75" customHeight="1" x14ac:dyDescent="0.25">
      <c r="K911" s="139"/>
    </row>
    <row r="912" spans="11:11" ht="15.75" customHeight="1" x14ac:dyDescent="0.25">
      <c r="K912" s="139"/>
    </row>
    <row r="913" spans="11:11" ht="15.75" customHeight="1" x14ac:dyDescent="0.25">
      <c r="K913" s="139"/>
    </row>
    <row r="914" spans="11:11" ht="15.75" customHeight="1" x14ac:dyDescent="0.25">
      <c r="K914" s="139"/>
    </row>
    <row r="915" spans="11:11" ht="15.75" customHeight="1" x14ac:dyDescent="0.25">
      <c r="K915" s="139"/>
    </row>
    <row r="916" spans="11:11" ht="15.75" customHeight="1" x14ac:dyDescent="0.25">
      <c r="K916" s="139"/>
    </row>
    <row r="917" spans="11:11" ht="15.75" customHeight="1" x14ac:dyDescent="0.25">
      <c r="K917" s="139"/>
    </row>
    <row r="918" spans="11:11" ht="15.75" customHeight="1" x14ac:dyDescent="0.25">
      <c r="K918" s="139"/>
    </row>
    <row r="919" spans="11:11" ht="15.75" customHeight="1" x14ac:dyDescent="0.25">
      <c r="K919" s="139"/>
    </row>
    <row r="920" spans="11:11" ht="15.75" customHeight="1" x14ac:dyDescent="0.25">
      <c r="K920" s="139"/>
    </row>
    <row r="921" spans="11:11" ht="15.75" customHeight="1" x14ac:dyDescent="0.25">
      <c r="K921" s="139"/>
    </row>
    <row r="922" spans="11:11" ht="15.75" customHeight="1" x14ac:dyDescent="0.25">
      <c r="K922" s="139"/>
    </row>
    <row r="923" spans="11:11" ht="15.75" customHeight="1" x14ac:dyDescent="0.25">
      <c r="K923" s="139"/>
    </row>
    <row r="924" spans="11:11" ht="15.75" customHeight="1" x14ac:dyDescent="0.25">
      <c r="K924" s="139"/>
    </row>
    <row r="925" spans="11:11" ht="15.75" customHeight="1" x14ac:dyDescent="0.25">
      <c r="K925" s="139"/>
    </row>
    <row r="926" spans="11:11" ht="15.75" customHeight="1" x14ac:dyDescent="0.25">
      <c r="K926" s="139"/>
    </row>
    <row r="927" spans="11:11" ht="15.75" customHeight="1" x14ac:dyDescent="0.25">
      <c r="K927" s="139"/>
    </row>
    <row r="928" spans="11:11" ht="15.75" customHeight="1" x14ac:dyDescent="0.25">
      <c r="K928" s="139"/>
    </row>
    <row r="929" spans="11:11" ht="15.75" customHeight="1" x14ac:dyDescent="0.25">
      <c r="K929" s="139"/>
    </row>
    <row r="930" spans="11:11" ht="15.75" customHeight="1" x14ac:dyDescent="0.25">
      <c r="K930" s="139"/>
    </row>
    <row r="931" spans="11:11" ht="15.75" customHeight="1" x14ac:dyDescent="0.25">
      <c r="K931" s="139"/>
    </row>
    <row r="932" spans="11:11" ht="15.75" customHeight="1" x14ac:dyDescent="0.25">
      <c r="K932" s="139"/>
    </row>
    <row r="933" spans="11:11" ht="15.75" customHeight="1" x14ac:dyDescent="0.25">
      <c r="K933" s="139"/>
    </row>
    <row r="934" spans="11:11" ht="15.75" customHeight="1" x14ac:dyDescent="0.25">
      <c r="K934" s="139"/>
    </row>
    <row r="935" spans="11:11" ht="15.75" customHeight="1" x14ac:dyDescent="0.25">
      <c r="K935" s="139"/>
    </row>
    <row r="936" spans="11:11" ht="15.75" customHeight="1" x14ac:dyDescent="0.25">
      <c r="K936" s="139"/>
    </row>
    <row r="937" spans="11:11" ht="15.75" customHeight="1" x14ac:dyDescent="0.25">
      <c r="K937" s="139"/>
    </row>
    <row r="938" spans="11:11" ht="15.75" customHeight="1" x14ac:dyDescent="0.25">
      <c r="K938" s="139"/>
    </row>
    <row r="939" spans="11:11" ht="15.75" customHeight="1" x14ac:dyDescent="0.25">
      <c r="K939" s="139"/>
    </row>
    <row r="940" spans="11:11" ht="15.75" customHeight="1" x14ac:dyDescent="0.25">
      <c r="K940" s="139"/>
    </row>
    <row r="941" spans="11:11" ht="15.75" customHeight="1" x14ac:dyDescent="0.25">
      <c r="K941" s="139"/>
    </row>
    <row r="942" spans="11:11" ht="15.75" customHeight="1" x14ac:dyDescent="0.25">
      <c r="K942" s="139"/>
    </row>
    <row r="943" spans="11:11" ht="15.75" customHeight="1" x14ac:dyDescent="0.25">
      <c r="K943" s="139"/>
    </row>
    <row r="944" spans="11:11" ht="15.75" customHeight="1" x14ac:dyDescent="0.25">
      <c r="K944" s="139"/>
    </row>
    <row r="945" spans="11:11" ht="15.75" customHeight="1" x14ac:dyDescent="0.25">
      <c r="K945" s="139"/>
    </row>
    <row r="946" spans="11:11" ht="15.75" customHeight="1" x14ac:dyDescent="0.25">
      <c r="K946" s="139"/>
    </row>
    <row r="947" spans="11:11" ht="15.75" customHeight="1" x14ac:dyDescent="0.25">
      <c r="K947" s="139"/>
    </row>
    <row r="948" spans="11:11" ht="15.75" customHeight="1" x14ac:dyDescent="0.25">
      <c r="K948" s="139"/>
    </row>
    <row r="949" spans="11:11" ht="15.75" customHeight="1" x14ac:dyDescent="0.25">
      <c r="K949" s="139"/>
    </row>
    <row r="950" spans="11:11" ht="15.75" customHeight="1" x14ac:dyDescent="0.25">
      <c r="K950" s="139"/>
    </row>
    <row r="951" spans="11:11" ht="15.75" customHeight="1" x14ac:dyDescent="0.25">
      <c r="K951" s="139"/>
    </row>
    <row r="952" spans="11:11" ht="15.75" customHeight="1" x14ac:dyDescent="0.25">
      <c r="K952" s="139"/>
    </row>
    <row r="953" spans="11:11" ht="15.75" customHeight="1" x14ac:dyDescent="0.25">
      <c r="K953" s="139"/>
    </row>
    <row r="954" spans="11:11" ht="15.75" customHeight="1" x14ac:dyDescent="0.25">
      <c r="K954" s="139"/>
    </row>
    <row r="955" spans="11:11" ht="15.75" customHeight="1" x14ac:dyDescent="0.25">
      <c r="K955" s="139"/>
    </row>
    <row r="956" spans="11:11" ht="15.75" customHeight="1" x14ac:dyDescent="0.25">
      <c r="K956" s="139"/>
    </row>
    <row r="957" spans="11:11" ht="15.75" customHeight="1" x14ac:dyDescent="0.25">
      <c r="K957" s="139"/>
    </row>
    <row r="958" spans="11:11" ht="15.75" customHeight="1" x14ac:dyDescent="0.25">
      <c r="K958" s="139"/>
    </row>
    <row r="959" spans="11:11" ht="15.75" customHeight="1" x14ac:dyDescent="0.25">
      <c r="K959" s="139"/>
    </row>
    <row r="960" spans="11:11" ht="15.75" customHeight="1" x14ac:dyDescent="0.25">
      <c r="K960" s="139"/>
    </row>
    <row r="961" spans="11:11" ht="15.75" customHeight="1" x14ac:dyDescent="0.25">
      <c r="K961" s="139"/>
    </row>
    <row r="962" spans="11:11" ht="15.75" customHeight="1" x14ac:dyDescent="0.25">
      <c r="K962" s="139"/>
    </row>
    <row r="963" spans="11:11" ht="15.75" customHeight="1" x14ac:dyDescent="0.25">
      <c r="K963" s="139"/>
    </row>
    <row r="964" spans="11:11" ht="15.75" customHeight="1" x14ac:dyDescent="0.25">
      <c r="K964" s="139"/>
    </row>
    <row r="965" spans="11:11" ht="15.75" customHeight="1" x14ac:dyDescent="0.25">
      <c r="K965" s="139"/>
    </row>
    <row r="966" spans="11:11" ht="15.75" customHeight="1" x14ac:dyDescent="0.25">
      <c r="K966" s="139"/>
    </row>
    <row r="967" spans="11:11" ht="15.75" customHeight="1" x14ac:dyDescent="0.25">
      <c r="K967" s="139"/>
    </row>
    <row r="968" spans="11:11" ht="15.75" customHeight="1" x14ac:dyDescent="0.25">
      <c r="K968" s="139"/>
    </row>
    <row r="969" spans="11:11" ht="15.75" customHeight="1" x14ac:dyDescent="0.25">
      <c r="K969" s="139"/>
    </row>
    <row r="970" spans="11:11" ht="15.75" customHeight="1" x14ac:dyDescent="0.25">
      <c r="K970" s="139"/>
    </row>
    <row r="971" spans="11:11" ht="15.75" customHeight="1" x14ac:dyDescent="0.25">
      <c r="K971" s="139"/>
    </row>
    <row r="972" spans="11:11" ht="15.75" customHeight="1" x14ac:dyDescent="0.25">
      <c r="K972" s="139"/>
    </row>
    <row r="973" spans="11:11" ht="15.75" customHeight="1" x14ac:dyDescent="0.25">
      <c r="K973" s="139"/>
    </row>
    <row r="974" spans="11:11" ht="15.75" customHeight="1" x14ac:dyDescent="0.25">
      <c r="K974" s="139"/>
    </row>
    <row r="975" spans="11:11" ht="15.75" customHeight="1" x14ac:dyDescent="0.25">
      <c r="K975" s="139"/>
    </row>
    <row r="976" spans="11:11" ht="15.75" customHeight="1" x14ac:dyDescent="0.25">
      <c r="K976" s="139"/>
    </row>
    <row r="977" spans="11:11" ht="15.75" customHeight="1" x14ac:dyDescent="0.25">
      <c r="K977" s="139"/>
    </row>
    <row r="978" spans="11:11" ht="15.75" customHeight="1" x14ac:dyDescent="0.25">
      <c r="K978" s="139"/>
    </row>
    <row r="979" spans="11:11" ht="15.75" customHeight="1" x14ac:dyDescent="0.25">
      <c r="K979" s="139"/>
    </row>
    <row r="980" spans="11:11" ht="15.75" customHeight="1" x14ac:dyDescent="0.25">
      <c r="K980" s="139"/>
    </row>
    <row r="981" spans="11:11" ht="15.75" customHeight="1" x14ac:dyDescent="0.25">
      <c r="K981" s="139"/>
    </row>
    <row r="982" spans="11:11" ht="15.75" customHeight="1" x14ac:dyDescent="0.25">
      <c r="K982" s="139"/>
    </row>
    <row r="983" spans="11:11" ht="15.75" customHeight="1" x14ac:dyDescent="0.25">
      <c r="K983" s="139"/>
    </row>
    <row r="984" spans="11:11" ht="15.75" customHeight="1" x14ac:dyDescent="0.25">
      <c r="K984" s="139"/>
    </row>
    <row r="985" spans="11:11" ht="15.75" customHeight="1" x14ac:dyDescent="0.25">
      <c r="K985" s="139"/>
    </row>
  </sheetData>
  <sortState xmlns:xlrd2="http://schemas.microsoft.com/office/spreadsheetml/2017/richdata2" ref="O46:Q56">
    <sortCondition descending="1" ref="Q46:Q56"/>
  </sortState>
  <mergeCells count="2">
    <mergeCell ref="B3:D4"/>
    <mergeCell ref="B5:D5"/>
  </mergeCells>
  <phoneticPr fontId="84" type="noConversion"/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6"/>
  <sheetViews>
    <sheetView workbookViewId="0">
      <selection activeCell="V29" sqref="V29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31"/>
      <c r="B1" s="132"/>
      <c r="C1" s="234" t="s">
        <v>183</v>
      </c>
      <c r="D1" s="133"/>
      <c r="E1" s="134"/>
      <c r="F1" s="135"/>
      <c r="G1" s="136"/>
      <c r="H1" s="136"/>
      <c r="I1" s="136"/>
      <c r="J1" s="137"/>
      <c r="K1" s="138"/>
      <c r="L1" s="139"/>
    </row>
    <row r="2" spans="1:22" ht="15.75" customHeight="1" x14ac:dyDescent="0.25">
      <c r="A2" s="140"/>
      <c r="B2" s="141"/>
      <c r="C2" s="142"/>
      <c r="E2" s="143"/>
      <c r="F2" s="75"/>
      <c r="G2" s="20"/>
      <c r="H2" s="20"/>
      <c r="I2" s="20"/>
      <c r="J2" s="144"/>
      <c r="K2" s="43"/>
      <c r="L2" s="139"/>
    </row>
    <row r="3" spans="1:22" ht="12.75" customHeight="1" x14ac:dyDescent="0.25">
      <c r="A3" s="140"/>
      <c r="B3" s="876" t="s">
        <v>266</v>
      </c>
      <c r="C3" s="877"/>
      <c r="D3" s="878"/>
      <c r="E3" s="143"/>
      <c r="F3" s="75"/>
      <c r="G3" s="20"/>
      <c r="H3" s="20"/>
      <c r="I3" s="20"/>
      <c r="J3" s="144"/>
      <c r="K3" s="43"/>
      <c r="L3" s="139"/>
    </row>
    <row r="4" spans="1:22" ht="3.75" customHeight="1" x14ac:dyDescent="0.25">
      <c r="A4" s="140"/>
      <c r="B4" s="879"/>
      <c r="C4" s="880"/>
      <c r="D4" s="881"/>
      <c r="E4" s="143"/>
      <c r="F4" s="75"/>
      <c r="G4" s="20"/>
      <c r="H4" s="20"/>
      <c r="I4" s="20"/>
      <c r="J4" s="144"/>
      <c r="K4" s="43"/>
      <c r="L4" s="139"/>
    </row>
    <row r="5" spans="1:22" ht="15.75" customHeight="1" x14ac:dyDescent="0.25">
      <c r="A5" s="140"/>
      <c r="B5" s="882" t="s">
        <v>267</v>
      </c>
      <c r="C5" s="883"/>
      <c r="D5" s="869"/>
      <c r="E5" s="143"/>
      <c r="F5" s="75"/>
      <c r="G5" s="20"/>
      <c r="H5" s="20"/>
      <c r="I5" s="20"/>
      <c r="J5" s="144"/>
      <c r="K5" s="43"/>
      <c r="L5" s="139"/>
    </row>
    <row r="6" spans="1:22" ht="15.75" customHeight="1" x14ac:dyDescent="0.25">
      <c r="A6" s="20"/>
      <c r="B6" s="145"/>
      <c r="C6" s="146"/>
      <c r="D6" s="146"/>
      <c r="E6" s="143"/>
      <c r="F6" s="75"/>
      <c r="G6" s="20"/>
      <c r="H6" s="20"/>
      <c r="I6" s="20"/>
      <c r="J6" s="144"/>
      <c r="K6" s="43"/>
      <c r="L6" s="139"/>
    </row>
    <row r="7" spans="1:22" ht="15.75" customHeight="1" x14ac:dyDescent="0.25">
      <c r="A7" s="20"/>
      <c r="B7" s="147" t="s">
        <v>268</v>
      </c>
      <c r="C7" s="142"/>
      <c r="E7" s="143"/>
      <c r="F7" s="75"/>
      <c r="G7" s="20"/>
      <c r="H7" s="20"/>
      <c r="I7" s="20"/>
      <c r="J7" s="144"/>
      <c r="K7" s="43"/>
      <c r="L7" s="139"/>
    </row>
    <row r="8" spans="1:22" ht="15.75" customHeight="1" x14ac:dyDescent="0.25">
      <c r="A8" s="20"/>
      <c r="B8" s="141"/>
      <c r="C8" s="142"/>
      <c r="E8" s="124"/>
      <c r="F8" s="75"/>
      <c r="G8" s="20"/>
      <c r="H8" s="20"/>
      <c r="I8" s="20"/>
      <c r="J8" s="144"/>
      <c r="K8" s="43"/>
      <c r="L8" s="139"/>
    </row>
    <row r="9" spans="1:22" ht="15.75" customHeight="1" thickBot="1" x14ac:dyDescent="0.3">
      <c r="A9" s="140"/>
      <c r="B9" s="251" t="s">
        <v>85</v>
      </c>
      <c r="C9" s="252"/>
      <c r="D9" s="238"/>
      <c r="E9" s="237"/>
      <c r="F9" s="237"/>
      <c r="G9" s="239"/>
      <c r="H9" s="239"/>
      <c r="I9" s="253"/>
      <c r="J9" s="235"/>
      <c r="K9" s="218"/>
      <c r="L9" s="219"/>
    </row>
    <row r="10" spans="1:22" ht="15.75" customHeight="1" x14ac:dyDescent="0.25">
      <c r="A10" s="303" t="s">
        <v>86</v>
      </c>
      <c r="B10" s="304" t="s">
        <v>23</v>
      </c>
      <c r="C10" s="305" t="s">
        <v>45</v>
      </c>
      <c r="D10" s="305" t="s">
        <v>3</v>
      </c>
      <c r="E10" s="306" t="s">
        <v>87</v>
      </c>
      <c r="F10" s="307"/>
      <c r="G10" s="308"/>
      <c r="H10" s="308"/>
      <c r="I10" s="309"/>
      <c r="J10" s="310" t="s">
        <v>88</v>
      </c>
      <c r="K10" s="224"/>
      <c r="L10" s="228"/>
      <c r="N10" s="416"/>
      <c r="O10" s="417" t="s">
        <v>89</v>
      </c>
      <c r="P10" s="418"/>
      <c r="Q10" s="419"/>
      <c r="R10" s="420"/>
      <c r="S10" s="421"/>
    </row>
    <row r="11" spans="1:22" ht="15.75" customHeight="1" x14ac:dyDescent="0.25">
      <c r="A11" s="311">
        <v>1</v>
      </c>
      <c r="B11" s="254" t="s">
        <v>90</v>
      </c>
      <c r="C11" s="371"/>
      <c r="D11" s="372" t="s">
        <v>174</v>
      </c>
      <c r="E11" s="256"/>
      <c r="F11" s="257" t="s">
        <v>91</v>
      </c>
      <c r="G11" s="257" t="s">
        <v>92</v>
      </c>
      <c r="H11" s="226"/>
      <c r="I11" s="226" t="s">
        <v>93</v>
      </c>
      <c r="J11" s="226" t="s">
        <v>94</v>
      </c>
      <c r="K11" s="220" t="s">
        <v>18</v>
      </c>
      <c r="L11" s="222"/>
      <c r="N11" s="422"/>
      <c r="O11" s="161" t="s">
        <v>63</v>
      </c>
      <c r="P11" s="162" t="s">
        <v>45</v>
      </c>
      <c r="Q11" s="162" t="s">
        <v>3</v>
      </c>
      <c r="R11" s="163"/>
      <c r="S11" s="423"/>
      <c r="U11" s="13"/>
      <c r="V11" s="14" t="s">
        <v>7</v>
      </c>
    </row>
    <row r="12" spans="1:22" ht="15.75" customHeight="1" x14ac:dyDescent="0.25">
      <c r="A12" s="312"/>
      <c r="B12" s="365"/>
      <c r="C12" s="465" t="s">
        <v>194</v>
      </c>
      <c r="D12" s="466" t="s">
        <v>174</v>
      </c>
      <c r="E12" s="471">
        <v>5</v>
      </c>
      <c r="F12" s="537">
        <v>83</v>
      </c>
      <c r="G12" s="537">
        <v>79</v>
      </c>
      <c r="H12" s="472"/>
      <c r="I12" s="472">
        <f t="shared" ref="I12:I17" si="0">SUM(F12:H12)</f>
        <v>162</v>
      </c>
      <c r="J12" s="482">
        <v>167</v>
      </c>
      <c r="K12" s="220"/>
      <c r="L12" s="222">
        <f>SUM(J12:J17)</f>
        <v>476</v>
      </c>
      <c r="N12" s="424"/>
      <c r="O12" s="164"/>
      <c r="P12" s="165" t="s">
        <v>95</v>
      </c>
      <c r="Q12" s="425"/>
      <c r="R12" s="166" t="s">
        <v>93</v>
      </c>
      <c r="S12" s="426" t="s">
        <v>5</v>
      </c>
      <c r="U12" s="167"/>
      <c r="V12" s="14" t="s">
        <v>96</v>
      </c>
    </row>
    <row r="13" spans="1:22" ht="12.75" customHeight="1" x14ac:dyDescent="0.25">
      <c r="A13" s="312"/>
      <c r="B13" s="365"/>
      <c r="C13" s="465" t="s">
        <v>195</v>
      </c>
      <c r="D13" s="466" t="s">
        <v>174</v>
      </c>
      <c r="E13" s="467">
        <v>5</v>
      </c>
      <c r="F13" s="537">
        <v>78</v>
      </c>
      <c r="G13" s="537">
        <v>76</v>
      </c>
      <c r="H13" s="469"/>
      <c r="I13" s="469">
        <f t="shared" si="0"/>
        <v>154</v>
      </c>
      <c r="J13" s="470">
        <v>159</v>
      </c>
      <c r="K13" s="220"/>
      <c r="L13" s="222"/>
      <c r="N13" s="427"/>
      <c r="O13" s="110">
        <v>1</v>
      </c>
      <c r="P13" s="259" t="s">
        <v>244</v>
      </c>
      <c r="Q13" s="273" t="s">
        <v>108</v>
      </c>
      <c r="R13" s="87">
        <v>178</v>
      </c>
      <c r="S13" s="428">
        <v>30</v>
      </c>
    </row>
    <row r="14" spans="1:22" ht="15.75" customHeight="1" x14ac:dyDescent="0.25">
      <c r="A14" s="312"/>
      <c r="B14" s="365"/>
      <c r="C14" s="532" t="s">
        <v>196</v>
      </c>
      <c r="D14" s="260" t="s">
        <v>174</v>
      </c>
      <c r="E14" s="264">
        <v>5</v>
      </c>
      <c r="F14" s="262"/>
      <c r="G14" s="262"/>
      <c r="H14" s="265"/>
      <c r="I14" s="265">
        <f t="shared" si="0"/>
        <v>0</v>
      </c>
      <c r="J14" s="233"/>
      <c r="K14" s="220"/>
      <c r="L14" s="222"/>
      <c r="N14" s="427"/>
      <c r="O14" s="111">
        <v>2</v>
      </c>
      <c r="P14" s="259" t="s">
        <v>261</v>
      </c>
      <c r="Q14" s="273" t="s">
        <v>237</v>
      </c>
      <c r="R14" s="87">
        <v>168</v>
      </c>
      <c r="S14" s="428">
        <v>26</v>
      </c>
    </row>
    <row r="15" spans="1:22" ht="15.75" customHeight="1" x14ac:dyDescent="0.25">
      <c r="A15" s="312"/>
      <c r="B15" s="365"/>
      <c r="C15" s="532" t="s">
        <v>197</v>
      </c>
      <c r="D15" s="260" t="s">
        <v>174</v>
      </c>
      <c r="E15" s="264">
        <v>5</v>
      </c>
      <c r="F15" s="262"/>
      <c r="G15" s="262"/>
      <c r="H15" s="265"/>
      <c r="I15" s="265">
        <f t="shared" si="0"/>
        <v>0</v>
      </c>
      <c r="J15" s="233"/>
      <c r="K15" s="220"/>
      <c r="L15" s="222"/>
      <c r="N15" s="427"/>
      <c r="O15" s="112">
        <v>3</v>
      </c>
      <c r="P15" s="359" t="s">
        <v>238</v>
      </c>
      <c r="Q15" s="273" t="s">
        <v>225</v>
      </c>
      <c r="R15" s="87">
        <v>164</v>
      </c>
      <c r="S15" s="428">
        <v>23</v>
      </c>
    </row>
    <row r="16" spans="1:22" ht="15.75" customHeight="1" x14ac:dyDescent="0.25">
      <c r="A16" s="312"/>
      <c r="B16" s="365"/>
      <c r="C16" s="375" t="s">
        <v>198</v>
      </c>
      <c r="D16" s="260" t="s">
        <v>174</v>
      </c>
      <c r="E16" s="261">
        <v>5</v>
      </c>
      <c r="F16" s="262">
        <v>71</v>
      </c>
      <c r="G16" s="262">
        <v>74</v>
      </c>
      <c r="H16" s="263"/>
      <c r="I16" s="263">
        <f t="shared" si="0"/>
        <v>145</v>
      </c>
      <c r="J16" s="231">
        <v>150</v>
      </c>
      <c r="K16" s="220"/>
      <c r="L16" s="222"/>
      <c r="N16" s="427"/>
      <c r="O16" s="363">
        <v>4</v>
      </c>
      <c r="P16" s="259" t="s">
        <v>239</v>
      </c>
      <c r="Q16" s="273" t="s">
        <v>237</v>
      </c>
      <c r="R16" s="93">
        <v>161</v>
      </c>
      <c r="S16" s="428">
        <v>21</v>
      </c>
    </row>
    <row r="17" spans="1:19" ht="15.75" customHeight="1" thickBot="1" x14ac:dyDescent="0.3">
      <c r="A17" s="702"/>
      <c r="B17" s="828"/>
      <c r="C17" s="829"/>
      <c r="D17" s="713"/>
      <c r="E17" s="714"/>
      <c r="F17" s="830"/>
      <c r="G17" s="830"/>
      <c r="H17" s="831"/>
      <c r="I17" s="832">
        <f t="shared" si="0"/>
        <v>0</v>
      </c>
      <c r="J17" s="716"/>
      <c r="K17" s="220"/>
      <c r="L17" s="222"/>
      <c r="N17" s="427"/>
      <c r="O17" s="113">
        <v>5</v>
      </c>
      <c r="P17" s="259" t="s">
        <v>242</v>
      </c>
      <c r="Q17" s="273" t="s">
        <v>225</v>
      </c>
      <c r="R17" s="87">
        <v>147</v>
      </c>
      <c r="S17" s="428">
        <v>20</v>
      </c>
    </row>
    <row r="18" spans="1:19" ht="15.75" customHeight="1" x14ac:dyDescent="0.25">
      <c r="A18" s="319">
        <v>2</v>
      </c>
      <c r="B18" s="367"/>
      <c r="C18" s="352"/>
      <c r="D18" s="321" t="s">
        <v>193</v>
      </c>
      <c r="E18" s="322"/>
      <c r="F18" s="323" t="s">
        <v>91</v>
      </c>
      <c r="G18" s="323" t="s">
        <v>92</v>
      </c>
      <c r="H18" s="324"/>
      <c r="I18" s="324" t="s">
        <v>93</v>
      </c>
      <c r="J18" s="324" t="s">
        <v>94</v>
      </c>
      <c r="K18" s="224"/>
      <c r="L18" s="228"/>
      <c r="N18" s="427"/>
      <c r="O18" s="113">
        <v>6</v>
      </c>
      <c r="P18" s="289" t="s">
        <v>271</v>
      </c>
      <c r="Q18" s="282" t="s">
        <v>270</v>
      </c>
      <c r="R18" s="87">
        <v>132</v>
      </c>
      <c r="S18" s="428">
        <v>19</v>
      </c>
    </row>
    <row r="19" spans="1:19" ht="15.75" customHeight="1" x14ac:dyDescent="0.25">
      <c r="A19" s="312"/>
      <c r="B19" s="368"/>
      <c r="C19" s="465" t="s">
        <v>188</v>
      </c>
      <c r="D19" s="466" t="s">
        <v>193</v>
      </c>
      <c r="E19" s="467">
        <v>5</v>
      </c>
      <c r="F19" s="537">
        <v>66</v>
      </c>
      <c r="G19" s="537">
        <v>75</v>
      </c>
      <c r="H19" s="469"/>
      <c r="I19" s="469">
        <f t="shared" ref="I19:I24" si="1">SUM(F19:H19)</f>
        <v>141</v>
      </c>
      <c r="J19" s="470">
        <v>146</v>
      </c>
      <c r="K19" s="220"/>
      <c r="L19" s="222">
        <f>SUM(J19:J24)</f>
        <v>479</v>
      </c>
      <c r="N19" s="427"/>
      <c r="O19" s="113"/>
      <c r="P19" s="259"/>
      <c r="Q19" s="273"/>
      <c r="R19" s="87"/>
      <c r="S19" s="428"/>
    </row>
    <row r="20" spans="1:19" ht="15.75" customHeight="1" x14ac:dyDescent="0.25">
      <c r="A20" s="312"/>
      <c r="B20" s="368"/>
      <c r="C20" s="532" t="s">
        <v>189</v>
      </c>
      <c r="D20" s="260" t="s">
        <v>193</v>
      </c>
      <c r="E20" s="264">
        <v>5</v>
      </c>
      <c r="F20" s="262">
        <v>70</v>
      </c>
      <c r="G20" s="262">
        <v>62</v>
      </c>
      <c r="H20" s="265"/>
      <c r="I20" s="265">
        <f t="shared" si="1"/>
        <v>132</v>
      </c>
      <c r="J20" s="233"/>
      <c r="K20" s="220"/>
      <c r="L20" s="222"/>
      <c r="N20" s="424"/>
      <c r="O20" s="171"/>
      <c r="P20" s="165" t="s">
        <v>35</v>
      </c>
      <c r="Q20" s="172"/>
      <c r="R20" s="166" t="s">
        <v>93</v>
      </c>
      <c r="S20" s="429" t="s">
        <v>5</v>
      </c>
    </row>
    <row r="21" spans="1:19" ht="15.75" customHeight="1" x14ac:dyDescent="0.25">
      <c r="A21" s="312"/>
      <c r="B21" s="368"/>
      <c r="C21" s="465" t="s">
        <v>190</v>
      </c>
      <c r="D21" s="466" t="s">
        <v>193</v>
      </c>
      <c r="E21" s="467">
        <v>5</v>
      </c>
      <c r="F21" s="537">
        <v>68</v>
      </c>
      <c r="G21" s="537">
        <v>77</v>
      </c>
      <c r="H21" s="469"/>
      <c r="I21" s="469">
        <f t="shared" si="1"/>
        <v>145</v>
      </c>
      <c r="J21" s="470">
        <v>150</v>
      </c>
      <c r="K21" s="220"/>
      <c r="L21" s="222"/>
      <c r="N21" s="427"/>
      <c r="O21" s="110">
        <v>1</v>
      </c>
      <c r="P21" s="259" t="s">
        <v>248</v>
      </c>
      <c r="Q21" s="273" t="s">
        <v>108</v>
      </c>
      <c r="R21" s="93">
        <v>175</v>
      </c>
      <c r="S21" s="428">
        <v>30</v>
      </c>
    </row>
    <row r="22" spans="1:19" ht="15.75" customHeight="1" x14ac:dyDescent="0.25">
      <c r="A22" s="312"/>
      <c r="B22" s="365"/>
      <c r="C22" s="465" t="s">
        <v>191</v>
      </c>
      <c r="D22" s="466" t="s">
        <v>193</v>
      </c>
      <c r="E22" s="471">
        <v>5</v>
      </c>
      <c r="F22" s="537">
        <v>88</v>
      </c>
      <c r="G22" s="537">
        <v>90</v>
      </c>
      <c r="H22" s="472"/>
      <c r="I22" s="472">
        <f t="shared" si="1"/>
        <v>178</v>
      </c>
      <c r="J22" s="473">
        <v>183</v>
      </c>
      <c r="K22" s="220"/>
      <c r="L22" s="222"/>
      <c r="N22" s="427"/>
      <c r="O22" s="111">
        <v>2</v>
      </c>
      <c r="P22" s="259" t="s">
        <v>251</v>
      </c>
      <c r="Q22" s="273" t="s">
        <v>11</v>
      </c>
      <c r="R22" s="451">
        <v>174</v>
      </c>
      <c r="S22" s="428">
        <v>26</v>
      </c>
    </row>
    <row r="23" spans="1:19" ht="15.75" customHeight="1" x14ac:dyDescent="0.25">
      <c r="A23" s="312"/>
      <c r="B23" s="368"/>
      <c r="C23" s="532" t="s">
        <v>192</v>
      </c>
      <c r="D23" s="260" t="s">
        <v>193</v>
      </c>
      <c r="E23" s="283">
        <v>5</v>
      </c>
      <c r="F23" s="262"/>
      <c r="G23" s="262"/>
      <c r="H23" s="270"/>
      <c r="I23" s="270">
        <f t="shared" si="1"/>
        <v>0</v>
      </c>
      <c r="J23" s="227"/>
      <c r="K23" s="220"/>
      <c r="L23" s="222"/>
      <c r="N23" s="427"/>
      <c r="O23" s="112">
        <v>3</v>
      </c>
      <c r="P23" s="375" t="s">
        <v>233</v>
      </c>
      <c r="Q23" s="293" t="s">
        <v>236</v>
      </c>
      <c r="R23" s="526">
        <v>174</v>
      </c>
      <c r="S23" s="428">
        <v>23</v>
      </c>
    </row>
    <row r="24" spans="1:19" ht="15.75" customHeight="1" thickBot="1" x14ac:dyDescent="0.3">
      <c r="A24" s="313"/>
      <c r="B24" s="369"/>
      <c r="C24" s="353"/>
      <c r="D24" s="314"/>
      <c r="E24" s="315"/>
      <c r="F24" s="326"/>
      <c r="G24" s="326"/>
      <c r="H24" s="327"/>
      <c r="I24" s="327">
        <f t="shared" si="1"/>
        <v>0</v>
      </c>
      <c r="J24" s="318"/>
      <c r="K24" s="225" t="s">
        <v>18</v>
      </c>
      <c r="L24" s="223"/>
      <c r="N24" s="427"/>
      <c r="O24" s="113">
        <v>4</v>
      </c>
      <c r="P24" s="259" t="s">
        <v>256</v>
      </c>
      <c r="Q24" s="266" t="s">
        <v>11</v>
      </c>
      <c r="R24" s="87">
        <v>167</v>
      </c>
      <c r="S24" s="428">
        <v>21</v>
      </c>
    </row>
    <row r="25" spans="1:19" ht="15.75" customHeight="1" x14ac:dyDescent="0.25">
      <c r="A25" s="682">
        <v>3</v>
      </c>
      <c r="B25" s="833"/>
      <c r="C25" s="373"/>
      <c r="D25" s="374" t="s">
        <v>12</v>
      </c>
      <c r="E25" s="301"/>
      <c r="F25" s="834" t="s">
        <v>91</v>
      </c>
      <c r="G25" s="834" t="s">
        <v>92</v>
      </c>
      <c r="H25" s="302"/>
      <c r="I25" s="302" t="s">
        <v>93</v>
      </c>
      <c r="J25" s="302" t="s">
        <v>94</v>
      </c>
      <c r="K25" s="220" t="s">
        <v>18</v>
      </c>
      <c r="L25" s="222"/>
      <c r="N25" s="427"/>
      <c r="O25" s="170">
        <v>5</v>
      </c>
      <c r="P25" s="375" t="s">
        <v>252</v>
      </c>
      <c r="Q25" s="273" t="s">
        <v>230</v>
      </c>
      <c r="R25" s="87">
        <v>162</v>
      </c>
      <c r="S25" s="428">
        <v>20</v>
      </c>
    </row>
    <row r="26" spans="1:19" ht="15.75" customHeight="1" x14ac:dyDescent="0.25">
      <c r="A26" s="312"/>
      <c r="B26" s="365"/>
      <c r="C26" s="532" t="s">
        <v>199</v>
      </c>
      <c r="D26" s="273" t="s">
        <v>12</v>
      </c>
      <c r="E26" s="264">
        <v>5</v>
      </c>
      <c r="F26" s="268"/>
      <c r="G26" s="268"/>
      <c r="H26" s="265"/>
      <c r="I26" s="265">
        <f>SUM(F26:H26)</f>
        <v>0</v>
      </c>
      <c r="J26" s="233"/>
      <c r="K26" s="220"/>
      <c r="L26" s="222">
        <f>SUM(J26:J31)</f>
        <v>316</v>
      </c>
      <c r="N26" s="427"/>
      <c r="O26" s="170">
        <v>6</v>
      </c>
      <c r="P26" s="375" t="s">
        <v>231</v>
      </c>
      <c r="Q26" s="293" t="s">
        <v>236</v>
      </c>
      <c r="R26" s="87">
        <v>156</v>
      </c>
      <c r="S26" s="428">
        <v>19</v>
      </c>
    </row>
    <row r="27" spans="1:19" ht="15.75" customHeight="1" x14ac:dyDescent="0.25">
      <c r="A27" s="312"/>
      <c r="B27" s="368"/>
      <c r="C27" s="532" t="s">
        <v>200</v>
      </c>
      <c r="D27" s="273" t="s">
        <v>12</v>
      </c>
      <c r="E27" s="264">
        <v>5</v>
      </c>
      <c r="F27" s="262"/>
      <c r="G27" s="262"/>
      <c r="H27" s="265"/>
      <c r="I27" s="265">
        <f>SUM(F27:H27)</f>
        <v>0</v>
      </c>
      <c r="J27" s="233"/>
      <c r="K27" s="220"/>
      <c r="L27" s="222"/>
      <c r="N27" s="427"/>
      <c r="O27" s="113">
        <v>7</v>
      </c>
      <c r="P27" s="259" t="s">
        <v>260</v>
      </c>
      <c r="Q27" s="273" t="s">
        <v>237</v>
      </c>
      <c r="R27" s="87">
        <v>129</v>
      </c>
      <c r="S27" s="428">
        <v>18</v>
      </c>
    </row>
    <row r="28" spans="1:19" ht="15.75" customHeight="1" x14ac:dyDescent="0.25">
      <c r="A28" s="312"/>
      <c r="B28" s="368"/>
      <c r="C28" s="465" t="s">
        <v>201</v>
      </c>
      <c r="D28" s="466" t="s">
        <v>12</v>
      </c>
      <c r="E28" s="471">
        <v>5</v>
      </c>
      <c r="F28" s="537">
        <v>74</v>
      </c>
      <c r="G28" s="537">
        <v>80</v>
      </c>
      <c r="H28" s="472"/>
      <c r="I28" s="472">
        <f>SUM(F28:H28)</f>
        <v>154</v>
      </c>
      <c r="J28" s="482">
        <v>159</v>
      </c>
      <c r="K28" s="220"/>
      <c r="L28" s="222"/>
      <c r="N28" s="427"/>
      <c r="O28" s="170"/>
      <c r="P28" s="259"/>
      <c r="Q28" s="266"/>
      <c r="R28" s="87"/>
      <c r="S28" s="428"/>
    </row>
    <row r="29" spans="1:19" ht="15.75" customHeight="1" x14ac:dyDescent="0.25">
      <c r="A29" s="312"/>
      <c r="B29" s="368"/>
      <c r="C29" s="465" t="s">
        <v>202</v>
      </c>
      <c r="D29" s="476" t="s">
        <v>12</v>
      </c>
      <c r="E29" s="467">
        <v>5</v>
      </c>
      <c r="F29" s="537">
        <v>80</v>
      </c>
      <c r="G29" s="537">
        <v>72</v>
      </c>
      <c r="H29" s="477"/>
      <c r="I29" s="469">
        <f>SUM(F29:H29)</f>
        <v>152</v>
      </c>
      <c r="J29" s="470">
        <v>157</v>
      </c>
      <c r="K29" s="220"/>
      <c r="L29" s="222"/>
      <c r="N29" s="424"/>
      <c r="O29" s="171"/>
      <c r="P29" s="165" t="s">
        <v>97</v>
      </c>
      <c r="Q29" s="172"/>
      <c r="R29" s="166" t="s">
        <v>93</v>
      </c>
      <c r="S29" s="429" t="s">
        <v>5</v>
      </c>
    </row>
    <row r="30" spans="1:19" ht="15.75" customHeight="1" x14ac:dyDescent="0.25">
      <c r="A30" s="312"/>
      <c r="B30" s="365"/>
      <c r="C30" s="259"/>
      <c r="D30" s="260"/>
      <c r="E30" s="261"/>
      <c r="F30" s="275"/>
      <c r="G30" s="276"/>
      <c r="H30" s="263"/>
      <c r="I30" s="263"/>
      <c r="J30" s="231"/>
      <c r="K30" s="220"/>
      <c r="L30" s="222"/>
      <c r="N30" s="427"/>
      <c r="O30" s="166">
        <v>1</v>
      </c>
      <c r="P30" s="375" t="s">
        <v>69</v>
      </c>
      <c r="Q30" s="273" t="s">
        <v>89</v>
      </c>
      <c r="R30" s="244">
        <v>177</v>
      </c>
      <c r="S30" s="428">
        <v>30</v>
      </c>
    </row>
    <row r="31" spans="1:19" ht="15.75" customHeight="1" thickBot="1" x14ac:dyDescent="0.3">
      <c r="A31" s="702"/>
      <c r="B31" s="711"/>
      <c r="C31" s="712"/>
      <c r="D31" s="713"/>
      <c r="E31" s="714"/>
      <c r="F31" s="835"/>
      <c r="G31" s="835"/>
      <c r="H31" s="715"/>
      <c r="I31" s="715">
        <f>SUM(F31:H31)</f>
        <v>0</v>
      </c>
      <c r="J31" s="716"/>
      <c r="K31" s="220"/>
      <c r="L31" s="222"/>
      <c r="N31" s="427"/>
      <c r="O31" s="173">
        <v>2</v>
      </c>
      <c r="P31" s="375" t="s">
        <v>70</v>
      </c>
      <c r="Q31" s="273" t="s">
        <v>89</v>
      </c>
      <c r="R31" s="451">
        <v>173</v>
      </c>
      <c r="S31" s="428">
        <v>26</v>
      </c>
    </row>
    <row r="32" spans="1:19" ht="15.75" customHeight="1" x14ac:dyDescent="0.25">
      <c r="A32" s="319">
        <v>4</v>
      </c>
      <c r="B32" s="367"/>
      <c r="C32" s="352"/>
      <c r="D32" s="328" t="s">
        <v>15</v>
      </c>
      <c r="E32" s="322"/>
      <c r="F32" s="323" t="s">
        <v>91</v>
      </c>
      <c r="G32" s="323" t="s">
        <v>92</v>
      </c>
      <c r="H32" s="324"/>
      <c r="I32" s="324" t="s">
        <v>93</v>
      </c>
      <c r="J32" s="324" t="s">
        <v>94</v>
      </c>
      <c r="K32" s="224" t="s">
        <v>18</v>
      </c>
      <c r="L32" s="228"/>
      <c r="N32" s="427"/>
      <c r="O32" s="112">
        <v>3</v>
      </c>
      <c r="P32" s="375" t="s">
        <v>132</v>
      </c>
      <c r="Q32" s="364" t="s">
        <v>16</v>
      </c>
      <c r="R32" s="527">
        <v>173</v>
      </c>
      <c r="S32" s="428">
        <v>23</v>
      </c>
    </row>
    <row r="33" spans="1:20" ht="15.75" customHeight="1" x14ac:dyDescent="0.25">
      <c r="A33" s="312"/>
      <c r="B33" s="365"/>
      <c r="C33" s="532" t="s">
        <v>203</v>
      </c>
      <c r="D33" s="273" t="s">
        <v>15</v>
      </c>
      <c r="E33" s="264">
        <v>5</v>
      </c>
      <c r="F33" s="262"/>
      <c r="G33" s="262"/>
      <c r="H33" s="265"/>
      <c r="I33" s="265">
        <f>SUM(F33:H33)</f>
        <v>0</v>
      </c>
      <c r="J33" s="233"/>
      <c r="K33" s="220"/>
      <c r="L33" s="222">
        <f>SUM(J33:J36)</f>
        <v>146</v>
      </c>
      <c r="N33" s="427"/>
      <c r="O33" s="113">
        <v>4</v>
      </c>
      <c r="P33" s="375" t="s">
        <v>219</v>
      </c>
      <c r="Q33" s="273" t="s">
        <v>220</v>
      </c>
      <c r="R33" s="412">
        <v>166</v>
      </c>
      <c r="S33" s="846">
        <v>21</v>
      </c>
    </row>
    <row r="34" spans="1:20" ht="15.75" customHeight="1" x14ac:dyDescent="0.25">
      <c r="A34" s="312"/>
      <c r="B34" s="365"/>
      <c r="C34" s="465" t="s">
        <v>204</v>
      </c>
      <c r="D34" s="476" t="s">
        <v>15</v>
      </c>
      <c r="E34" s="467">
        <v>5</v>
      </c>
      <c r="F34" s="537">
        <v>67</v>
      </c>
      <c r="G34" s="537">
        <v>74</v>
      </c>
      <c r="H34" s="469"/>
      <c r="I34" s="469">
        <f>SUM(F34:H34)</f>
        <v>141</v>
      </c>
      <c r="J34" s="470">
        <v>146</v>
      </c>
      <c r="K34" s="220"/>
      <c r="L34" s="222"/>
      <c r="N34" s="427"/>
      <c r="O34" s="113">
        <v>5</v>
      </c>
      <c r="P34" s="381" t="s">
        <v>222</v>
      </c>
      <c r="Q34" s="273" t="s">
        <v>224</v>
      </c>
      <c r="R34" s="236">
        <v>165</v>
      </c>
      <c r="S34" s="846">
        <v>20</v>
      </c>
    </row>
    <row r="35" spans="1:20" ht="15.75" customHeight="1" x14ac:dyDescent="0.2">
      <c r="A35" s="312"/>
      <c r="B35" s="365"/>
      <c r="C35" s="532" t="s">
        <v>241</v>
      </c>
      <c r="D35" s="273" t="s">
        <v>15</v>
      </c>
      <c r="E35" s="264">
        <v>5</v>
      </c>
      <c r="F35" s="262"/>
      <c r="G35" s="262"/>
      <c r="H35" s="265"/>
      <c r="I35" s="265">
        <f>SUM(F35:H35)</f>
        <v>0</v>
      </c>
      <c r="J35" s="233"/>
      <c r="K35" s="220"/>
      <c r="L35" s="230"/>
      <c r="N35" s="427"/>
      <c r="O35" s="113">
        <v>6</v>
      </c>
      <c r="P35" s="375" t="s">
        <v>215</v>
      </c>
      <c r="Q35" s="260" t="s">
        <v>217</v>
      </c>
      <c r="R35" s="236">
        <v>161</v>
      </c>
      <c r="S35" s="846">
        <v>19</v>
      </c>
    </row>
    <row r="36" spans="1:20" ht="15.75" customHeight="1" x14ac:dyDescent="0.2">
      <c r="A36" s="312"/>
      <c r="B36" s="365"/>
      <c r="C36" s="375" t="s">
        <v>205</v>
      </c>
      <c r="D36" s="260" t="s">
        <v>15</v>
      </c>
      <c r="E36" s="261">
        <v>5</v>
      </c>
      <c r="F36" s="262"/>
      <c r="G36" s="262"/>
      <c r="H36" s="263"/>
      <c r="I36" s="263">
        <f>SUM(F36:H36)</f>
        <v>0</v>
      </c>
      <c r="J36" s="269"/>
      <c r="K36" s="220"/>
      <c r="L36" s="230"/>
      <c r="N36" s="427"/>
      <c r="O36" s="113">
        <v>7</v>
      </c>
      <c r="P36" s="375" t="s">
        <v>245</v>
      </c>
      <c r="Q36" s="260" t="s">
        <v>220</v>
      </c>
      <c r="R36" s="244">
        <v>160</v>
      </c>
      <c r="S36" s="846">
        <v>18</v>
      </c>
    </row>
    <row r="37" spans="1:20" ht="15.75" customHeight="1" x14ac:dyDescent="0.25">
      <c r="A37" s="312"/>
      <c r="B37" s="365"/>
      <c r="C37" s="289"/>
      <c r="D37" s="266"/>
      <c r="E37" s="267"/>
      <c r="F37" s="262"/>
      <c r="G37" s="262"/>
      <c r="H37" s="277"/>
      <c r="I37" s="277"/>
      <c r="J37" s="232"/>
      <c r="K37" s="221"/>
      <c r="L37" s="229"/>
      <c r="N37" s="427"/>
      <c r="O37" s="113">
        <v>8</v>
      </c>
      <c r="P37" s="375" t="s">
        <v>216</v>
      </c>
      <c r="Q37" s="273" t="s">
        <v>217</v>
      </c>
      <c r="R37" s="244">
        <v>159</v>
      </c>
      <c r="S37" s="846">
        <v>17</v>
      </c>
    </row>
    <row r="38" spans="1:20" ht="15.75" customHeight="1" thickBot="1" x14ac:dyDescent="0.3">
      <c r="A38" s="313"/>
      <c r="B38" s="369"/>
      <c r="C38" s="353"/>
      <c r="D38" s="314"/>
      <c r="E38" s="315"/>
      <c r="F38" s="326"/>
      <c r="G38" s="326"/>
      <c r="H38" s="327"/>
      <c r="I38" s="327"/>
      <c r="J38" s="329" t="s">
        <v>18</v>
      </c>
      <c r="K38" s="225"/>
      <c r="L38" s="223"/>
      <c r="N38" s="427"/>
      <c r="O38" s="113">
        <v>9</v>
      </c>
      <c r="P38" s="375" t="s">
        <v>214</v>
      </c>
      <c r="Q38" s="273" t="s">
        <v>217</v>
      </c>
      <c r="R38" s="528">
        <v>157</v>
      </c>
      <c r="S38" s="846">
        <v>16</v>
      </c>
      <c r="T38" s="529" t="s">
        <v>262</v>
      </c>
    </row>
    <row r="39" spans="1:20" ht="15.75" customHeight="1" x14ac:dyDescent="0.25">
      <c r="A39" s="682">
        <v>5</v>
      </c>
      <c r="B39" s="833"/>
      <c r="C39" s="373"/>
      <c r="D39" s="374" t="s">
        <v>13</v>
      </c>
      <c r="E39" s="301"/>
      <c r="F39" s="834" t="s">
        <v>91</v>
      </c>
      <c r="G39" s="834" t="s">
        <v>92</v>
      </c>
      <c r="H39" s="302"/>
      <c r="I39" s="302" t="s">
        <v>93</v>
      </c>
      <c r="J39" s="302" t="s">
        <v>94</v>
      </c>
      <c r="K39" s="220" t="s">
        <v>18</v>
      </c>
      <c r="L39" s="222"/>
      <c r="N39" s="427"/>
      <c r="O39" s="113">
        <v>9</v>
      </c>
      <c r="P39" s="375" t="s">
        <v>228</v>
      </c>
      <c r="Q39" s="273" t="s">
        <v>230</v>
      </c>
      <c r="R39" s="528">
        <v>157</v>
      </c>
      <c r="S39" s="431">
        <v>16</v>
      </c>
      <c r="T39" s="529" t="s">
        <v>262</v>
      </c>
    </row>
    <row r="40" spans="1:20" ht="15.75" customHeight="1" x14ac:dyDescent="0.25">
      <c r="A40" s="312"/>
      <c r="B40" s="365"/>
      <c r="C40" s="465" t="s">
        <v>206</v>
      </c>
      <c r="D40" s="476" t="s">
        <v>13</v>
      </c>
      <c r="E40" s="467">
        <v>5</v>
      </c>
      <c r="F40" s="537">
        <v>85</v>
      </c>
      <c r="G40" s="537">
        <v>90</v>
      </c>
      <c r="H40" s="469"/>
      <c r="I40" s="469">
        <f>SUM(F40:H40)</f>
        <v>175</v>
      </c>
      <c r="J40" s="470">
        <v>180</v>
      </c>
      <c r="K40" s="220"/>
      <c r="L40" s="330">
        <f>SUM(J40:J45)</f>
        <v>486</v>
      </c>
      <c r="N40" s="427"/>
      <c r="O40" s="113">
        <v>11</v>
      </c>
      <c r="P40" s="375" t="s">
        <v>195</v>
      </c>
      <c r="Q40" s="260" t="s">
        <v>174</v>
      </c>
      <c r="R40" s="104">
        <v>154</v>
      </c>
      <c r="S40" s="428">
        <v>14</v>
      </c>
    </row>
    <row r="41" spans="1:20" ht="15.75" customHeight="1" x14ac:dyDescent="0.25">
      <c r="A41" s="312"/>
      <c r="B41" s="365"/>
      <c r="C41" s="532" t="s">
        <v>207</v>
      </c>
      <c r="D41" s="273" t="s">
        <v>13</v>
      </c>
      <c r="E41" s="264">
        <v>5</v>
      </c>
      <c r="F41" s="262"/>
      <c r="G41" s="262"/>
      <c r="H41" s="265"/>
      <c r="I41" s="265">
        <f>SUM(F41:H41)</f>
        <v>0</v>
      </c>
      <c r="J41" s="233"/>
      <c r="K41" s="220"/>
      <c r="L41" s="222"/>
      <c r="N41" s="427"/>
      <c r="O41" s="113">
        <v>12</v>
      </c>
      <c r="P41" s="522" t="s">
        <v>211</v>
      </c>
      <c r="Q41" s="457" t="s">
        <v>16</v>
      </c>
      <c r="R41" s="93">
        <v>141</v>
      </c>
      <c r="S41" s="428">
        <v>13</v>
      </c>
    </row>
    <row r="42" spans="1:20" ht="15.75" customHeight="1" x14ac:dyDescent="0.25">
      <c r="A42" s="312"/>
      <c r="B42" s="365"/>
      <c r="C42" s="465" t="s">
        <v>208</v>
      </c>
      <c r="D42" s="476" t="s">
        <v>13</v>
      </c>
      <c r="E42" s="467">
        <v>5</v>
      </c>
      <c r="F42" s="537">
        <v>81</v>
      </c>
      <c r="G42" s="537">
        <v>76</v>
      </c>
      <c r="H42" s="469"/>
      <c r="I42" s="469">
        <f>SUM(F42:H42)</f>
        <v>157</v>
      </c>
      <c r="J42" s="470">
        <v>163</v>
      </c>
      <c r="K42" s="220"/>
      <c r="L42" s="222"/>
      <c r="N42" s="427"/>
      <c r="O42" s="113">
        <v>13</v>
      </c>
      <c r="P42" s="375" t="s">
        <v>273</v>
      </c>
      <c r="Q42" s="273" t="s">
        <v>16</v>
      </c>
      <c r="R42" s="87">
        <v>139</v>
      </c>
      <c r="S42" s="428">
        <v>12</v>
      </c>
    </row>
    <row r="43" spans="1:20" ht="15.75" customHeight="1" x14ac:dyDescent="0.2">
      <c r="A43" s="312"/>
      <c r="B43" s="368"/>
      <c r="C43" s="532" t="s">
        <v>209</v>
      </c>
      <c r="D43" s="260" t="s">
        <v>13</v>
      </c>
      <c r="E43" s="261">
        <v>5</v>
      </c>
      <c r="F43" s="262"/>
      <c r="G43" s="262"/>
      <c r="H43" s="263"/>
      <c r="I43" s="263">
        <f>SUM(F43:H43)</f>
        <v>0</v>
      </c>
      <c r="J43" s="231"/>
      <c r="K43" s="220"/>
      <c r="L43" s="230"/>
      <c r="N43" s="430"/>
      <c r="O43" s="409">
        <v>14</v>
      </c>
      <c r="P43" s="378" t="s">
        <v>83</v>
      </c>
      <c r="Q43" s="273" t="s">
        <v>16</v>
      </c>
      <c r="R43" s="87">
        <v>136</v>
      </c>
      <c r="S43" s="428">
        <v>11</v>
      </c>
    </row>
    <row r="44" spans="1:20" ht="15.75" customHeight="1" x14ac:dyDescent="0.25">
      <c r="A44" s="312"/>
      <c r="B44" s="365"/>
      <c r="C44" s="465" t="s">
        <v>210</v>
      </c>
      <c r="D44" s="466" t="s">
        <v>13</v>
      </c>
      <c r="E44" s="471">
        <v>5</v>
      </c>
      <c r="F44" s="538">
        <v>60</v>
      </c>
      <c r="G44" s="539">
        <v>77</v>
      </c>
      <c r="H44" s="480"/>
      <c r="I44" s="480">
        <f>SUM(F44:G44)</f>
        <v>137</v>
      </c>
      <c r="J44" s="481">
        <v>143</v>
      </c>
      <c r="K44" s="249"/>
      <c r="L44" s="331"/>
      <c r="N44" s="430"/>
      <c r="O44" s="113">
        <v>15</v>
      </c>
      <c r="P44" s="259" t="s">
        <v>258</v>
      </c>
      <c r="Q44" s="273" t="s">
        <v>108</v>
      </c>
      <c r="R44" s="87">
        <v>132</v>
      </c>
      <c r="S44" s="428">
        <v>10</v>
      </c>
    </row>
    <row r="45" spans="1:20" ht="15.75" customHeight="1" thickBot="1" x14ac:dyDescent="0.3">
      <c r="A45" s="702"/>
      <c r="B45" s="711"/>
      <c r="C45" s="704"/>
      <c r="D45" s="705"/>
      <c r="E45" s="706"/>
      <c r="F45" s="835"/>
      <c r="G45" s="835"/>
      <c r="H45" s="715"/>
      <c r="I45" s="715">
        <f>SUM(F45:H45)</f>
        <v>0</v>
      </c>
      <c r="J45" s="818" t="s">
        <v>18</v>
      </c>
      <c r="K45" s="220"/>
      <c r="L45" s="222"/>
      <c r="N45" s="430"/>
      <c r="O45" s="113">
        <v>16</v>
      </c>
      <c r="P45" s="375" t="s">
        <v>212</v>
      </c>
      <c r="Q45" s="273" t="s">
        <v>16</v>
      </c>
      <c r="R45" s="103">
        <v>131</v>
      </c>
      <c r="S45" s="428">
        <v>9</v>
      </c>
    </row>
    <row r="46" spans="1:20" ht="15.75" customHeight="1" x14ac:dyDescent="0.25">
      <c r="A46" s="319">
        <v>6</v>
      </c>
      <c r="B46" s="367"/>
      <c r="C46" s="352"/>
      <c r="D46" s="328" t="s">
        <v>16</v>
      </c>
      <c r="E46" s="322"/>
      <c r="F46" s="323" t="s">
        <v>91</v>
      </c>
      <c r="G46" s="323" t="s">
        <v>92</v>
      </c>
      <c r="H46" s="324"/>
      <c r="I46" s="324" t="s">
        <v>93</v>
      </c>
      <c r="J46" s="324" t="s">
        <v>94</v>
      </c>
      <c r="K46" s="224"/>
      <c r="L46" s="228"/>
      <c r="N46" s="430"/>
      <c r="O46" s="409"/>
      <c r="P46" s="410"/>
      <c r="Q46" s="411"/>
      <c r="R46" s="245"/>
      <c r="S46" s="428"/>
    </row>
    <row r="47" spans="1:20" ht="15.75" customHeight="1" x14ac:dyDescent="0.25">
      <c r="A47" s="312"/>
      <c r="B47" s="365"/>
      <c r="C47" s="465" t="s">
        <v>211</v>
      </c>
      <c r="D47" s="476" t="s">
        <v>16</v>
      </c>
      <c r="E47" s="467">
        <v>5</v>
      </c>
      <c r="F47" s="540">
        <v>57</v>
      </c>
      <c r="G47" s="540">
        <v>84</v>
      </c>
      <c r="H47" s="469"/>
      <c r="I47" s="469">
        <f t="shared" ref="I47:I52" si="2">SUM(F47:H47)</f>
        <v>141</v>
      </c>
      <c r="J47" s="470">
        <v>146</v>
      </c>
      <c r="K47" s="220"/>
      <c r="L47" s="222">
        <f>SUM(J47:J51)</f>
        <v>468</v>
      </c>
      <c r="N47" s="424"/>
      <c r="O47" s="171"/>
      <c r="P47" s="165" t="s">
        <v>68</v>
      </c>
      <c r="Q47" s="172"/>
      <c r="R47" s="166" t="s">
        <v>93</v>
      </c>
      <c r="S47" s="429" t="s">
        <v>5</v>
      </c>
    </row>
    <row r="48" spans="1:20" ht="15.75" customHeight="1" x14ac:dyDescent="0.25">
      <c r="A48" s="312"/>
      <c r="B48" s="365"/>
      <c r="C48" s="465" t="s">
        <v>273</v>
      </c>
      <c r="D48" s="466" t="s">
        <v>16</v>
      </c>
      <c r="E48" s="471">
        <v>3</v>
      </c>
      <c r="F48" s="540">
        <v>66</v>
      </c>
      <c r="G48" s="540">
        <v>73</v>
      </c>
      <c r="H48" s="472"/>
      <c r="I48" s="472">
        <f t="shared" si="2"/>
        <v>139</v>
      </c>
      <c r="J48" s="482">
        <v>144</v>
      </c>
      <c r="K48" s="220"/>
      <c r="L48" s="222"/>
      <c r="N48" s="427"/>
      <c r="O48" s="166">
        <v>1</v>
      </c>
      <c r="P48" s="289" t="s">
        <v>69</v>
      </c>
      <c r="Q48" s="273" t="s">
        <v>108</v>
      </c>
      <c r="R48" s="93">
        <v>183</v>
      </c>
      <c r="S48" s="428">
        <v>30</v>
      </c>
    </row>
    <row r="49" spans="1:19" ht="15.75" customHeight="1" x14ac:dyDescent="0.25">
      <c r="A49" s="312"/>
      <c r="B49" s="365"/>
      <c r="C49" s="532" t="s">
        <v>212</v>
      </c>
      <c r="D49" s="273" t="s">
        <v>16</v>
      </c>
      <c r="E49" s="264">
        <v>5</v>
      </c>
      <c r="F49" s="530">
        <v>68</v>
      </c>
      <c r="G49" s="530">
        <v>63</v>
      </c>
      <c r="H49" s="265"/>
      <c r="I49" s="265">
        <f t="shared" si="2"/>
        <v>131</v>
      </c>
      <c r="J49" s="233"/>
      <c r="K49" s="220"/>
      <c r="L49" s="222" t="s">
        <v>18</v>
      </c>
      <c r="N49" s="427"/>
      <c r="O49" s="173">
        <v>2</v>
      </c>
      <c r="P49" s="259" t="s">
        <v>70</v>
      </c>
      <c r="Q49" s="273" t="s">
        <v>11</v>
      </c>
      <c r="R49" s="87">
        <v>177</v>
      </c>
      <c r="S49" s="428">
        <v>26</v>
      </c>
    </row>
    <row r="50" spans="1:19" ht="15.75" customHeight="1" x14ac:dyDescent="0.25">
      <c r="A50" s="312"/>
      <c r="B50" s="370"/>
      <c r="C50" s="485" t="s">
        <v>132</v>
      </c>
      <c r="D50" s="483" t="s">
        <v>16</v>
      </c>
      <c r="E50" s="486">
        <v>5</v>
      </c>
      <c r="F50" s="541">
        <v>87</v>
      </c>
      <c r="G50" s="541">
        <v>86</v>
      </c>
      <c r="H50" s="472"/>
      <c r="I50" s="472">
        <f t="shared" si="2"/>
        <v>173</v>
      </c>
      <c r="J50" s="482">
        <v>178</v>
      </c>
      <c r="K50" s="220"/>
      <c r="L50" s="222"/>
      <c r="N50" s="427"/>
      <c r="O50" s="112">
        <v>3</v>
      </c>
      <c r="P50" s="381" t="s">
        <v>71</v>
      </c>
      <c r="Q50" s="273" t="s">
        <v>224</v>
      </c>
      <c r="R50" s="87">
        <v>176</v>
      </c>
      <c r="S50" s="428">
        <v>23</v>
      </c>
    </row>
    <row r="51" spans="1:19" ht="15.75" customHeight="1" x14ac:dyDescent="0.25">
      <c r="A51" s="312"/>
      <c r="B51" s="365"/>
      <c r="C51" s="532" t="s">
        <v>83</v>
      </c>
      <c r="D51" s="273" t="s">
        <v>16</v>
      </c>
      <c r="E51" s="264">
        <v>5</v>
      </c>
      <c r="F51" s="531">
        <v>71</v>
      </c>
      <c r="G51" s="531">
        <v>65</v>
      </c>
      <c r="H51" s="265"/>
      <c r="I51" s="265">
        <f t="shared" si="2"/>
        <v>136</v>
      </c>
      <c r="J51" s="233"/>
      <c r="K51" s="220"/>
      <c r="L51" s="222"/>
      <c r="N51" s="427"/>
      <c r="O51" s="113">
        <v>4</v>
      </c>
      <c r="P51" s="375" t="s">
        <v>75</v>
      </c>
      <c r="Q51" s="273" t="s">
        <v>220</v>
      </c>
      <c r="R51" s="236">
        <v>175</v>
      </c>
      <c r="S51" s="428">
        <v>21</v>
      </c>
    </row>
    <row r="52" spans="1:19" ht="15.75" customHeight="1" thickBot="1" x14ac:dyDescent="0.3">
      <c r="A52" s="313"/>
      <c r="B52" s="369"/>
      <c r="C52" s="356"/>
      <c r="D52" s="332"/>
      <c r="E52" s="333"/>
      <c r="F52" s="334"/>
      <c r="G52" s="334"/>
      <c r="H52" s="335"/>
      <c r="I52" s="336">
        <f t="shared" si="2"/>
        <v>0</v>
      </c>
      <c r="J52" s="337"/>
      <c r="K52" s="225"/>
      <c r="L52" s="223"/>
      <c r="N52" s="427"/>
      <c r="O52" s="113">
        <v>5</v>
      </c>
      <c r="P52" s="375" t="s">
        <v>234</v>
      </c>
      <c r="Q52" s="293" t="s">
        <v>236</v>
      </c>
      <c r="R52" s="87">
        <v>174</v>
      </c>
      <c r="S52" s="428">
        <v>20</v>
      </c>
    </row>
    <row r="53" spans="1:19" ht="15.75" customHeight="1" x14ac:dyDescent="0.25">
      <c r="A53" s="682">
        <v>7</v>
      </c>
      <c r="B53" s="833"/>
      <c r="C53" s="373"/>
      <c r="D53" s="374" t="s">
        <v>217</v>
      </c>
      <c r="E53" s="301"/>
      <c r="F53" s="834" t="s">
        <v>91</v>
      </c>
      <c r="G53" s="834" t="s">
        <v>92</v>
      </c>
      <c r="H53" s="302"/>
      <c r="I53" s="302" t="s">
        <v>93</v>
      </c>
      <c r="J53" s="302" t="s">
        <v>94</v>
      </c>
      <c r="K53" s="220" t="s">
        <v>18</v>
      </c>
      <c r="L53" s="222"/>
      <c r="N53" s="427"/>
      <c r="O53" s="113">
        <v>6</v>
      </c>
      <c r="P53" s="381" t="s">
        <v>73</v>
      </c>
      <c r="Q53" s="260" t="s">
        <v>224</v>
      </c>
      <c r="R53" s="103">
        <v>173</v>
      </c>
      <c r="S53" s="428">
        <v>19</v>
      </c>
    </row>
    <row r="54" spans="1:19" ht="15.75" customHeight="1" x14ac:dyDescent="0.25">
      <c r="A54" s="312"/>
      <c r="B54" s="365"/>
      <c r="C54" s="465" t="s">
        <v>76</v>
      </c>
      <c r="D54" s="476" t="s">
        <v>217</v>
      </c>
      <c r="E54" s="467">
        <v>3</v>
      </c>
      <c r="F54" s="537">
        <v>81</v>
      </c>
      <c r="G54" s="537">
        <v>83</v>
      </c>
      <c r="H54" s="477"/>
      <c r="I54" s="469">
        <f t="shared" ref="I54:I59" si="3">SUM(F54:H54)</f>
        <v>164</v>
      </c>
      <c r="J54" s="470">
        <v>167</v>
      </c>
      <c r="K54" s="220"/>
      <c r="L54" s="222">
        <f>SUM(J54:J59)</f>
        <v>497</v>
      </c>
      <c r="N54" s="427"/>
      <c r="O54" s="113">
        <v>7</v>
      </c>
      <c r="P54" s="381" t="s">
        <v>221</v>
      </c>
      <c r="Q54" s="273" t="s">
        <v>224</v>
      </c>
      <c r="R54" s="103">
        <v>172</v>
      </c>
      <c r="S54" s="428">
        <v>18</v>
      </c>
    </row>
    <row r="55" spans="1:19" ht="15.75" customHeight="1" x14ac:dyDescent="0.25">
      <c r="A55" s="312"/>
      <c r="B55" s="365"/>
      <c r="C55" s="532" t="s">
        <v>214</v>
      </c>
      <c r="D55" s="273" t="s">
        <v>217</v>
      </c>
      <c r="E55" s="264">
        <v>5</v>
      </c>
      <c r="F55" s="262">
        <v>80</v>
      </c>
      <c r="G55" s="262">
        <v>77</v>
      </c>
      <c r="H55" s="274"/>
      <c r="I55" s="265">
        <f t="shared" si="3"/>
        <v>157</v>
      </c>
      <c r="J55" s="233"/>
      <c r="K55" s="220"/>
      <c r="L55" s="222"/>
      <c r="N55" s="427"/>
      <c r="O55" s="113">
        <v>8</v>
      </c>
      <c r="P55" s="375" t="s">
        <v>76</v>
      </c>
      <c r="Q55" s="273" t="s">
        <v>217</v>
      </c>
      <c r="R55" s="103">
        <v>164</v>
      </c>
      <c r="S55" s="428">
        <v>17</v>
      </c>
    </row>
    <row r="56" spans="1:19" ht="15.75" customHeight="1" x14ac:dyDescent="0.25">
      <c r="A56" s="312"/>
      <c r="B56" s="365"/>
      <c r="C56" s="465" t="s">
        <v>215</v>
      </c>
      <c r="D56" s="466" t="s">
        <v>217</v>
      </c>
      <c r="E56" s="471">
        <v>5</v>
      </c>
      <c r="F56" s="537">
        <v>83</v>
      </c>
      <c r="G56" s="537">
        <v>78</v>
      </c>
      <c r="H56" s="489"/>
      <c r="I56" s="472">
        <f t="shared" si="3"/>
        <v>161</v>
      </c>
      <c r="J56" s="473">
        <v>166</v>
      </c>
      <c r="K56" s="220"/>
      <c r="L56" s="222"/>
      <c r="N56" s="427"/>
      <c r="O56" s="113">
        <v>9</v>
      </c>
      <c r="P56" s="259" t="s">
        <v>250</v>
      </c>
      <c r="Q56" s="273" t="s">
        <v>9</v>
      </c>
      <c r="R56" s="243">
        <v>150</v>
      </c>
      <c r="S56" s="428">
        <v>16</v>
      </c>
    </row>
    <row r="57" spans="1:19" ht="15.75" customHeight="1" x14ac:dyDescent="0.25">
      <c r="A57" s="312"/>
      <c r="B57" s="365"/>
      <c r="C57" s="465" t="s">
        <v>216</v>
      </c>
      <c r="D57" s="476" t="s">
        <v>217</v>
      </c>
      <c r="E57" s="467">
        <v>5</v>
      </c>
      <c r="F57" s="537">
        <v>79</v>
      </c>
      <c r="G57" s="537">
        <v>80</v>
      </c>
      <c r="H57" s="477"/>
      <c r="I57" s="469">
        <f t="shared" si="3"/>
        <v>159</v>
      </c>
      <c r="J57" s="470">
        <v>164</v>
      </c>
      <c r="K57" s="220"/>
      <c r="L57" s="222"/>
      <c r="N57" s="427"/>
      <c r="O57" s="113"/>
      <c r="P57" s="259"/>
      <c r="Q57" s="273"/>
      <c r="R57" s="244"/>
      <c r="S57" s="428"/>
    </row>
    <row r="58" spans="1:19" ht="15.75" customHeight="1" x14ac:dyDescent="0.25">
      <c r="A58" s="312"/>
      <c r="B58" s="365"/>
      <c r="C58" s="357"/>
      <c r="D58" s="282"/>
      <c r="E58" s="283"/>
      <c r="F58" s="286"/>
      <c r="G58" s="287"/>
      <c r="H58" s="288"/>
      <c r="I58" s="284">
        <f t="shared" si="3"/>
        <v>0</v>
      </c>
      <c r="J58" s="269"/>
      <c r="K58" s="220"/>
      <c r="L58" s="222"/>
      <c r="N58" s="424"/>
      <c r="O58" s="171"/>
      <c r="P58" s="165" t="s">
        <v>99</v>
      </c>
      <c r="Q58" s="172"/>
      <c r="R58" s="166" t="s">
        <v>93</v>
      </c>
      <c r="S58" s="429" t="s">
        <v>5</v>
      </c>
    </row>
    <row r="59" spans="1:19" ht="15.75" customHeight="1" thickBot="1" x14ac:dyDescent="0.3">
      <c r="A59" s="702"/>
      <c r="B59" s="711"/>
      <c r="C59" s="836"/>
      <c r="D59" s="713"/>
      <c r="E59" s="714"/>
      <c r="F59" s="837"/>
      <c r="G59" s="837"/>
      <c r="H59" s="838"/>
      <c r="I59" s="715">
        <f t="shared" si="3"/>
        <v>0</v>
      </c>
      <c r="J59" s="716"/>
      <c r="K59" s="220"/>
      <c r="L59" s="222"/>
      <c r="N59" s="427"/>
      <c r="O59" s="166">
        <v>1</v>
      </c>
      <c r="P59" s="259" t="s">
        <v>247</v>
      </c>
      <c r="Q59" s="273" t="s">
        <v>225</v>
      </c>
      <c r="R59" s="108">
        <v>194</v>
      </c>
      <c r="S59" s="428">
        <v>30</v>
      </c>
    </row>
    <row r="60" spans="1:19" ht="15.75" customHeight="1" x14ac:dyDescent="0.25">
      <c r="A60" s="319">
        <v>8</v>
      </c>
      <c r="B60" s="367"/>
      <c r="C60" s="352"/>
      <c r="D60" s="328" t="s">
        <v>220</v>
      </c>
      <c r="E60" s="322"/>
      <c r="F60" s="323" t="s">
        <v>91</v>
      </c>
      <c r="G60" s="323" t="s">
        <v>92</v>
      </c>
      <c r="H60" s="324"/>
      <c r="I60" s="324" t="s">
        <v>93</v>
      </c>
      <c r="J60" s="324">
        <v>10.9</v>
      </c>
      <c r="K60" s="224" t="s">
        <v>18</v>
      </c>
      <c r="L60" s="228"/>
      <c r="N60" s="427"/>
      <c r="O60" s="173">
        <v>2</v>
      </c>
      <c r="P60" s="259" t="s">
        <v>246</v>
      </c>
      <c r="Q60" s="273" t="s">
        <v>225</v>
      </c>
      <c r="R60" s="103">
        <v>192</v>
      </c>
      <c r="S60" s="428">
        <v>26</v>
      </c>
    </row>
    <row r="61" spans="1:19" ht="15.75" customHeight="1" x14ac:dyDescent="0.25">
      <c r="A61" s="312"/>
      <c r="B61" s="365"/>
      <c r="C61" s="532" t="s">
        <v>218</v>
      </c>
      <c r="D61" s="273" t="s">
        <v>220</v>
      </c>
      <c r="E61" s="264">
        <v>5</v>
      </c>
      <c r="F61" s="262"/>
      <c r="G61" s="262"/>
      <c r="H61" s="265"/>
      <c r="I61" s="265">
        <f t="shared" ref="I61:I66" si="4">SUM(F61:H61)</f>
        <v>0</v>
      </c>
      <c r="J61" s="233"/>
      <c r="K61" s="220"/>
      <c r="L61" s="222">
        <f>SUM(J61:J65)</f>
        <v>514</v>
      </c>
      <c r="N61" s="427"/>
      <c r="O61" s="112">
        <v>3</v>
      </c>
      <c r="P61" s="375" t="s">
        <v>226</v>
      </c>
      <c r="Q61" s="273" t="s">
        <v>230</v>
      </c>
      <c r="R61" s="103">
        <v>189</v>
      </c>
      <c r="S61" s="428">
        <v>23</v>
      </c>
    </row>
    <row r="62" spans="1:19" ht="15.75" customHeight="1" x14ac:dyDescent="0.25">
      <c r="A62" s="312"/>
      <c r="B62" s="365"/>
      <c r="C62" s="465" t="s">
        <v>219</v>
      </c>
      <c r="D62" s="476" t="s">
        <v>220</v>
      </c>
      <c r="E62" s="467">
        <v>5</v>
      </c>
      <c r="F62" s="542">
        <v>89</v>
      </c>
      <c r="G62" s="542">
        <v>77</v>
      </c>
      <c r="H62" s="469"/>
      <c r="I62" s="469">
        <f t="shared" si="4"/>
        <v>166</v>
      </c>
      <c r="J62" s="470">
        <v>171</v>
      </c>
      <c r="K62" s="220"/>
      <c r="L62" s="222"/>
      <c r="N62" s="427"/>
      <c r="O62" s="113">
        <v>4</v>
      </c>
      <c r="P62" s="375" t="s">
        <v>235</v>
      </c>
      <c r="Q62" s="293" t="s">
        <v>236</v>
      </c>
      <c r="R62" s="103">
        <v>176</v>
      </c>
      <c r="S62" s="428">
        <v>21</v>
      </c>
    </row>
    <row r="63" spans="1:19" ht="15.75" customHeight="1" x14ac:dyDescent="0.25">
      <c r="A63" s="312"/>
      <c r="B63" s="365"/>
      <c r="C63" s="465" t="s">
        <v>245</v>
      </c>
      <c r="D63" s="466" t="s">
        <v>220</v>
      </c>
      <c r="E63" s="471">
        <v>5</v>
      </c>
      <c r="F63" s="537">
        <v>84</v>
      </c>
      <c r="G63" s="537">
        <v>76</v>
      </c>
      <c r="H63" s="472"/>
      <c r="I63" s="472">
        <f t="shared" si="4"/>
        <v>160</v>
      </c>
      <c r="J63" s="482">
        <v>165</v>
      </c>
      <c r="K63" s="220"/>
      <c r="L63" s="222"/>
      <c r="N63" s="427"/>
      <c r="O63" s="113">
        <v>5</v>
      </c>
      <c r="P63" s="523" t="s">
        <v>272</v>
      </c>
      <c r="Q63" s="273" t="s">
        <v>270</v>
      </c>
      <c r="R63" s="87">
        <v>173</v>
      </c>
      <c r="S63" s="428">
        <v>20</v>
      </c>
    </row>
    <row r="64" spans="1:19" ht="15.75" customHeight="1" x14ac:dyDescent="0.25">
      <c r="A64" s="312"/>
      <c r="B64" s="365"/>
      <c r="C64" s="465" t="s">
        <v>75</v>
      </c>
      <c r="D64" s="476" t="s">
        <v>220</v>
      </c>
      <c r="E64" s="467">
        <v>3</v>
      </c>
      <c r="F64" s="537">
        <v>90</v>
      </c>
      <c r="G64" s="537">
        <v>85</v>
      </c>
      <c r="H64" s="469"/>
      <c r="I64" s="469">
        <f t="shared" si="4"/>
        <v>175</v>
      </c>
      <c r="J64" s="470">
        <v>178</v>
      </c>
      <c r="K64" s="220"/>
      <c r="L64" s="222"/>
      <c r="N64" s="427"/>
      <c r="O64" s="113">
        <v>6</v>
      </c>
      <c r="P64" s="259" t="s">
        <v>269</v>
      </c>
      <c r="Q64" s="273" t="s">
        <v>270</v>
      </c>
      <c r="R64" s="103">
        <v>163</v>
      </c>
      <c r="S64" s="428">
        <v>19</v>
      </c>
    </row>
    <row r="65" spans="1:19" ht="15.75" customHeight="1" x14ac:dyDescent="0.25">
      <c r="A65" s="312"/>
      <c r="B65" s="365"/>
      <c r="C65" s="354"/>
      <c r="D65" s="260"/>
      <c r="E65" s="261"/>
      <c r="F65" s="275"/>
      <c r="G65" s="275"/>
      <c r="H65" s="263"/>
      <c r="I65" s="263">
        <f t="shared" si="4"/>
        <v>0</v>
      </c>
      <c r="J65" s="231"/>
      <c r="K65" s="220"/>
      <c r="L65" s="222"/>
      <c r="N65" s="427"/>
      <c r="O65" s="113">
        <v>7</v>
      </c>
      <c r="P65" s="522" t="s">
        <v>227</v>
      </c>
      <c r="Q65" s="525" t="s">
        <v>230</v>
      </c>
      <c r="R65" s="87">
        <v>150</v>
      </c>
      <c r="S65" s="428">
        <v>18</v>
      </c>
    </row>
    <row r="66" spans="1:19" ht="15.75" customHeight="1" thickBot="1" x14ac:dyDescent="0.3">
      <c r="A66" s="313"/>
      <c r="B66" s="369"/>
      <c r="C66" s="353"/>
      <c r="D66" s="314"/>
      <c r="E66" s="315"/>
      <c r="F66" s="326"/>
      <c r="G66" s="326"/>
      <c r="H66" s="327"/>
      <c r="I66" s="327">
        <f t="shared" si="4"/>
        <v>0</v>
      </c>
      <c r="J66" s="318"/>
      <c r="K66" s="225"/>
      <c r="L66" s="223"/>
      <c r="N66" s="427"/>
      <c r="O66" s="113"/>
      <c r="P66" s="523"/>
      <c r="Q66" s="524"/>
      <c r="R66" s="87"/>
      <c r="S66" s="428"/>
    </row>
    <row r="67" spans="1:19" ht="15.75" customHeight="1" x14ac:dyDescent="0.25">
      <c r="A67" s="682">
        <v>9</v>
      </c>
      <c r="B67" s="833"/>
      <c r="C67" s="373"/>
      <c r="D67" s="374" t="s">
        <v>224</v>
      </c>
      <c r="E67" s="301"/>
      <c r="F67" s="834" t="s">
        <v>91</v>
      </c>
      <c r="G67" s="834" t="s">
        <v>92</v>
      </c>
      <c r="H67" s="302"/>
      <c r="I67" s="302" t="s">
        <v>93</v>
      </c>
      <c r="J67" s="302">
        <v>10.9</v>
      </c>
      <c r="K67" s="220"/>
      <c r="L67" s="222"/>
      <c r="N67" s="427"/>
      <c r="O67" s="113"/>
      <c r="P67" s="259"/>
      <c r="Q67" s="273"/>
      <c r="R67" s="103"/>
      <c r="S67" s="428"/>
    </row>
    <row r="68" spans="1:19" ht="15.75" customHeight="1" x14ac:dyDescent="0.25">
      <c r="A68" s="312"/>
      <c r="B68" s="365"/>
      <c r="C68" s="533" t="s">
        <v>221</v>
      </c>
      <c r="D68" s="273" t="s">
        <v>224</v>
      </c>
      <c r="E68" s="264">
        <v>3</v>
      </c>
      <c r="F68" s="290">
        <v>83</v>
      </c>
      <c r="G68" s="290">
        <v>89</v>
      </c>
      <c r="H68" s="265"/>
      <c r="I68" s="265">
        <f>SUM(F68:H68)</f>
        <v>172</v>
      </c>
      <c r="J68" s="233"/>
      <c r="K68" s="220"/>
      <c r="L68" s="222">
        <f>SUM(J68:J73)</f>
        <v>534</v>
      </c>
      <c r="N68" s="424"/>
      <c r="O68" s="110"/>
      <c r="P68" s="165" t="s">
        <v>31</v>
      </c>
      <c r="Q68" s="172"/>
      <c r="R68" s="166" t="s">
        <v>93</v>
      </c>
      <c r="S68" s="429" t="s">
        <v>5</v>
      </c>
    </row>
    <row r="69" spans="1:19" ht="15.75" customHeight="1" x14ac:dyDescent="0.25">
      <c r="A69" s="312"/>
      <c r="B69" s="365"/>
      <c r="C69" s="491" t="s">
        <v>71</v>
      </c>
      <c r="D69" s="476" t="s">
        <v>224</v>
      </c>
      <c r="E69" s="467">
        <v>3</v>
      </c>
      <c r="F69" s="543">
        <v>89</v>
      </c>
      <c r="G69" s="543">
        <v>87</v>
      </c>
      <c r="H69" s="469"/>
      <c r="I69" s="469">
        <f>SUM(F69:H69)</f>
        <v>176</v>
      </c>
      <c r="J69" s="470">
        <v>179</v>
      </c>
      <c r="K69" s="220"/>
      <c r="L69" s="222"/>
      <c r="N69" s="432"/>
      <c r="O69" s="166">
        <v>1</v>
      </c>
      <c r="P69" s="375" t="s">
        <v>191</v>
      </c>
      <c r="Q69" s="260" t="s">
        <v>193</v>
      </c>
      <c r="R69" s="244">
        <v>178</v>
      </c>
      <c r="S69" s="428">
        <v>30</v>
      </c>
    </row>
    <row r="70" spans="1:19" ht="15.75" customHeight="1" x14ac:dyDescent="0.25">
      <c r="A70" s="312"/>
      <c r="B70" s="365"/>
      <c r="C70" s="491" t="s">
        <v>73</v>
      </c>
      <c r="D70" s="466" t="s">
        <v>224</v>
      </c>
      <c r="E70" s="474">
        <v>3</v>
      </c>
      <c r="F70" s="543">
        <v>91</v>
      </c>
      <c r="G70" s="543">
        <v>82</v>
      </c>
      <c r="H70" s="492"/>
      <c r="I70" s="475">
        <f>SUM(F70:H70)</f>
        <v>173</v>
      </c>
      <c r="J70" s="473">
        <v>176</v>
      </c>
      <c r="K70" s="220"/>
      <c r="L70" s="222"/>
      <c r="N70" s="432"/>
      <c r="O70" s="173">
        <v>2</v>
      </c>
      <c r="P70" s="375" t="s">
        <v>206</v>
      </c>
      <c r="Q70" s="273" t="s">
        <v>13</v>
      </c>
      <c r="R70" s="245">
        <v>175</v>
      </c>
      <c r="S70" s="428">
        <v>26</v>
      </c>
    </row>
    <row r="71" spans="1:19" ht="15.75" customHeight="1" x14ac:dyDescent="0.25">
      <c r="A71" s="312"/>
      <c r="B71" s="365"/>
      <c r="C71" s="533" t="s">
        <v>222</v>
      </c>
      <c r="D71" s="273" t="s">
        <v>224</v>
      </c>
      <c r="E71" s="264">
        <v>5</v>
      </c>
      <c r="F71" s="290">
        <v>83</v>
      </c>
      <c r="G71" s="290">
        <v>82</v>
      </c>
      <c r="H71" s="265"/>
      <c r="I71" s="265">
        <f>SUM(F71:H71)</f>
        <v>165</v>
      </c>
      <c r="J71" s="233"/>
      <c r="K71" s="220"/>
      <c r="L71" s="222"/>
      <c r="N71" s="432"/>
      <c r="O71" s="112">
        <v>3</v>
      </c>
      <c r="P71" s="375" t="s">
        <v>194</v>
      </c>
      <c r="Q71" s="273" t="s">
        <v>174</v>
      </c>
      <c r="R71" s="87">
        <v>162</v>
      </c>
      <c r="S71" s="428">
        <v>23</v>
      </c>
    </row>
    <row r="72" spans="1:19" ht="15.75" customHeight="1" x14ac:dyDescent="0.25">
      <c r="A72" s="312"/>
      <c r="B72" s="365"/>
      <c r="C72" s="465" t="s">
        <v>223</v>
      </c>
      <c r="D72" s="466" t="s">
        <v>224</v>
      </c>
      <c r="E72" s="474">
        <v>5</v>
      </c>
      <c r="F72" s="543">
        <v>88</v>
      </c>
      <c r="G72" s="543">
        <v>86</v>
      </c>
      <c r="H72" s="475"/>
      <c r="I72" s="475">
        <f>SUM(F72:H72)</f>
        <v>174</v>
      </c>
      <c r="J72" s="473">
        <v>179</v>
      </c>
      <c r="K72" s="220"/>
      <c r="L72" s="222"/>
      <c r="N72" s="432"/>
      <c r="O72" s="113">
        <v>4</v>
      </c>
      <c r="P72" s="375" t="s">
        <v>208</v>
      </c>
      <c r="Q72" s="273" t="s">
        <v>13</v>
      </c>
      <c r="R72" s="412">
        <v>157</v>
      </c>
      <c r="S72" s="428">
        <v>21</v>
      </c>
    </row>
    <row r="73" spans="1:19" ht="15.75" customHeight="1" thickBot="1" x14ac:dyDescent="0.3">
      <c r="A73" s="702"/>
      <c r="B73" s="711"/>
      <c r="C73" s="712"/>
      <c r="D73" s="413"/>
      <c r="E73" s="714"/>
      <c r="F73" s="835"/>
      <c r="G73" s="835"/>
      <c r="H73" s="715"/>
      <c r="I73" s="715"/>
      <c r="J73" s="716"/>
      <c r="K73" s="220"/>
      <c r="L73" s="222"/>
      <c r="N73" s="432"/>
      <c r="O73" s="113">
        <v>5</v>
      </c>
      <c r="P73" s="375" t="s">
        <v>201</v>
      </c>
      <c r="Q73" s="260" t="s">
        <v>12</v>
      </c>
      <c r="R73" s="244">
        <v>154</v>
      </c>
      <c r="S73" s="428">
        <v>20</v>
      </c>
    </row>
    <row r="74" spans="1:19" ht="15.75" customHeight="1" x14ac:dyDescent="0.25">
      <c r="A74" s="319">
        <v>10</v>
      </c>
      <c r="B74" s="367"/>
      <c r="C74" s="352"/>
      <c r="D74" s="328" t="s">
        <v>225</v>
      </c>
      <c r="E74" s="322"/>
      <c r="F74" s="323" t="s">
        <v>91</v>
      </c>
      <c r="G74" s="323" t="s">
        <v>92</v>
      </c>
      <c r="H74" s="324"/>
      <c r="I74" s="324" t="s">
        <v>93</v>
      </c>
      <c r="J74" s="324">
        <v>10.9</v>
      </c>
      <c r="K74" s="224"/>
      <c r="L74" s="228">
        <f>SUM(J75:J80)</f>
        <v>555</v>
      </c>
      <c r="N74" s="432"/>
      <c r="O74" s="113">
        <v>6</v>
      </c>
      <c r="P74" s="375" t="s">
        <v>202</v>
      </c>
      <c r="Q74" s="273" t="s">
        <v>12</v>
      </c>
      <c r="R74" s="93">
        <v>152</v>
      </c>
      <c r="S74" s="428">
        <v>19</v>
      </c>
    </row>
    <row r="75" spans="1:19" ht="15.75" customHeight="1" x14ac:dyDescent="0.25">
      <c r="A75" s="312"/>
      <c r="B75" s="365"/>
      <c r="C75" s="493" t="s">
        <v>246</v>
      </c>
      <c r="D75" s="476" t="s">
        <v>225</v>
      </c>
      <c r="E75" s="467">
        <v>0</v>
      </c>
      <c r="F75" s="537">
        <v>97</v>
      </c>
      <c r="G75" s="537">
        <v>95</v>
      </c>
      <c r="H75" s="469"/>
      <c r="I75" s="469">
        <f t="shared" ref="I75:I80" si="5">SUM(F75:H75)</f>
        <v>192</v>
      </c>
      <c r="J75" s="470">
        <v>192</v>
      </c>
      <c r="K75" s="220"/>
      <c r="L75" s="222"/>
      <c r="N75" s="432"/>
      <c r="O75" s="113">
        <v>7</v>
      </c>
      <c r="P75" s="375" t="s">
        <v>190</v>
      </c>
      <c r="Q75" s="260" t="s">
        <v>193</v>
      </c>
      <c r="R75" s="526">
        <v>145</v>
      </c>
      <c r="S75" s="428">
        <v>18</v>
      </c>
    </row>
    <row r="76" spans="1:19" ht="15.75" customHeight="1" x14ac:dyDescent="0.25">
      <c r="A76" s="312"/>
      <c r="B76" s="365"/>
      <c r="C76" s="493" t="s">
        <v>247</v>
      </c>
      <c r="D76" s="476" t="s">
        <v>225</v>
      </c>
      <c r="E76" s="474">
        <v>0</v>
      </c>
      <c r="F76" s="537">
        <v>97</v>
      </c>
      <c r="G76" s="537">
        <v>97</v>
      </c>
      <c r="H76" s="475"/>
      <c r="I76" s="475">
        <f t="shared" si="5"/>
        <v>194</v>
      </c>
      <c r="J76" s="473">
        <v>194</v>
      </c>
      <c r="K76" s="220"/>
      <c r="L76" s="222"/>
      <c r="N76" s="432"/>
      <c r="O76" s="113">
        <v>8</v>
      </c>
      <c r="P76" s="375" t="s">
        <v>274</v>
      </c>
      <c r="Q76" s="260" t="s">
        <v>174</v>
      </c>
      <c r="R76" s="526">
        <v>145</v>
      </c>
      <c r="S76" s="428">
        <v>17</v>
      </c>
    </row>
    <row r="77" spans="1:19" ht="15.75" customHeight="1" x14ac:dyDescent="0.25">
      <c r="A77" s="312"/>
      <c r="B77" s="365"/>
      <c r="C77" s="361" t="s">
        <v>250</v>
      </c>
      <c r="D77" s="273" t="s">
        <v>225</v>
      </c>
      <c r="E77" s="264">
        <v>3</v>
      </c>
      <c r="F77" s="262">
        <v>74</v>
      </c>
      <c r="G77" s="262">
        <v>76</v>
      </c>
      <c r="H77" s="265"/>
      <c r="I77" s="265">
        <f t="shared" si="5"/>
        <v>150</v>
      </c>
      <c r="J77" s="233"/>
      <c r="K77" s="220"/>
      <c r="L77" s="222"/>
      <c r="N77" s="432"/>
      <c r="O77" s="113">
        <v>9</v>
      </c>
      <c r="P77" s="375" t="s">
        <v>188</v>
      </c>
      <c r="Q77" s="260" t="s">
        <v>193</v>
      </c>
      <c r="R77" s="526">
        <v>141</v>
      </c>
      <c r="S77" s="428">
        <v>16</v>
      </c>
    </row>
    <row r="78" spans="1:19" ht="15.75" customHeight="1" x14ac:dyDescent="0.25">
      <c r="A78" s="312"/>
      <c r="B78" s="365"/>
      <c r="C78" s="361" t="s">
        <v>242</v>
      </c>
      <c r="D78" s="273" t="s">
        <v>225</v>
      </c>
      <c r="E78" s="264">
        <v>5</v>
      </c>
      <c r="F78" s="262">
        <v>69</v>
      </c>
      <c r="G78" s="262">
        <v>78</v>
      </c>
      <c r="H78" s="265"/>
      <c r="I78" s="265">
        <f t="shared" si="5"/>
        <v>147</v>
      </c>
      <c r="J78" s="233"/>
      <c r="K78" s="220"/>
      <c r="L78" s="222"/>
      <c r="N78" s="432"/>
      <c r="O78" s="113">
        <v>10</v>
      </c>
      <c r="P78" s="375" t="s">
        <v>204</v>
      </c>
      <c r="Q78" s="260" t="s">
        <v>15</v>
      </c>
      <c r="R78" s="526">
        <v>141</v>
      </c>
      <c r="S78" s="428">
        <v>15</v>
      </c>
    </row>
    <row r="79" spans="1:19" ht="15.75" customHeight="1" x14ac:dyDescent="0.25">
      <c r="A79" s="312"/>
      <c r="B79" s="365"/>
      <c r="C79" s="494" t="s">
        <v>238</v>
      </c>
      <c r="D79" s="476" t="s">
        <v>225</v>
      </c>
      <c r="E79" s="474">
        <v>5</v>
      </c>
      <c r="F79" s="544">
        <v>79</v>
      </c>
      <c r="G79" s="544">
        <v>85</v>
      </c>
      <c r="H79" s="475"/>
      <c r="I79" s="475">
        <f t="shared" si="5"/>
        <v>164</v>
      </c>
      <c r="J79" s="473">
        <v>169</v>
      </c>
      <c r="K79" s="220"/>
      <c r="L79" s="222"/>
      <c r="N79" s="432"/>
      <c r="O79" s="113">
        <v>11</v>
      </c>
      <c r="P79" s="375" t="s">
        <v>210</v>
      </c>
      <c r="Q79" s="260" t="s">
        <v>13</v>
      </c>
      <c r="R79" s="243">
        <v>137</v>
      </c>
      <c r="S79" s="428">
        <v>14</v>
      </c>
    </row>
    <row r="80" spans="1:19" ht="15.75" customHeight="1" thickBot="1" x14ac:dyDescent="0.3">
      <c r="A80" s="313"/>
      <c r="B80" s="369"/>
      <c r="C80" s="353"/>
      <c r="D80" s="314"/>
      <c r="E80" s="315"/>
      <c r="F80" s="326"/>
      <c r="G80" s="326"/>
      <c r="H80" s="327"/>
      <c r="I80" s="327">
        <f t="shared" si="5"/>
        <v>0</v>
      </c>
      <c r="J80" s="318"/>
      <c r="K80" s="225"/>
      <c r="L80" s="223"/>
      <c r="N80" s="432"/>
      <c r="O80" s="113">
        <v>12</v>
      </c>
      <c r="P80" s="375" t="s">
        <v>189</v>
      </c>
      <c r="Q80" s="260" t="s">
        <v>193</v>
      </c>
      <c r="R80" s="244">
        <v>132</v>
      </c>
      <c r="S80" s="428">
        <v>13</v>
      </c>
    </row>
    <row r="81" spans="1:20" ht="15.75" customHeight="1" thickBot="1" x14ac:dyDescent="0.3">
      <c r="A81" s="682">
        <v>11</v>
      </c>
      <c r="B81" s="833"/>
      <c r="C81" s="373"/>
      <c r="D81" s="374" t="s">
        <v>230</v>
      </c>
      <c r="E81" s="301"/>
      <c r="F81" s="834" t="s">
        <v>91</v>
      </c>
      <c r="G81" s="834" t="s">
        <v>92</v>
      </c>
      <c r="H81" s="302"/>
      <c r="I81" s="302" t="s">
        <v>93</v>
      </c>
      <c r="J81" s="302">
        <v>10.9</v>
      </c>
      <c r="K81" s="220"/>
      <c r="L81" s="222"/>
      <c r="N81" s="862"/>
      <c r="O81" s="857"/>
      <c r="P81" s="863"/>
      <c r="Q81" s="339"/>
      <c r="R81" s="851"/>
      <c r="S81" s="852"/>
    </row>
    <row r="82" spans="1:20" ht="15.75" customHeight="1" x14ac:dyDescent="0.25">
      <c r="A82" s="312"/>
      <c r="B82" s="365"/>
      <c r="C82" s="465" t="s">
        <v>226</v>
      </c>
      <c r="D82" s="476" t="s">
        <v>230</v>
      </c>
      <c r="E82" s="467">
        <v>0</v>
      </c>
      <c r="F82" s="537">
        <v>94</v>
      </c>
      <c r="G82" s="537">
        <v>95</v>
      </c>
      <c r="H82" s="469"/>
      <c r="I82" s="469">
        <f t="shared" ref="I82:I87" si="6">SUM(F82:H82)</f>
        <v>189</v>
      </c>
      <c r="J82" s="470">
        <v>189</v>
      </c>
      <c r="K82" s="220"/>
      <c r="L82" s="222">
        <f>SUM(J82:J87)</f>
        <v>516</v>
      </c>
      <c r="N82" s="859"/>
      <c r="O82" s="516"/>
      <c r="P82" s="860"/>
      <c r="Q82" s="861"/>
      <c r="R82" s="864"/>
      <c r="S82" s="843"/>
    </row>
    <row r="83" spans="1:20" ht="15.75" customHeight="1" x14ac:dyDescent="0.25">
      <c r="A83" s="312"/>
      <c r="B83" s="365"/>
      <c r="C83" s="532" t="s">
        <v>227</v>
      </c>
      <c r="D83" s="282" t="s">
        <v>230</v>
      </c>
      <c r="E83" s="283">
        <v>0</v>
      </c>
      <c r="F83" s="262">
        <v>80</v>
      </c>
      <c r="G83" s="262">
        <v>70</v>
      </c>
      <c r="H83" s="284"/>
      <c r="I83" s="284">
        <f t="shared" si="6"/>
        <v>150</v>
      </c>
      <c r="J83" s="269"/>
      <c r="K83" s="220"/>
      <c r="L83" s="222"/>
      <c r="N83" s="432"/>
      <c r="O83" s="113"/>
      <c r="P83" s="375"/>
      <c r="Q83" s="260"/>
      <c r="R83" s="243"/>
      <c r="S83" s="88"/>
    </row>
    <row r="84" spans="1:20" ht="15.75" customHeight="1" x14ac:dyDescent="0.25">
      <c r="A84" s="312"/>
      <c r="B84" s="365"/>
      <c r="C84" s="465" t="s">
        <v>252</v>
      </c>
      <c r="D84" s="476" t="s">
        <v>230</v>
      </c>
      <c r="E84" s="467">
        <v>3</v>
      </c>
      <c r="F84" s="537">
        <v>76</v>
      </c>
      <c r="G84" s="537">
        <v>86</v>
      </c>
      <c r="H84" s="469"/>
      <c r="I84" s="469">
        <f t="shared" si="6"/>
        <v>162</v>
      </c>
      <c r="J84" s="470">
        <v>165</v>
      </c>
      <c r="K84" s="220"/>
      <c r="L84" s="222"/>
      <c r="N84" s="432"/>
      <c r="O84" s="113"/>
      <c r="P84" s="402"/>
      <c r="Q84" s="521"/>
      <c r="R84" s="93"/>
      <c r="S84" s="88"/>
    </row>
    <row r="85" spans="1:20" ht="15.75" customHeight="1" x14ac:dyDescent="0.25">
      <c r="A85" s="312"/>
      <c r="B85" s="365"/>
      <c r="C85" s="465" t="s">
        <v>228</v>
      </c>
      <c r="D85" s="476" t="s">
        <v>230</v>
      </c>
      <c r="E85" s="467">
        <v>5</v>
      </c>
      <c r="F85" s="537">
        <v>80</v>
      </c>
      <c r="G85" s="537">
        <v>77</v>
      </c>
      <c r="H85" s="469"/>
      <c r="I85" s="469">
        <f t="shared" si="6"/>
        <v>157</v>
      </c>
      <c r="J85" s="470">
        <v>162</v>
      </c>
      <c r="K85" s="220"/>
      <c r="L85" s="222"/>
      <c r="N85" s="432"/>
      <c r="O85" s="113"/>
      <c r="P85" s="402"/>
      <c r="Q85" s="413"/>
      <c r="R85" s="93"/>
      <c r="S85" s="88"/>
      <c r="T85" s="513"/>
    </row>
    <row r="86" spans="1:20" ht="15.75" customHeight="1" x14ac:dyDescent="0.25">
      <c r="A86" s="312"/>
      <c r="B86" s="365"/>
      <c r="C86" s="375" t="s">
        <v>229</v>
      </c>
      <c r="D86" s="282" t="s">
        <v>230</v>
      </c>
      <c r="E86" s="283">
        <v>5</v>
      </c>
      <c r="F86" s="262"/>
      <c r="G86" s="262"/>
      <c r="H86" s="284"/>
      <c r="I86" s="284">
        <f t="shared" si="6"/>
        <v>0</v>
      </c>
      <c r="J86" s="269"/>
      <c r="K86" s="220" t="s">
        <v>18</v>
      </c>
      <c r="L86" s="222"/>
      <c r="N86" s="432"/>
      <c r="O86" s="113"/>
      <c r="P86" s="402"/>
      <c r="Q86" s="413"/>
      <c r="R86" s="412"/>
      <c r="S86" s="512"/>
    </row>
    <row r="87" spans="1:20" ht="15.75" customHeight="1" thickBot="1" x14ac:dyDescent="0.3">
      <c r="A87" s="702"/>
      <c r="B87" s="711"/>
      <c r="C87" s="712"/>
      <c r="D87" s="713"/>
      <c r="E87" s="714"/>
      <c r="F87" s="835"/>
      <c r="G87" s="835"/>
      <c r="H87" s="715"/>
      <c r="I87" s="715">
        <f t="shared" si="6"/>
        <v>0</v>
      </c>
      <c r="J87" s="716"/>
      <c r="K87" s="220" t="s">
        <v>18</v>
      </c>
      <c r="L87" s="222" t="s">
        <v>18</v>
      </c>
      <c r="N87" s="435"/>
      <c r="O87" s="401"/>
      <c r="P87" s="402"/>
      <c r="Q87" s="413"/>
      <c r="R87" s="244"/>
      <c r="S87" s="88"/>
    </row>
    <row r="88" spans="1:20" ht="15.75" customHeight="1" x14ac:dyDescent="0.25">
      <c r="A88" s="319">
        <v>12</v>
      </c>
      <c r="B88" s="367"/>
      <c r="C88" s="352"/>
      <c r="D88" s="328" t="s">
        <v>236</v>
      </c>
      <c r="E88" s="322"/>
      <c r="F88" s="323" t="s">
        <v>91</v>
      </c>
      <c r="G88" s="323" t="s">
        <v>92</v>
      </c>
      <c r="H88" s="324"/>
      <c r="I88" s="324" t="s">
        <v>93</v>
      </c>
      <c r="J88" s="324">
        <v>10.9</v>
      </c>
      <c r="K88" s="224"/>
      <c r="L88" s="228"/>
      <c r="N88" s="437"/>
      <c r="O88" s="404"/>
      <c r="P88" s="375"/>
      <c r="Q88" s="260"/>
      <c r="R88" s="244"/>
      <c r="S88" s="88"/>
    </row>
    <row r="89" spans="1:20" ht="15.75" customHeight="1" x14ac:dyDescent="0.25">
      <c r="A89" s="312"/>
      <c r="B89" s="365"/>
      <c r="C89" s="375" t="s">
        <v>231</v>
      </c>
      <c r="D89" s="293" t="s">
        <v>236</v>
      </c>
      <c r="E89" s="264">
        <v>3</v>
      </c>
      <c r="F89" s="262">
        <v>78</v>
      </c>
      <c r="G89" s="262">
        <v>78</v>
      </c>
      <c r="H89" s="265"/>
      <c r="I89" s="265">
        <f t="shared" ref="I89:I94" si="7">SUM(F89:H89)</f>
        <v>156</v>
      </c>
      <c r="J89" s="233"/>
      <c r="K89" s="220"/>
      <c r="L89" s="222">
        <f>SUM(J89:J94)</f>
        <v>530</v>
      </c>
      <c r="N89" s="514"/>
      <c r="O89" s="404"/>
      <c r="P89" s="375"/>
      <c r="Q89" s="413"/>
      <c r="R89" s="245"/>
      <c r="S89" s="88"/>
    </row>
    <row r="90" spans="1:20" ht="15.75" customHeight="1" x14ac:dyDescent="0.25">
      <c r="A90" s="312"/>
      <c r="B90" s="365"/>
      <c r="C90" s="375" t="s">
        <v>232</v>
      </c>
      <c r="D90" s="293" t="s">
        <v>236</v>
      </c>
      <c r="E90" s="264">
        <v>3</v>
      </c>
      <c r="F90" s="262"/>
      <c r="G90" s="262"/>
      <c r="H90" s="265"/>
      <c r="I90" s="265">
        <f t="shared" si="7"/>
        <v>0</v>
      </c>
      <c r="J90" s="233"/>
      <c r="K90" s="220"/>
      <c r="L90" s="222"/>
      <c r="N90" s="515"/>
      <c r="O90" s="518"/>
      <c r="P90" s="519"/>
      <c r="Q90" s="260"/>
      <c r="R90" s="245"/>
      <c r="S90" s="88"/>
    </row>
    <row r="91" spans="1:20" ht="15.75" customHeight="1" x14ac:dyDescent="0.25">
      <c r="A91" s="312"/>
      <c r="B91" s="365"/>
      <c r="C91" s="465" t="s">
        <v>233</v>
      </c>
      <c r="D91" s="497" t="s">
        <v>236</v>
      </c>
      <c r="E91" s="467">
        <v>3</v>
      </c>
      <c r="F91" s="537">
        <v>87</v>
      </c>
      <c r="G91" s="537">
        <v>87</v>
      </c>
      <c r="H91" s="469"/>
      <c r="I91" s="469">
        <f t="shared" si="7"/>
        <v>174</v>
      </c>
      <c r="J91" s="470">
        <v>177</v>
      </c>
      <c r="K91" s="220"/>
      <c r="L91" s="222"/>
      <c r="N91" s="515"/>
      <c r="O91" s="520"/>
      <c r="P91" s="519"/>
      <c r="Q91" s="273"/>
      <c r="R91" s="245"/>
      <c r="S91" s="88"/>
    </row>
    <row r="92" spans="1:20" ht="15.75" customHeight="1" x14ac:dyDescent="0.25">
      <c r="A92" s="312"/>
      <c r="B92" s="365"/>
      <c r="C92" s="465" t="s">
        <v>234</v>
      </c>
      <c r="D92" s="497" t="s">
        <v>236</v>
      </c>
      <c r="E92" s="474">
        <v>3</v>
      </c>
      <c r="F92" s="544">
        <v>87</v>
      </c>
      <c r="G92" s="544">
        <v>87</v>
      </c>
      <c r="H92" s="475"/>
      <c r="I92" s="475">
        <f t="shared" si="7"/>
        <v>174</v>
      </c>
      <c r="J92" s="473">
        <v>177</v>
      </c>
      <c r="K92" s="220"/>
      <c r="L92" s="222"/>
      <c r="N92" s="168"/>
      <c r="O92" s="516"/>
      <c r="P92" s="517"/>
      <c r="Q92" s="107"/>
      <c r="R92" s="244"/>
      <c r="S92" s="88"/>
    </row>
    <row r="93" spans="1:20" ht="15.75" customHeight="1" x14ac:dyDescent="0.25">
      <c r="A93" s="312"/>
      <c r="B93" s="365"/>
      <c r="C93" s="465" t="s">
        <v>235</v>
      </c>
      <c r="D93" s="497" t="s">
        <v>236</v>
      </c>
      <c r="E93" s="474">
        <v>0</v>
      </c>
      <c r="F93" s="545">
        <v>91</v>
      </c>
      <c r="G93" s="545">
        <v>85</v>
      </c>
      <c r="H93" s="475"/>
      <c r="I93" s="475">
        <f t="shared" si="7"/>
        <v>176</v>
      </c>
      <c r="J93" s="473">
        <v>176</v>
      </c>
      <c r="K93" s="220"/>
      <c r="L93" s="222"/>
      <c r="N93" s="168"/>
      <c r="O93" s="113"/>
      <c r="P93" s="246"/>
      <c r="Q93" s="107"/>
      <c r="R93" s="245"/>
      <c r="S93" s="88"/>
    </row>
    <row r="94" spans="1:20" ht="15.75" customHeight="1" thickBot="1" x14ac:dyDescent="0.3">
      <c r="A94" s="313"/>
      <c r="B94" s="369"/>
      <c r="C94" s="353"/>
      <c r="D94" s="314"/>
      <c r="E94" s="315"/>
      <c r="F94" s="326"/>
      <c r="G94" s="326"/>
      <c r="H94" s="327"/>
      <c r="I94" s="327">
        <f t="shared" si="7"/>
        <v>0</v>
      </c>
      <c r="J94" s="318"/>
      <c r="K94" s="225"/>
      <c r="L94" s="223"/>
      <c r="N94" s="168"/>
      <c r="O94" s="113"/>
      <c r="P94" s="246"/>
      <c r="Q94" s="107"/>
      <c r="R94" s="245"/>
      <c r="S94" s="88"/>
    </row>
    <row r="95" spans="1:20" ht="15.75" customHeight="1" x14ac:dyDescent="0.25">
      <c r="A95" s="682">
        <v>13</v>
      </c>
      <c r="B95" s="299"/>
      <c r="C95" s="373"/>
      <c r="D95" s="374" t="s">
        <v>11</v>
      </c>
      <c r="E95" s="301"/>
      <c r="F95" s="834" t="s">
        <v>91</v>
      </c>
      <c r="G95" s="834" t="s">
        <v>92</v>
      </c>
      <c r="H95" s="302"/>
      <c r="I95" s="302" t="s">
        <v>93</v>
      </c>
      <c r="J95" s="302">
        <v>10.9</v>
      </c>
      <c r="K95" s="220"/>
      <c r="L95" s="222"/>
      <c r="N95" s="168"/>
      <c r="O95" s="113"/>
      <c r="P95" s="246"/>
      <c r="Q95" s="247"/>
      <c r="R95" s="93"/>
      <c r="S95" s="88"/>
    </row>
    <row r="96" spans="1:20" ht="15.75" customHeight="1" x14ac:dyDescent="0.25">
      <c r="A96" s="312"/>
      <c r="B96" s="258"/>
      <c r="C96" s="485" t="s">
        <v>70</v>
      </c>
      <c r="D96" s="534" t="s">
        <v>11</v>
      </c>
      <c r="E96" s="535">
        <v>3</v>
      </c>
      <c r="F96" s="540">
        <v>89</v>
      </c>
      <c r="G96" s="540">
        <v>88</v>
      </c>
      <c r="H96" s="469"/>
      <c r="I96" s="469">
        <f t="shared" ref="I96:I101" si="8">SUM(F96:H96)</f>
        <v>177</v>
      </c>
      <c r="J96" s="470">
        <v>180</v>
      </c>
      <c r="K96" s="220"/>
      <c r="L96" s="222">
        <f>SUM(J96:J101)</f>
        <v>527</v>
      </c>
      <c r="N96" s="168"/>
      <c r="O96" s="113"/>
      <c r="P96" s="246"/>
      <c r="Q96" s="107"/>
      <c r="R96" s="245"/>
      <c r="S96" s="88"/>
    </row>
    <row r="97" spans="1:19" ht="15.75" customHeight="1" x14ac:dyDescent="0.25">
      <c r="A97" s="312"/>
      <c r="B97" s="258"/>
      <c r="C97" s="493" t="s">
        <v>251</v>
      </c>
      <c r="D97" s="476" t="s">
        <v>11</v>
      </c>
      <c r="E97" s="467">
        <v>3</v>
      </c>
      <c r="F97" s="537">
        <v>86</v>
      </c>
      <c r="G97" s="537">
        <v>88</v>
      </c>
      <c r="H97" s="469"/>
      <c r="I97" s="469">
        <f t="shared" si="8"/>
        <v>174</v>
      </c>
      <c r="J97" s="470">
        <v>177</v>
      </c>
      <c r="K97" s="220"/>
      <c r="L97" s="222"/>
      <c r="N97" s="168"/>
      <c r="O97" s="113"/>
      <c r="P97" s="246"/>
      <c r="Q97" s="107"/>
      <c r="R97" s="245"/>
      <c r="S97" s="88"/>
    </row>
    <row r="98" spans="1:19" ht="15.75" customHeight="1" x14ac:dyDescent="0.25">
      <c r="A98" s="312"/>
      <c r="B98" s="258"/>
      <c r="C98" s="361" t="s">
        <v>78</v>
      </c>
      <c r="D98" s="273" t="s">
        <v>11</v>
      </c>
      <c r="E98" s="264">
        <v>0</v>
      </c>
      <c r="F98" s="536"/>
      <c r="G98" s="262"/>
      <c r="H98" s="265"/>
      <c r="I98" s="265">
        <f t="shared" si="8"/>
        <v>0</v>
      </c>
      <c r="J98" s="233"/>
      <c r="K98" s="220"/>
      <c r="L98" s="222"/>
      <c r="N98" s="168"/>
      <c r="O98" s="113"/>
      <c r="P98" s="246"/>
      <c r="Q98" s="107"/>
      <c r="R98" s="244"/>
      <c r="S98" s="104"/>
    </row>
    <row r="99" spans="1:19" ht="15.75" customHeight="1" x14ac:dyDescent="0.25">
      <c r="A99" s="312"/>
      <c r="B99" s="258"/>
      <c r="C99" s="493" t="s">
        <v>256</v>
      </c>
      <c r="D99" s="496" t="s">
        <v>11</v>
      </c>
      <c r="E99" s="474">
        <v>3</v>
      </c>
      <c r="F99" s="537">
        <v>82</v>
      </c>
      <c r="G99" s="537">
        <v>85</v>
      </c>
      <c r="H99" s="475"/>
      <c r="I99" s="475">
        <f t="shared" si="8"/>
        <v>167</v>
      </c>
      <c r="J99" s="473">
        <v>170</v>
      </c>
      <c r="K99" s="220"/>
      <c r="L99" s="222"/>
      <c r="N99" s="168"/>
      <c r="O99" s="113"/>
      <c r="P99" s="246"/>
      <c r="Q99" s="107"/>
      <c r="R99" s="245"/>
      <c r="S99" s="104"/>
    </row>
    <row r="100" spans="1:19" ht="15.75" customHeight="1" x14ac:dyDescent="0.25">
      <c r="A100" s="312"/>
      <c r="B100" s="258"/>
      <c r="C100" s="259" t="s">
        <v>257</v>
      </c>
      <c r="D100" s="266" t="s">
        <v>11</v>
      </c>
      <c r="E100" s="267">
        <v>0</v>
      </c>
      <c r="F100" s="262"/>
      <c r="G100" s="262"/>
      <c r="H100" s="270"/>
      <c r="I100" s="270">
        <f t="shared" si="8"/>
        <v>0</v>
      </c>
      <c r="J100" s="227"/>
      <c r="K100" s="220"/>
      <c r="L100" s="222"/>
      <c r="N100" s="168"/>
      <c r="O100" s="113"/>
      <c r="P100" s="250"/>
      <c r="Q100" s="247"/>
      <c r="R100" s="243"/>
      <c r="S100" s="104"/>
    </row>
    <row r="101" spans="1:19" ht="15.75" customHeight="1" thickBot="1" x14ac:dyDescent="0.3">
      <c r="A101" s="313"/>
      <c r="B101" s="316"/>
      <c r="C101" s="353"/>
      <c r="D101" s="314"/>
      <c r="E101" s="315"/>
      <c r="F101" s="326"/>
      <c r="G101" s="326"/>
      <c r="H101" s="327"/>
      <c r="I101" s="327">
        <f t="shared" si="8"/>
        <v>0</v>
      </c>
      <c r="J101" s="318"/>
      <c r="K101" s="225"/>
      <c r="L101" s="223"/>
      <c r="N101" s="168"/>
      <c r="O101" s="113"/>
      <c r="P101" s="246"/>
      <c r="Q101" s="107"/>
      <c r="R101" s="245"/>
      <c r="S101" s="96"/>
    </row>
    <row r="102" spans="1:19" ht="15.75" customHeight="1" x14ac:dyDescent="0.25">
      <c r="A102" s="319">
        <v>15</v>
      </c>
      <c r="B102" s="320"/>
      <c r="C102" s="352"/>
      <c r="D102" s="328" t="s">
        <v>108</v>
      </c>
      <c r="E102" s="322"/>
      <c r="F102" s="323" t="s">
        <v>91</v>
      </c>
      <c r="G102" s="323" t="s">
        <v>92</v>
      </c>
      <c r="H102" s="324"/>
      <c r="I102" s="324" t="s">
        <v>93</v>
      </c>
      <c r="J102" s="324">
        <v>10.9</v>
      </c>
      <c r="K102" s="224"/>
      <c r="L102" s="228"/>
      <c r="N102" s="168"/>
      <c r="O102" s="113"/>
      <c r="P102" s="246"/>
      <c r="Q102" s="107"/>
      <c r="R102" s="245"/>
      <c r="S102" s="96"/>
    </row>
    <row r="103" spans="1:19" ht="15.75" customHeight="1" x14ac:dyDescent="0.25">
      <c r="A103" s="312"/>
      <c r="B103" s="258"/>
      <c r="C103" s="499" t="s">
        <v>69</v>
      </c>
      <c r="D103" s="476" t="s">
        <v>108</v>
      </c>
      <c r="E103" s="467">
        <v>3</v>
      </c>
      <c r="F103" s="546">
        <v>93</v>
      </c>
      <c r="G103" s="546">
        <v>90</v>
      </c>
      <c r="H103" s="469"/>
      <c r="I103" s="469">
        <f>SUM(F103:H103)</f>
        <v>183</v>
      </c>
      <c r="J103" s="470">
        <v>186</v>
      </c>
      <c r="K103" s="220"/>
      <c r="L103" s="222">
        <f>SUM(J103:J107)</f>
        <v>547</v>
      </c>
      <c r="N103" s="168"/>
      <c r="O103" s="113"/>
      <c r="P103" s="246"/>
      <c r="Q103" s="107"/>
      <c r="R103" s="244"/>
      <c r="S103" s="104"/>
    </row>
    <row r="104" spans="1:19" ht="15.75" customHeight="1" x14ac:dyDescent="0.25">
      <c r="A104" s="312"/>
      <c r="B104" s="258"/>
      <c r="C104" s="493" t="s">
        <v>248</v>
      </c>
      <c r="D104" s="476" t="s">
        <v>108</v>
      </c>
      <c r="E104" s="474">
        <v>3</v>
      </c>
      <c r="F104" s="547">
        <v>88</v>
      </c>
      <c r="G104" s="547">
        <v>87</v>
      </c>
      <c r="H104" s="469"/>
      <c r="I104" s="469">
        <f>SUM(F104:H104)</f>
        <v>175</v>
      </c>
      <c r="J104" s="470">
        <v>178</v>
      </c>
      <c r="K104" s="220"/>
      <c r="L104" s="222"/>
      <c r="N104" s="168"/>
      <c r="O104" s="113"/>
      <c r="P104" s="246"/>
      <c r="Q104" s="107"/>
      <c r="R104" s="244"/>
      <c r="S104" s="104"/>
    </row>
    <row r="105" spans="1:19" ht="15.75" customHeight="1" x14ac:dyDescent="0.25">
      <c r="A105" s="312"/>
      <c r="B105" s="258"/>
      <c r="C105" s="361" t="s">
        <v>249</v>
      </c>
      <c r="D105" s="273" t="s">
        <v>108</v>
      </c>
      <c r="E105" s="264">
        <v>3</v>
      </c>
      <c r="F105" s="295"/>
      <c r="G105" s="295"/>
      <c r="H105" s="284"/>
      <c r="I105" s="284">
        <f>SUM(F105:H105)</f>
        <v>0</v>
      </c>
      <c r="J105" s="269"/>
      <c r="K105" s="220"/>
      <c r="L105" s="222"/>
      <c r="N105" s="168"/>
      <c r="O105" s="113"/>
      <c r="P105" s="246"/>
      <c r="Q105" s="247"/>
      <c r="R105" s="244"/>
      <c r="S105" s="96"/>
    </row>
    <row r="106" spans="1:19" ht="15.75" customHeight="1" x14ac:dyDescent="0.25">
      <c r="A106" s="312"/>
      <c r="B106" s="258"/>
      <c r="C106" s="493" t="s">
        <v>244</v>
      </c>
      <c r="D106" s="476" t="s">
        <v>108</v>
      </c>
      <c r="E106" s="467">
        <v>5</v>
      </c>
      <c r="F106" s="537">
        <v>92</v>
      </c>
      <c r="G106" s="537">
        <v>86</v>
      </c>
      <c r="H106" s="469"/>
      <c r="I106" s="469">
        <f>SUM(F106:H106)</f>
        <v>178</v>
      </c>
      <c r="J106" s="470">
        <v>183</v>
      </c>
      <c r="K106" s="220"/>
      <c r="L106" s="222"/>
      <c r="N106" s="168"/>
      <c r="O106" s="113"/>
      <c r="P106" s="246"/>
      <c r="Q106" s="107"/>
      <c r="R106" s="244"/>
      <c r="S106" s="96"/>
    </row>
    <row r="107" spans="1:19" ht="15.75" customHeight="1" x14ac:dyDescent="0.25">
      <c r="A107" s="312"/>
      <c r="B107" s="258"/>
      <c r="C107" s="259" t="s">
        <v>258</v>
      </c>
      <c r="D107" s="273" t="s">
        <v>108</v>
      </c>
      <c r="E107" s="283">
        <v>5</v>
      </c>
      <c r="F107" s="262">
        <v>56</v>
      </c>
      <c r="G107" s="262">
        <v>76</v>
      </c>
      <c r="H107" s="284"/>
      <c r="I107" s="284">
        <f>SUM(F107:H107)</f>
        <v>132</v>
      </c>
      <c r="J107" s="269"/>
      <c r="K107" s="220"/>
      <c r="L107" s="222"/>
      <c r="N107" s="168"/>
      <c r="O107" s="113"/>
      <c r="P107" s="246"/>
      <c r="Q107" s="107"/>
      <c r="R107" s="245"/>
      <c r="S107" s="96"/>
    </row>
    <row r="108" spans="1:19" ht="15.75" customHeight="1" thickBot="1" x14ac:dyDescent="0.3">
      <c r="A108" s="313"/>
      <c r="B108" s="316"/>
      <c r="C108" s="353"/>
      <c r="D108" s="314"/>
      <c r="E108" s="315"/>
      <c r="F108" s="334"/>
      <c r="G108" s="334"/>
      <c r="H108" s="336"/>
      <c r="I108" s="336"/>
      <c r="J108" s="337"/>
      <c r="K108" s="225"/>
      <c r="L108" s="340"/>
      <c r="N108" s="168"/>
      <c r="O108" s="113"/>
      <c r="P108" s="246"/>
      <c r="Q108" s="107"/>
      <c r="R108" s="245"/>
      <c r="S108" s="96"/>
    </row>
    <row r="109" spans="1:19" ht="15.75" customHeight="1" x14ac:dyDescent="0.25">
      <c r="A109" s="319">
        <v>16</v>
      </c>
      <c r="B109" s="320"/>
      <c r="C109" s="352"/>
      <c r="D109" s="328" t="s">
        <v>237</v>
      </c>
      <c r="E109" s="322"/>
      <c r="F109" s="508" t="s">
        <v>91</v>
      </c>
      <c r="G109" s="508" t="s">
        <v>92</v>
      </c>
      <c r="H109" s="324"/>
      <c r="I109" s="324" t="s">
        <v>93</v>
      </c>
      <c r="J109" s="324">
        <v>10.9</v>
      </c>
      <c r="K109" s="224"/>
      <c r="L109" s="228"/>
      <c r="N109" s="168"/>
      <c r="O109" s="113"/>
      <c r="P109" s="246"/>
      <c r="Q109" s="107"/>
      <c r="R109" s="244"/>
      <c r="S109" s="104"/>
    </row>
    <row r="110" spans="1:19" ht="15.75" customHeight="1" x14ac:dyDescent="0.25">
      <c r="A110" s="312"/>
      <c r="B110" s="258"/>
      <c r="C110" s="493" t="s">
        <v>239</v>
      </c>
      <c r="D110" s="476" t="s">
        <v>237</v>
      </c>
      <c r="E110" s="504">
        <v>5</v>
      </c>
      <c r="F110" s="545">
        <v>85</v>
      </c>
      <c r="G110" s="545">
        <v>76</v>
      </c>
      <c r="H110" s="548"/>
      <c r="I110" s="469">
        <f>SUM(F110:H110)</f>
        <v>161</v>
      </c>
      <c r="J110" s="470">
        <v>166</v>
      </c>
      <c r="K110" s="220"/>
      <c r="L110" s="330">
        <f>SUM(J110:J114)</f>
        <v>471</v>
      </c>
      <c r="N110" s="168"/>
      <c r="O110" s="113"/>
      <c r="P110" s="246"/>
      <c r="Q110" s="107"/>
      <c r="R110" s="244"/>
      <c r="S110" s="104"/>
    </row>
    <row r="111" spans="1:19" ht="15.75" customHeight="1" x14ac:dyDescent="0.25">
      <c r="A111" s="312"/>
      <c r="B111" s="258"/>
      <c r="C111" s="362" t="s">
        <v>240</v>
      </c>
      <c r="D111" s="282" t="s">
        <v>237</v>
      </c>
      <c r="E111" s="505">
        <v>5</v>
      </c>
      <c r="F111" s="511"/>
      <c r="G111" s="511"/>
      <c r="H111" s="507"/>
      <c r="I111" s="284">
        <f>SUM(F111:H111)</f>
        <v>0</v>
      </c>
      <c r="J111" s="269"/>
      <c r="K111" s="220"/>
      <c r="L111" s="222"/>
      <c r="N111" s="168"/>
      <c r="O111" s="113"/>
      <c r="P111" s="246"/>
      <c r="Q111" s="247"/>
      <c r="R111" s="244"/>
      <c r="S111" s="96"/>
    </row>
    <row r="112" spans="1:19" ht="15.75" customHeight="1" x14ac:dyDescent="0.25">
      <c r="A112" s="312"/>
      <c r="B112" s="258"/>
      <c r="C112" s="259" t="s">
        <v>259</v>
      </c>
      <c r="D112" s="273" t="s">
        <v>237</v>
      </c>
      <c r="E112" s="505">
        <v>5</v>
      </c>
      <c r="F112" s="511"/>
      <c r="G112" s="511"/>
      <c r="H112" s="506"/>
      <c r="I112" s="265">
        <f>SUM(F112:H112)</f>
        <v>0</v>
      </c>
      <c r="J112" s="233"/>
      <c r="K112" s="220"/>
      <c r="L112" s="222"/>
      <c r="N112" s="168"/>
      <c r="O112" s="113"/>
      <c r="P112" s="246"/>
      <c r="Q112" s="107"/>
      <c r="R112" s="244"/>
      <c r="S112" s="96"/>
    </row>
    <row r="113" spans="1:12" ht="15.75" customHeight="1" x14ac:dyDescent="0.25">
      <c r="A113" s="312"/>
      <c r="B113" s="258"/>
      <c r="C113" s="493" t="s">
        <v>260</v>
      </c>
      <c r="D113" s="476" t="s">
        <v>237</v>
      </c>
      <c r="E113" s="504">
        <v>3</v>
      </c>
      <c r="F113" s="545">
        <v>71</v>
      </c>
      <c r="G113" s="545">
        <v>58</v>
      </c>
      <c r="H113" s="548"/>
      <c r="I113" s="469">
        <f>SUM(F113:H113)</f>
        <v>129</v>
      </c>
      <c r="J113" s="470">
        <v>132</v>
      </c>
      <c r="K113" s="220"/>
      <c r="L113" s="222"/>
    </row>
    <row r="114" spans="1:12" ht="15.75" customHeight="1" x14ac:dyDescent="0.25">
      <c r="A114" s="312"/>
      <c r="B114" s="258"/>
      <c r="C114" s="493" t="s">
        <v>261</v>
      </c>
      <c r="D114" s="496" t="s">
        <v>237</v>
      </c>
      <c r="E114" s="549">
        <v>5</v>
      </c>
      <c r="F114" s="550">
        <v>84</v>
      </c>
      <c r="G114" s="550">
        <v>84</v>
      </c>
      <c r="H114" s="551"/>
      <c r="I114" s="475">
        <f>SUM(F114:H114)</f>
        <v>168</v>
      </c>
      <c r="J114" s="473">
        <v>173</v>
      </c>
      <c r="K114" s="220"/>
      <c r="L114" s="222"/>
    </row>
    <row r="115" spans="1:12" ht="15.75" customHeight="1" thickBot="1" x14ac:dyDescent="0.3">
      <c r="A115" s="313"/>
      <c r="B115" s="316"/>
      <c r="C115" s="353"/>
      <c r="D115" s="314"/>
      <c r="E115" s="315"/>
      <c r="F115" s="509"/>
      <c r="G115" s="510"/>
      <c r="H115" s="342"/>
      <c r="I115" s="342"/>
      <c r="J115" s="343"/>
      <c r="K115" s="344"/>
      <c r="L115" s="345"/>
    </row>
    <row r="116" spans="1:12" ht="15.75" customHeight="1" x14ac:dyDescent="0.25">
      <c r="A116" s="319">
        <v>17</v>
      </c>
      <c r="B116" s="320"/>
      <c r="C116" s="352"/>
      <c r="D116" s="347"/>
      <c r="E116" s="322"/>
      <c r="F116" s="323" t="s">
        <v>91</v>
      </c>
      <c r="G116" s="323" t="s">
        <v>92</v>
      </c>
      <c r="H116" s="324"/>
      <c r="I116" s="324" t="s">
        <v>93</v>
      </c>
      <c r="J116" s="324">
        <v>10.9</v>
      </c>
      <c r="K116" s="224"/>
      <c r="L116" s="228"/>
    </row>
    <row r="117" spans="1:12" ht="15.75" customHeight="1" x14ac:dyDescent="0.25">
      <c r="A117" s="312"/>
      <c r="B117" s="258"/>
      <c r="C117" s="493" t="s">
        <v>269</v>
      </c>
      <c r="D117" s="476" t="s">
        <v>270</v>
      </c>
      <c r="E117" s="467">
        <v>0</v>
      </c>
      <c r="F117" s="537">
        <v>78</v>
      </c>
      <c r="G117" s="537">
        <v>85</v>
      </c>
      <c r="H117" s="469"/>
      <c r="I117" s="469">
        <f t="shared" ref="I117:I122" si="9">SUM(F117:H117)</f>
        <v>163</v>
      </c>
      <c r="J117" s="470">
        <v>163</v>
      </c>
      <c r="K117" s="220"/>
      <c r="L117" s="222">
        <f>SUM(J117:J121)</f>
        <v>473</v>
      </c>
    </row>
    <row r="118" spans="1:12" ht="15.75" customHeight="1" x14ac:dyDescent="0.25">
      <c r="A118" s="312"/>
      <c r="B118" s="258"/>
      <c r="C118" s="493" t="s">
        <v>271</v>
      </c>
      <c r="D118" s="476" t="s">
        <v>270</v>
      </c>
      <c r="E118" s="467">
        <v>5</v>
      </c>
      <c r="F118" s="537">
        <v>69</v>
      </c>
      <c r="G118" s="537">
        <v>63</v>
      </c>
      <c r="H118" s="469"/>
      <c r="I118" s="469">
        <f t="shared" si="9"/>
        <v>132</v>
      </c>
      <c r="J118" s="470">
        <v>137</v>
      </c>
      <c r="K118" s="220"/>
      <c r="L118" s="222"/>
    </row>
    <row r="119" spans="1:12" ht="15.75" customHeight="1" x14ac:dyDescent="0.25">
      <c r="A119" s="312"/>
      <c r="B119" s="258"/>
      <c r="C119" s="493" t="s">
        <v>272</v>
      </c>
      <c r="D119" s="476" t="s">
        <v>270</v>
      </c>
      <c r="E119" s="467">
        <v>0</v>
      </c>
      <c r="F119" s="537">
        <v>89</v>
      </c>
      <c r="G119" s="537">
        <v>84</v>
      </c>
      <c r="H119" s="469"/>
      <c r="I119" s="469">
        <f t="shared" si="9"/>
        <v>173</v>
      </c>
      <c r="J119" s="470">
        <v>173</v>
      </c>
      <c r="K119" s="220"/>
      <c r="L119" s="222"/>
    </row>
    <row r="120" spans="1:12" ht="15.75" customHeight="1" x14ac:dyDescent="0.25">
      <c r="A120" s="312"/>
      <c r="B120" s="258"/>
      <c r="C120" s="259"/>
      <c r="D120" s="282"/>
      <c r="E120" s="283"/>
      <c r="F120" s="262"/>
      <c r="G120" s="262"/>
      <c r="H120" s="284"/>
      <c r="I120" s="284">
        <f t="shared" si="9"/>
        <v>0</v>
      </c>
      <c r="J120" s="269"/>
      <c r="K120" s="220"/>
      <c r="L120" s="222"/>
    </row>
    <row r="121" spans="1:12" ht="15.75" customHeight="1" x14ac:dyDescent="0.25">
      <c r="A121" s="312"/>
      <c r="B121" s="258"/>
      <c r="C121" s="259"/>
      <c r="D121" s="266"/>
      <c r="E121" s="267"/>
      <c r="F121" s="262"/>
      <c r="G121" s="262"/>
      <c r="H121" s="270"/>
      <c r="I121" s="270">
        <f t="shared" si="9"/>
        <v>0</v>
      </c>
      <c r="J121" s="227"/>
      <c r="K121" s="220"/>
      <c r="L121" s="222"/>
    </row>
    <row r="122" spans="1:12" ht="15.75" customHeight="1" thickBot="1" x14ac:dyDescent="0.3">
      <c r="A122" s="313"/>
      <c r="B122" s="316"/>
      <c r="C122" s="353"/>
      <c r="D122" s="314"/>
      <c r="E122" s="315"/>
      <c r="F122" s="326"/>
      <c r="G122" s="326"/>
      <c r="H122" s="327"/>
      <c r="I122" s="327">
        <f t="shared" si="9"/>
        <v>0</v>
      </c>
      <c r="J122" s="318"/>
      <c r="K122" s="225"/>
      <c r="L122" s="223"/>
    </row>
    <row r="123" spans="1:12" ht="15.75" customHeight="1" x14ac:dyDescent="0.25">
      <c r="A123" s="319">
        <v>17</v>
      </c>
      <c r="B123" s="320"/>
      <c r="C123" s="352"/>
      <c r="D123" s="347" t="s">
        <v>243</v>
      </c>
      <c r="E123" s="322"/>
      <c r="F123" s="323" t="s">
        <v>91</v>
      </c>
      <c r="G123" s="323" t="s">
        <v>92</v>
      </c>
      <c r="H123" s="324"/>
      <c r="I123" s="324" t="s">
        <v>93</v>
      </c>
      <c r="J123" s="324">
        <v>10.9</v>
      </c>
      <c r="K123" s="224"/>
      <c r="L123" s="228"/>
    </row>
    <row r="124" spans="1:12" ht="15.75" customHeight="1" x14ac:dyDescent="0.25">
      <c r="A124" s="312"/>
      <c r="B124" s="258"/>
      <c r="C124" s="259" t="s">
        <v>69</v>
      </c>
      <c r="D124" s="273" t="s">
        <v>243</v>
      </c>
      <c r="E124" s="264"/>
      <c r="F124" s="295">
        <v>89</v>
      </c>
      <c r="G124" s="295">
        <v>88</v>
      </c>
      <c r="H124" s="265"/>
      <c r="I124" s="265">
        <f t="shared" ref="I124:I129" si="10">SUM(F124:H124)</f>
        <v>177</v>
      </c>
      <c r="J124" s="233"/>
      <c r="K124" s="220"/>
      <c r="L124" s="349" t="s">
        <v>100</v>
      </c>
    </row>
    <row r="125" spans="1:12" ht="15.75" customHeight="1" x14ac:dyDescent="0.25">
      <c r="A125" s="312"/>
      <c r="B125" s="258"/>
      <c r="C125" s="259" t="s">
        <v>70</v>
      </c>
      <c r="D125" s="273" t="s">
        <v>243</v>
      </c>
      <c r="E125" s="264"/>
      <c r="F125" s="295">
        <v>86</v>
      </c>
      <c r="G125" s="295">
        <v>87</v>
      </c>
      <c r="H125" s="265"/>
      <c r="I125" s="265">
        <f t="shared" si="10"/>
        <v>173</v>
      </c>
      <c r="J125" s="233"/>
      <c r="K125" s="220"/>
      <c r="L125" s="222"/>
    </row>
    <row r="126" spans="1:12" ht="15.75" customHeight="1" x14ac:dyDescent="0.25">
      <c r="A126" s="312"/>
      <c r="B126" s="258"/>
      <c r="C126" s="259"/>
      <c r="D126" s="273" t="s">
        <v>243</v>
      </c>
      <c r="E126" s="264"/>
      <c r="F126" s="294"/>
      <c r="G126" s="294"/>
      <c r="H126" s="265"/>
      <c r="I126" s="265">
        <f t="shared" si="10"/>
        <v>0</v>
      </c>
      <c r="J126" s="233"/>
      <c r="K126" s="220"/>
      <c r="L126" s="222"/>
    </row>
    <row r="127" spans="1:12" ht="15.75" customHeight="1" x14ac:dyDescent="0.25">
      <c r="A127" s="312"/>
      <c r="B127" s="258"/>
      <c r="C127" s="259"/>
      <c r="D127" s="282" t="s">
        <v>243</v>
      </c>
      <c r="E127" s="283"/>
      <c r="F127" s="295"/>
      <c r="G127" s="295"/>
      <c r="H127" s="284"/>
      <c r="I127" s="284">
        <f t="shared" si="10"/>
        <v>0</v>
      </c>
      <c r="J127" s="269"/>
      <c r="K127" s="220"/>
      <c r="L127" s="222"/>
    </row>
    <row r="128" spans="1:12" ht="15.75" customHeight="1" x14ac:dyDescent="0.25">
      <c r="A128" s="312"/>
      <c r="B128" s="258"/>
      <c r="C128" s="259"/>
      <c r="D128" s="266" t="s">
        <v>243</v>
      </c>
      <c r="E128" s="267"/>
      <c r="F128" s="272"/>
      <c r="G128" s="272"/>
      <c r="H128" s="270"/>
      <c r="I128" s="270">
        <f t="shared" si="10"/>
        <v>0</v>
      </c>
      <c r="J128" s="227"/>
      <c r="K128" s="220"/>
      <c r="L128" s="222"/>
    </row>
    <row r="129" spans="1:12" ht="15.75" customHeight="1" thickBot="1" x14ac:dyDescent="0.3">
      <c r="A129" s="313"/>
      <c r="B129" s="316"/>
      <c r="C129" s="353"/>
      <c r="D129" s="314"/>
      <c r="E129" s="315"/>
      <c r="F129" s="326"/>
      <c r="G129" s="326"/>
      <c r="H129" s="327"/>
      <c r="I129" s="327">
        <f t="shared" si="10"/>
        <v>0</v>
      </c>
      <c r="J129" s="318"/>
      <c r="K129" s="225"/>
      <c r="L129" s="223"/>
    </row>
    <row r="130" spans="1:12" ht="15.75" customHeight="1" x14ac:dyDescent="0.25">
      <c r="A130" s="319">
        <v>18</v>
      </c>
      <c r="B130" s="320"/>
      <c r="C130" s="352"/>
      <c r="D130" s="347"/>
      <c r="E130" s="322"/>
      <c r="F130" s="323" t="s">
        <v>91</v>
      </c>
      <c r="G130" s="323" t="s">
        <v>92</v>
      </c>
      <c r="H130" s="324"/>
      <c r="I130" s="324" t="s">
        <v>93</v>
      </c>
      <c r="J130" s="324">
        <v>10.9</v>
      </c>
      <c r="K130" s="224"/>
      <c r="L130" s="228"/>
    </row>
    <row r="131" spans="1:12" ht="15.75" customHeight="1" x14ac:dyDescent="0.25">
      <c r="A131" s="312"/>
      <c r="B131" s="258"/>
      <c r="C131" s="355"/>
      <c r="D131" s="273"/>
      <c r="E131" s="264"/>
      <c r="F131" s="296"/>
      <c r="G131" s="296"/>
      <c r="H131" s="265"/>
      <c r="I131" s="265">
        <f t="shared" ref="I131:I136" si="11">SUM(F131:H131)</f>
        <v>0</v>
      </c>
      <c r="J131" s="233"/>
      <c r="K131" s="220"/>
      <c r="L131" s="349"/>
    </row>
    <row r="132" spans="1:12" ht="15.75" customHeight="1" x14ac:dyDescent="0.25">
      <c r="A132" s="312"/>
      <c r="B132" s="258"/>
      <c r="C132" s="355"/>
      <c r="D132" s="273"/>
      <c r="E132" s="264"/>
      <c r="F132" s="296"/>
      <c r="G132" s="296"/>
      <c r="H132" s="265"/>
      <c r="I132" s="265">
        <f t="shared" si="11"/>
        <v>0</v>
      </c>
      <c r="J132" s="233"/>
      <c r="K132" s="220"/>
      <c r="L132" s="222"/>
    </row>
    <row r="133" spans="1:12" ht="15.75" customHeight="1" x14ac:dyDescent="0.25">
      <c r="A133" s="312"/>
      <c r="B133" s="258"/>
      <c r="C133" s="355"/>
      <c r="D133" s="273"/>
      <c r="E133" s="264"/>
      <c r="F133" s="296"/>
      <c r="G133" s="296"/>
      <c r="H133" s="265"/>
      <c r="I133" s="265">
        <f t="shared" si="11"/>
        <v>0</v>
      </c>
      <c r="J133" s="233"/>
      <c r="K133" s="220"/>
      <c r="L133" s="222"/>
    </row>
    <row r="134" spans="1:12" ht="15.75" customHeight="1" x14ac:dyDescent="0.25">
      <c r="A134" s="312"/>
      <c r="B134" s="258"/>
      <c r="C134" s="297"/>
      <c r="D134" s="266"/>
      <c r="E134" s="267"/>
      <c r="F134" s="272"/>
      <c r="G134" s="272"/>
      <c r="H134" s="270"/>
      <c r="I134" s="270">
        <f t="shared" si="11"/>
        <v>0</v>
      </c>
      <c r="J134" s="227"/>
      <c r="K134" s="220"/>
      <c r="L134" s="222"/>
    </row>
    <row r="135" spans="1:12" ht="15.75" customHeight="1" x14ac:dyDescent="0.25">
      <c r="A135" s="312"/>
      <c r="B135" s="258"/>
      <c r="C135" s="271"/>
      <c r="D135" s="266"/>
      <c r="E135" s="267"/>
      <c r="F135" s="272"/>
      <c r="G135" s="272"/>
      <c r="H135" s="270"/>
      <c r="I135" s="270">
        <f t="shared" si="11"/>
        <v>0</v>
      </c>
      <c r="J135" s="227"/>
      <c r="K135" s="220"/>
      <c r="L135" s="222"/>
    </row>
    <row r="136" spans="1:12" ht="15.75" customHeight="1" thickBot="1" x14ac:dyDescent="0.3">
      <c r="A136" s="313"/>
      <c r="B136" s="316"/>
      <c r="C136" s="325"/>
      <c r="D136" s="314"/>
      <c r="E136" s="315"/>
      <c r="F136" s="327"/>
      <c r="G136" s="327"/>
      <c r="H136" s="327"/>
      <c r="I136" s="327">
        <f t="shared" si="11"/>
        <v>0</v>
      </c>
      <c r="J136" s="318"/>
      <c r="K136" s="225"/>
      <c r="L136" s="223"/>
    </row>
    <row r="137" spans="1:12" ht="15.75" customHeight="1" x14ac:dyDescent="0.25">
      <c r="A137" s="298"/>
      <c r="B137" s="299" t="s">
        <v>90</v>
      </c>
      <c r="C137" s="300"/>
      <c r="D137" s="346"/>
      <c r="E137" s="301"/>
      <c r="F137" s="348" t="s">
        <v>91</v>
      </c>
      <c r="G137" s="348" t="s">
        <v>92</v>
      </c>
      <c r="H137" s="302"/>
      <c r="I137" s="302" t="s">
        <v>93</v>
      </c>
      <c r="J137" s="302">
        <v>10.9</v>
      </c>
      <c r="K137" s="220"/>
      <c r="L137" s="176"/>
    </row>
    <row r="138" spans="1:12" ht="15.75" customHeight="1" x14ac:dyDescent="0.25">
      <c r="A138" s="248"/>
      <c r="B138" s="258"/>
      <c r="C138" s="271"/>
      <c r="D138" s="273"/>
      <c r="E138" s="267"/>
      <c r="F138" s="270"/>
      <c r="G138" s="270"/>
      <c r="H138" s="270"/>
      <c r="I138" s="270">
        <f t="shared" ref="I138:I143" si="12">SUM(F138:H138)</f>
        <v>0</v>
      </c>
      <c r="J138" s="227"/>
      <c r="K138" s="43"/>
      <c r="L138" s="159"/>
    </row>
    <row r="139" spans="1:12" ht="15.75" customHeight="1" x14ac:dyDescent="0.25">
      <c r="A139" s="248"/>
      <c r="B139" s="258"/>
      <c r="C139" s="271"/>
      <c r="D139" s="273"/>
      <c r="E139" s="267"/>
      <c r="F139" s="270"/>
      <c r="G139" s="270"/>
      <c r="H139" s="270"/>
      <c r="I139" s="270">
        <f t="shared" si="12"/>
        <v>0</v>
      </c>
      <c r="J139" s="227"/>
      <c r="K139" s="43"/>
      <c r="L139" s="159"/>
    </row>
    <row r="140" spans="1:12" ht="15.75" customHeight="1" x14ac:dyDescent="0.25">
      <c r="A140" s="248"/>
      <c r="B140" s="258"/>
      <c r="C140" s="271"/>
      <c r="D140" s="273"/>
      <c r="E140" s="267"/>
      <c r="F140" s="270"/>
      <c r="G140" s="270"/>
      <c r="H140" s="270"/>
      <c r="I140" s="270">
        <f t="shared" si="12"/>
        <v>0</v>
      </c>
      <c r="J140" s="227"/>
      <c r="K140" s="43"/>
      <c r="L140" s="159"/>
    </row>
    <row r="141" spans="1:12" ht="15.75" customHeight="1" x14ac:dyDescent="0.25">
      <c r="A141" s="248"/>
      <c r="B141" s="258"/>
      <c r="C141" s="271"/>
      <c r="D141" s="282"/>
      <c r="E141" s="267"/>
      <c r="F141" s="270"/>
      <c r="G141" s="270"/>
      <c r="H141" s="270"/>
      <c r="I141" s="270">
        <f t="shared" si="12"/>
        <v>0</v>
      </c>
      <c r="J141" s="227"/>
      <c r="K141" s="43"/>
      <c r="L141" s="159"/>
    </row>
    <row r="142" spans="1:12" ht="15.75" customHeight="1" x14ac:dyDescent="0.25">
      <c r="A142" s="248"/>
      <c r="B142" s="258"/>
      <c r="C142" s="271"/>
      <c r="D142" s="266"/>
      <c r="E142" s="267"/>
      <c r="F142" s="270"/>
      <c r="G142" s="270"/>
      <c r="H142" s="270"/>
      <c r="I142" s="270">
        <f t="shared" si="12"/>
        <v>0</v>
      </c>
      <c r="J142" s="227"/>
      <c r="K142" s="43"/>
      <c r="L142" s="159"/>
    </row>
    <row r="143" spans="1:12" ht="15.75" customHeight="1" x14ac:dyDescent="0.25">
      <c r="A143" s="248"/>
      <c r="B143" s="258"/>
      <c r="C143" s="271"/>
      <c r="D143" s="266"/>
      <c r="E143" s="267"/>
      <c r="F143" s="270"/>
      <c r="G143" s="270"/>
      <c r="H143" s="270"/>
      <c r="I143" s="270">
        <f t="shared" si="12"/>
        <v>0</v>
      </c>
      <c r="J143" s="227"/>
      <c r="K143" s="43"/>
      <c r="L143" s="159"/>
    </row>
    <row r="144" spans="1:12" ht="15.75" customHeight="1" x14ac:dyDescent="0.25">
      <c r="K144" s="43"/>
      <c r="L144" s="139"/>
    </row>
    <row r="145" spans="11:12" ht="15.75" customHeight="1" x14ac:dyDescent="0.25">
      <c r="K145" s="43"/>
      <c r="L145" s="139"/>
    </row>
    <row r="146" spans="11:12" ht="15.75" customHeight="1" x14ac:dyDescent="0.25">
      <c r="K146" s="43"/>
      <c r="L146" s="139"/>
    </row>
    <row r="147" spans="11:12" ht="15.75" customHeight="1" x14ac:dyDescent="0.25">
      <c r="K147" s="43"/>
      <c r="L147" s="139"/>
    </row>
    <row r="148" spans="11:12" ht="15.75" customHeight="1" x14ac:dyDescent="0.25">
      <c r="K148" s="43"/>
      <c r="L148" s="139"/>
    </row>
    <row r="149" spans="11:12" ht="15.75" customHeight="1" x14ac:dyDescent="0.25">
      <c r="K149" s="43"/>
      <c r="L149" s="139"/>
    </row>
    <row r="150" spans="11:12" ht="15.75" customHeight="1" x14ac:dyDescent="0.25">
      <c r="K150" s="43"/>
      <c r="L150" s="139"/>
    </row>
    <row r="151" spans="11:12" ht="15.75" customHeight="1" x14ac:dyDescent="0.25">
      <c r="K151" s="43"/>
      <c r="L151" s="139"/>
    </row>
    <row r="152" spans="11:12" ht="15.75" customHeight="1" x14ac:dyDescent="0.25">
      <c r="K152" s="43"/>
      <c r="L152" s="139"/>
    </row>
    <row r="153" spans="11:12" ht="15.75" customHeight="1" x14ac:dyDescent="0.25">
      <c r="K153" s="43"/>
      <c r="L153" s="139"/>
    </row>
    <row r="154" spans="11:12" ht="15.75" customHeight="1" x14ac:dyDescent="0.25">
      <c r="K154" s="43"/>
      <c r="L154" s="139"/>
    </row>
    <row r="155" spans="11:12" ht="15.75" customHeight="1" x14ac:dyDescent="0.25">
      <c r="K155" s="43"/>
      <c r="L155" s="139"/>
    </row>
    <row r="156" spans="11:12" ht="15.75" customHeight="1" x14ac:dyDescent="0.25">
      <c r="K156" s="43"/>
      <c r="L156" s="139"/>
    </row>
    <row r="157" spans="11:12" ht="15.75" customHeight="1" x14ac:dyDescent="0.25">
      <c r="K157" s="43"/>
      <c r="L157" s="139"/>
    </row>
    <row r="158" spans="11:12" ht="15.75" customHeight="1" x14ac:dyDescent="0.25">
      <c r="K158" s="43"/>
      <c r="L158" s="139"/>
    </row>
    <row r="159" spans="11:12" ht="15.75" customHeight="1" x14ac:dyDescent="0.25">
      <c r="K159" s="43"/>
      <c r="L159" s="139"/>
    </row>
    <row r="160" spans="11:12" ht="15.75" customHeight="1" x14ac:dyDescent="0.25">
      <c r="K160" s="43"/>
      <c r="L160" s="139"/>
    </row>
    <row r="161" spans="11:12" ht="15.75" customHeight="1" x14ac:dyDescent="0.25">
      <c r="K161" s="43"/>
      <c r="L161" s="139"/>
    </row>
    <row r="162" spans="11:12" ht="15.75" customHeight="1" x14ac:dyDescent="0.25">
      <c r="K162" s="43"/>
      <c r="L162" s="139"/>
    </row>
    <row r="163" spans="11:12" ht="15.75" customHeight="1" x14ac:dyDescent="0.25">
      <c r="K163" s="43"/>
      <c r="L163" s="139"/>
    </row>
    <row r="164" spans="11:12" ht="15.75" customHeight="1" x14ac:dyDescent="0.25">
      <c r="K164" s="43"/>
      <c r="L164" s="139"/>
    </row>
    <row r="165" spans="11:12" ht="15.75" customHeight="1" x14ac:dyDescent="0.25">
      <c r="K165" s="43"/>
      <c r="L165" s="139"/>
    </row>
    <row r="166" spans="11:12" ht="15.75" customHeight="1" x14ac:dyDescent="0.25">
      <c r="K166" s="43"/>
      <c r="L166" s="139"/>
    </row>
    <row r="167" spans="11:12" ht="15.75" customHeight="1" x14ac:dyDescent="0.25">
      <c r="K167" s="43"/>
      <c r="L167" s="139"/>
    </row>
    <row r="168" spans="11:12" ht="15.75" customHeight="1" x14ac:dyDescent="0.25">
      <c r="K168" s="43"/>
      <c r="L168" s="139"/>
    </row>
    <row r="169" spans="11:12" ht="15.75" customHeight="1" x14ac:dyDescent="0.25">
      <c r="K169" s="43"/>
      <c r="L169" s="139"/>
    </row>
    <row r="170" spans="11:12" ht="15.75" customHeight="1" x14ac:dyDescent="0.25">
      <c r="K170" s="43"/>
      <c r="L170" s="139"/>
    </row>
    <row r="171" spans="11:12" ht="15.75" customHeight="1" x14ac:dyDescent="0.25">
      <c r="K171" s="43"/>
      <c r="L171" s="139"/>
    </row>
    <row r="172" spans="11:12" ht="15.75" customHeight="1" x14ac:dyDescent="0.25">
      <c r="K172" s="43"/>
      <c r="L172" s="139"/>
    </row>
    <row r="173" spans="11:12" ht="15.75" customHeight="1" x14ac:dyDescent="0.25">
      <c r="K173" s="43"/>
      <c r="L173" s="139"/>
    </row>
    <row r="174" spans="11:12" ht="15.75" customHeight="1" x14ac:dyDescent="0.25">
      <c r="K174" s="43"/>
      <c r="L174" s="139"/>
    </row>
    <row r="175" spans="11:12" ht="15.75" customHeight="1" x14ac:dyDescent="0.25">
      <c r="K175" s="43"/>
      <c r="L175" s="139"/>
    </row>
    <row r="176" spans="11:12" ht="15.75" customHeight="1" x14ac:dyDescent="0.25">
      <c r="K176" s="43"/>
      <c r="L176" s="139"/>
    </row>
    <row r="177" spans="11:12" ht="15.75" customHeight="1" x14ac:dyDescent="0.25">
      <c r="K177" s="43"/>
      <c r="L177" s="139"/>
    </row>
    <row r="178" spans="11:12" ht="15.75" customHeight="1" x14ac:dyDescent="0.25">
      <c r="K178" s="43"/>
      <c r="L178" s="139"/>
    </row>
    <row r="179" spans="11:12" ht="15.75" customHeight="1" x14ac:dyDescent="0.25">
      <c r="K179" s="43"/>
      <c r="L179" s="139"/>
    </row>
    <row r="180" spans="11:12" ht="15.75" customHeight="1" x14ac:dyDescent="0.25">
      <c r="K180" s="43"/>
      <c r="L180" s="139"/>
    </row>
    <row r="181" spans="11:12" ht="15.75" customHeight="1" x14ac:dyDescent="0.25">
      <c r="K181" s="43"/>
      <c r="L181" s="139"/>
    </row>
    <row r="182" spans="11:12" ht="15.75" customHeight="1" x14ac:dyDescent="0.25">
      <c r="K182" s="43"/>
      <c r="L182" s="139"/>
    </row>
    <row r="183" spans="11:12" ht="15.75" customHeight="1" x14ac:dyDescent="0.25">
      <c r="K183" s="43"/>
      <c r="L183" s="139"/>
    </row>
    <row r="184" spans="11:12" ht="15.75" customHeight="1" x14ac:dyDescent="0.25">
      <c r="K184" s="43"/>
      <c r="L184" s="139"/>
    </row>
    <row r="185" spans="11:12" ht="15.75" customHeight="1" x14ac:dyDescent="0.25">
      <c r="K185" s="43"/>
      <c r="L185" s="139"/>
    </row>
    <row r="186" spans="11:12" ht="15.75" customHeight="1" x14ac:dyDescent="0.25">
      <c r="K186" s="43"/>
      <c r="L186" s="139"/>
    </row>
    <row r="187" spans="11:12" ht="15.75" customHeight="1" x14ac:dyDescent="0.25">
      <c r="K187" s="43"/>
      <c r="L187" s="139"/>
    </row>
    <row r="188" spans="11:12" ht="15.75" customHeight="1" x14ac:dyDescent="0.25">
      <c r="K188" s="43"/>
      <c r="L188" s="139"/>
    </row>
    <row r="189" spans="11:12" ht="15.75" customHeight="1" x14ac:dyDescent="0.25">
      <c r="K189" s="43"/>
      <c r="L189" s="139"/>
    </row>
    <row r="190" spans="11:12" ht="15.75" customHeight="1" x14ac:dyDescent="0.25">
      <c r="K190" s="43"/>
      <c r="L190" s="139"/>
    </row>
    <row r="191" spans="11:12" ht="15.75" customHeight="1" x14ac:dyDescent="0.25">
      <c r="K191" s="43"/>
      <c r="L191" s="139"/>
    </row>
    <row r="192" spans="11:12" ht="15.75" customHeight="1" x14ac:dyDescent="0.25">
      <c r="K192" s="43"/>
      <c r="L192" s="139"/>
    </row>
    <row r="193" spans="11:12" ht="15.75" customHeight="1" x14ac:dyDescent="0.25">
      <c r="K193" s="43"/>
      <c r="L193" s="139"/>
    </row>
    <row r="194" spans="11:12" ht="15.75" customHeight="1" x14ac:dyDescent="0.25">
      <c r="K194" s="43"/>
      <c r="L194" s="139"/>
    </row>
    <row r="195" spans="11:12" ht="15.75" customHeight="1" x14ac:dyDescent="0.25">
      <c r="K195" s="43"/>
      <c r="L195" s="139"/>
    </row>
    <row r="196" spans="11:12" ht="15.75" customHeight="1" x14ac:dyDescent="0.25">
      <c r="K196" s="43"/>
      <c r="L196" s="139"/>
    </row>
    <row r="197" spans="11:12" ht="15.75" customHeight="1" x14ac:dyDescent="0.25">
      <c r="K197" s="43"/>
      <c r="L197" s="139"/>
    </row>
    <row r="198" spans="11:12" ht="15.75" customHeight="1" x14ac:dyDescent="0.25">
      <c r="K198" s="43"/>
      <c r="L198" s="139"/>
    </row>
    <row r="199" spans="11:12" ht="15.75" customHeight="1" x14ac:dyDescent="0.25">
      <c r="K199" s="43"/>
      <c r="L199" s="139"/>
    </row>
    <row r="200" spans="11:12" ht="15.75" customHeight="1" x14ac:dyDescent="0.25">
      <c r="K200" s="43"/>
      <c r="L200" s="139"/>
    </row>
    <row r="201" spans="11:12" ht="15.75" customHeight="1" x14ac:dyDescent="0.25">
      <c r="K201" s="43"/>
      <c r="L201" s="139"/>
    </row>
    <row r="202" spans="11:12" ht="15.75" customHeight="1" x14ac:dyDescent="0.25">
      <c r="K202" s="43"/>
      <c r="L202" s="139"/>
    </row>
    <row r="203" spans="11:12" ht="15.75" customHeight="1" x14ac:dyDescent="0.25">
      <c r="K203" s="43"/>
      <c r="L203" s="139"/>
    </row>
    <row r="204" spans="11:12" ht="15.75" customHeight="1" x14ac:dyDescent="0.25">
      <c r="K204" s="43"/>
      <c r="L204" s="139"/>
    </row>
    <row r="205" spans="11:12" ht="15.75" customHeight="1" x14ac:dyDescent="0.25">
      <c r="K205" s="43"/>
      <c r="L205" s="139"/>
    </row>
    <row r="206" spans="11:12" ht="15.75" customHeight="1" x14ac:dyDescent="0.25">
      <c r="K206" s="43"/>
      <c r="L206" s="139"/>
    </row>
    <row r="207" spans="11:12" ht="15.75" customHeight="1" x14ac:dyDescent="0.25">
      <c r="K207" s="43"/>
      <c r="L207" s="139"/>
    </row>
    <row r="208" spans="11:12" ht="15.75" customHeight="1" x14ac:dyDescent="0.25">
      <c r="K208" s="43"/>
      <c r="L208" s="139"/>
    </row>
    <row r="209" spans="11:12" ht="15.75" customHeight="1" x14ac:dyDescent="0.25">
      <c r="K209" s="43"/>
      <c r="L209" s="139"/>
    </row>
    <row r="210" spans="11:12" ht="15.75" customHeight="1" x14ac:dyDescent="0.25">
      <c r="K210" s="43"/>
      <c r="L210" s="139"/>
    </row>
    <row r="211" spans="11:12" ht="15.75" customHeight="1" x14ac:dyDescent="0.25">
      <c r="K211" s="43"/>
      <c r="L211" s="139"/>
    </row>
    <row r="212" spans="11:12" ht="15.75" customHeight="1" x14ac:dyDescent="0.25">
      <c r="K212" s="43"/>
      <c r="L212" s="139"/>
    </row>
    <row r="213" spans="11:12" ht="15.75" customHeight="1" x14ac:dyDescent="0.25">
      <c r="K213" s="43"/>
      <c r="L213" s="139"/>
    </row>
    <row r="214" spans="11:12" ht="15.75" customHeight="1" x14ac:dyDescent="0.25">
      <c r="K214" s="43"/>
      <c r="L214" s="139"/>
    </row>
    <row r="215" spans="11:12" ht="15.75" customHeight="1" x14ac:dyDescent="0.25">
      <c r="K215" s="43"/>
      <c r="L215" s="139"/>
    </row>
    <row r="216" spans="11:12" ht="15.75" customHeight="1" x14ac:dyDescent="0.25">
      <c r="K216" s="43"/>
      <c r="L216" s="139"/>
    </row>
    <row r="217" spans="11:12" ht="15.75" customHeight="1" x14ac:dyDescent="0.25">
      <c r="K217" s="43"/>
      <c r="L217" s="139"/>
    </row>
    <row r="218" spans="11:12" ht="15.75" customHeight="1" x14ac:dyDescent="0.25">
      <c r="K218" s="43"/>
      <c r="L218" s="139"/>
    </row>
    <row r="219" spans="11:12" ht="15.75" customHeight="1" x14ac:dyDescent="0.25">
      <c r="K219" s="43"/>
      <c r="L219" s="139"/>
    </row>
    <row r="220" spans="11:12" ht="15.75" customHeight="1" x14ac:dyDescent="0.25">
      <c r="K220" s="43"/>
      <c r="L220" s="139"/>
    </row>
    <row r="221" spans="11:12" ht="15.75" customHeight="1" x14ac:dyDescent="0.25">
      <c r="K221" s="43"/>
      <c r="L221" s="139"/>
    </row>
    <row r="222" spans="11:12" ht="15.75" customHeight="1" x14ac:dyDescent="0.25">
      <c r="K222" s="43"/>
      <c r="L222" s="139"/>
    </row>
    <row r="223" spans="11:12" ht="15.75" customHeight="1" x14ac:dyDescent="0.25">
      <c r="K223" s="43"/>
      <c r="L223" s="139"/>
    </row>
    <row r="224" spans="11:12" ht="15.75" customHeight="1" x14ac:dyDescent="0.25">
      <c r="K224" s="43"/>
      <c r="L224" s="139"/>
    </row>
    <row r="225" spans="11:12" ht="15.75" customHeight="1" x14ac:dyDescent="0.25">
      <c r="K225" s="43"/>
      <c r="L225" s="139"/>
    </row>
    <row r="226" spans="11:12" ht="15.75" customHeight="1" x14ac:dyDescent="0.25">
      <c r="K226" s="43"/>
      <c r="L226" s="139"/>
    </row>
    <row r="227" spans="11:12" ht="15.75" customHeight="1" x14ac:dyDescent="0.25">
      <c r="K227" s="43"/>
      <c r="L227" s="139"/>
    </row>
    <row r="228" spans="11:12" ht="15.75" customHeight="1" x14ac:dyDescent="0.25">
      <c r="K228" s="43"/>
      <c r="L228" s="139"/>
    </row>
    <row r="229" spans="11:12" ht="15.75" customHeight="1" x14ac:dyDescent="0.25">
      <c r="K229" s="43"/>
      <c r="L229" s="139"/>
    </row>
    <row r="230" spans="11:12" ht="15.75" customHeight="1" x14ac:dyDescent="0.25">
      <c r="K230" s="43"/>
      <c r="L230" s="139"/>
    </row>
    <row r="231" spans="11:12" ht="15.75" customHeight="1" x14ac:dyDescent="0.25">
      <c r="K231" s="43"/>
      <c r="L231" s="139"/>
    </row>
    <row r="232" spans="11:12" ht="15.75" customHeight="1" x14ac:dyDescent="0.25">
      <c r="K232" s="43"/>
      <c r="L232" s="139"/>
    </row>
    <row r="233" spans="11:12" ht="15.75" customHeight="1" x14ac:dyDescent="0.25">
      <c r="K233" s="43"/>
      <c r="L233" s="139"/>
    </row>
    <row r="234" spans="11:12" ht="15.75" customHeight="1" x14ac:dyDescent="0.25">
      <c r="K234" s="43"/>
      <c r="L234" s="139"/>
    </row>
    <row r="235" spans="11:12" ht="15.75" customHeight="1" x14ac:dyDescent="0.25">
      <c r="K235" s="43"/>
      <c r="L235" s="139"/>
    </row>
    <row r="236" spans="11:12" ht="15.75" customHeight="1" x14ac:dyDescent="0.25">
      <c r="K236" s="43"/>
      <c r="L236" s="139"/>
    </row>
    <row r="237" spans="11:12" ht="15.75" customHeight="1" x14ac:dyDescent="0.25">
      <c r="K237" s="43"/>
      <c r="L237" s="139"/>
    </row>
    <row r="238" spans="11:12" ht="15.75" customHeight="1" x14ac:dyDescent="0.25">
      <c r="K238" s="43"/>
      <c r="L238" s="139"/>
    </row>
    <row r="239" spans="11:12" ht="15.75" customHeight="1" x14ac:dyDescent="0.25">
      <c r="K239" s="43"/>
      <c r="L239" s="139"/>
    </row>
    <row r="240" spans="11:12" ht="15.75" customHeight="1" x14ac:dyDescent="0.25">
      <c r="K240" s="43"/>
      <c r="L240" s="139"/>
    </row>
    <row r="241" spans="11:12" ht="15.75" customHeight="1" x14ac:dyDescent="0.25">
      <c r="K241" s="43"/>
      <c r="L241" s="139"/>
    </row>
    <row r="242" spans="11:12" ht="15.75" customHeight="1" x14ac:dyDescent="0.25">
      <c r="K242" s="43"/>
      <c r="L242" s="139"/>
    </row>
    <row r="243" spans="11:12" ht="15.75" customHeight="1" x14ac:dyDescent="0.25">
      <c r="K243" s="43"/>
      <c r="L243" s="139"/>
    </row>
    <row r="244" spans="11:12" ht="15.75" customHeight="1" x14ac:dyDescent="0.25">
      <c r="K244" s="43"/>
      <c r="L244" s="139"/>
    </row>
    <row r="245" spans="11:12" ht="15.75" customHeight="1" x14ac:dyDescent="0.25">
      <c r="K245" s="43"/>
      <c r="L245" s="139"/>
    </row>
    <row r="246" spans="11:12" ht="15.75" customHeight="1" x14ac:dyDescent="0.25">
      <c r="K246" s="43"/>
      <c r="L246" s="139"/>
    </row>
    <row r="247" spans="11:12" ht="15.75" customHeight="1" x14ac:dyDescent="0.25">
      <c r="K247" s="43"/>
      <c r="L247" s="139"/>
    </row>
    <row r="248" spans="11:12" ht="15.75" customHeight="1" x14ac:dyDescent="0.25">
      <c r="K248" s="43"/>
      <c r="L248" s="139"/>
    </row>
    <row r="249" spans="11:12" ht="15.75" customHeight="1" x14ac:dyDescent="0.25">
      <c r="K249" s="43"/>
      <c r="L249" s="139"/>
    </row>
    <row r="250" spans="11:12" ht="15.75" customHeight="1" x14ac:dyDescent="0.25">
      <c r="K250" s="43"/>
      <c r="L250" s="139"/>
    </row>
    <row r="251" spans="11:12" ht="15.75" customHeight="1" x14ac:dyDescent="0.25">
      <c r="K251" s="43"/>
      <c r="L251" s="139"/>
    </row>
    <row r="252" spans="11:12" ht="15.75" customHeight="1" x14ac:dyDescent="0.25">
      <c r="K252" s="43"/>
      <c r="L252" s="139"/>
    </row>
    <row r="253" spans="11:12" ht="15.75" customHeight="1" x14ac:dyDescent="0.25">
      <c r="K253" s="43"/>
      <c r="L253" s="139"/>
    </row>
    <row r="254" spans="11:12" ht="15.75" customHeight="1" x14ac:dyDescent="0.25">
      <c r="K254" s="43"/>
      <c r="L254" s="139"/>
    </row>
    <row r="255" spans="11:12" ht="15.75" customHeight="1" x14ac:dyDescent="0.25">
      <c r="K255" s="43"/>
      <c r="L255" s="139"/>
    </row>
    <row r="256" spans="11:12" ht="15.75" customHeight="1" x14ac:dyDescent="0.25">
      <c r="K256" s="43"/>
      <c r="L256" s="139"/>
    </row>
    <row r="257" spans="11:12" ht="15.75" customHeight="1" x14ac:dyDescent="0.25">
      <c r="K257" s="43"/>
      <c r="L257" s="139"/>
    </row>
    <row r="258" spans="11:12" ht="15.75" customHeight="1" x14ac:dyDescent="0.25">
      <c r="K258" s="43"/>
      <c r="L258" s="139"/>
    </row>
    <row r="259" spans="11:12" ht="15.75" customHeight="1" x14ac:dyDescent="0.25">
      <c r="K259" s="43"/>
      <c r="L259" s="139"/>
    </row>
    <row r="260" spans="11:12" ht="15.75" customHeight="1" x14ac:dyDescent="0.25">
      <c r="K260" s="43"/>
      <c r="L260" s="139"/>
    </row>
    <row r="261" spans="11:12" ht="15.75" customHeight="1" x14ac:dyDescent="0.25">
      <c r="K261" s="43"/>
      <c r="L261" s="139"/>
    </row>
    <row r="262" spans="11:12" ht="15.75" customHeight="1" x14ac:dyDescent="0.25">
      <c r="K262" s="43"/>
      <c r="L262" s="139"/>
    </row>
    <row r="263" spans="11:12" ht="15.75" customHeight="1" x14ac:dyDescent="0.25">
      <c r="K263" s="43"/>
      <c r="L263" s="139"/>
    </row>
    <row r="264" spans="11:12" ht="15.75" customHeight="1" x14ac:dyDescent="0.25">
      <c r="K264" s="43"/>
      <c r="L264" s="139"/>
    </row>
    <row r="265" spans="11:12" ht="15.75" customHeight="1" x14ac:dyDescent="0.25">
      <c r="K265" s="43"/>
      <c r="L265" s="139"/>
    </row>
    <row r="266" spans="11:12" ht="15.75" customHeight="1" x14ac:dyDescent="0.25">
      <c r="K266" s="43"/>
      <c r="L266" s="139"/>
    </row>
    <row r="267" spans="11:12" ht="15.75" customHeight="1" x14ac:dyDescent="0.25">
      <c r="K267" s="43"/>
      <c r="L267" s="139"/>
    </row>
    <row r="268" spans="11:12" ht="15.75" customHeight="1" x14ac:dyDescent="0.25">
      <c r="K268" s="43"/>
      <c r="L268" s="139"/>
    </row>
    <row r="269" spans="11:12" ht="15.75" customHeight="1" x14ac:dyDescent="0.25">
      <c r="K269" s="43"/>
      <c r="L269" s="139"/>
    </row>
    <row r="270" spans="11:12" ht="15.75" customHeight="1" x14ac:dyDescent="0.25">
      <c r="K270" s="43"/>
      <c r="L270" s="139"/>
    </row>
    <row r="271" spans="11:12" ht="15.75" customHeight="1" x14ac:dyDescent="0.25">
      <c r="K271" s="43"/>
      <c r="L271" s="139"/>
    </row>
    <row r="272" spans="11:12" ht="15.75" customHeight="1" x14ac:dyDescent="0.25">
      <c r="K272" s="43"/>
      <c r="L272" s="139"/>
    </row>
    <row r="273" spans="11:12" ht="15.75" customHeight="1" x14ac:dyDescent="0.25">
      <c r="K273" s="43"/>
      <c r="L273" s="139"/>
    </row>
    <row r="274" spans="11:12" ht="15.75" customHeight="1" x14ac:dyDescent="0.25">
      <c r="K274" s="43"/>
      <c r="L274" s="139"/>
    </row>
    <row r="275" spans="11:12" ht="15.75" customHeight="1" x14ac:dyDescent="0.25">
      <c r="K275" s="43"/>
      <c r="L275" s="139"/>
    </row>
    <row r="276" spans="11:12" ht="15.75" customHeight="1" x14ac:dyDescent="0.25">
      <c r="K276" s="43"/>
      <c r="L276" s="139"/>
    </row>
    <row r="277" spans="11:12" ht="15.75" customHeight="1" x14ac:dyDescent="0.25">
      <c r="K277" s="43"/>
      <c r="L277" s="139"/>
    </row>
    <row r="278" spans="11:12" ht="15.75" customHeight="1" x14ac:dyDescent="0.25">
      <c r="K278" s="43"/>
      <c r="L278" s="139"/>
    </row>
    <row r="279" spans="11:12" ht="15.75" customHeight="1" x14ac:dyDescent="0.25">
      <c r="K279" s="43"/>
      <c r="L279" s="139"/>
    </row>
    <row r="280" spans="11:12" ht="15.75" customHeight="1" x14ac:dyDescent="0.25">
      <c r="K280" s="43"/>
      <c r="L280" s="139"/>
    </row>
    <row r="281" spans="11:12" ht="15.75" customHeight="1" x14ac:dyDescent="0.25">
      <c r="K281" s="43"/>
      <c r="L281" s="139"/>
    </row>
    <row r="282" spans="11:12" ht="15.75" customHeight="1" x14ac:dyDescent="0.25">
      <c r="K282" s="43"/>
      <c r="L282" s="139"/>
    </row>
    <row r="283" spans="11:12" ht="15.75" customHeight="1" x14ac:dyDescent="0.25">
      <c r="K283" s="43"/>
      <c r="L283" s="139"/>
    </row>
    <row r="284" spans="11:12" ht="15.75" customHeight="1" x14ac:dyDescent="0.25">
      <c r="K284" s="43"/>
      <c r="L284" s="139"/>
    </row>
    <row r="285" spans="11:12" ht="15.75" customHeight="1" x14ac:dyDescent="0.25">
      <c r="K285" s="43"/>
      <c r="L285" s="139"/>
    </row>
    <row r="286" spans="11:12" ht="15.75" customHeight="1" x14ac:dyDescent="0.25">
      <c r="K286" s="43"/>
      <c r="L286" s="139"/>
    </row>
    <row r="287" spans="11:12" ht="15.75" customHeight="1" x14ac:dyDescent="0.25">
      <c r="K287" s="43"/>
      <c r="L287" s="139"/>
    </row>
    <row r="288" spans="11:12" ht="15.75" customHeight="1" x14ac:dyDescent="0.25">
      <c r="K288" s="43"/>
      <c r="L288" s="139"/>
    </row>
    <row r="289" spans="11:12" ht="15.75" customHeight="1" x14ac:dyDescent="0.25">
      <c r="K289" s="43"/>
      <c r="L289" s="139"/>
    </row>
    <row r="290" spans="11:12" ht="15.75" customHeight="1" x14ac:dyDescent="0.25">
      <c r="K290" s="43"/>
      <c r="L290" s="139"/>
    </row>
    <row r="291" spans="11:12" ht="15.75" customHeight="1" x14ac:dyDescent="0.25">
      <c r="K291" s="43"/>
      <c r="L291" s="139"/>
    </row>
    <row r="292" spans="11:12" ht="15.75" customHeight="1" x14ac:dyDescent="0.25">
      <c r="K292" s="43"/>
      <c r="L292" s="139"/>
    </row>
    <row r="293" spans="11:12" ht="15.75" customHeight="1" x14ac:dyDescent="0.25">
      <c r="K293" s="43"/>
      <c r="L293" s="139"/>
    </row>
    <row r="294" spans="11:12" ht="15.75" customHeight="1" x14ac:dyDescent="0.25">
      <c r="K294" s="43"/>
      <c r="L294" s="139"/>
    </row>
    <row r="295" spans="11:12" ht="15.75" customHeight="1" x14ac:dyDescent="0.25">
      <c r="K295" s="43"/>
      <c r="L295" s="139"/>
    </row>
    <row r="296" spans="11:12" ht="15.75" customHeight="1" x14ac:dyDescent="0.25">
      <c r="K296" s="43"/>
      <c r="L296" s="139"/>
    </row>
    <row r="297" spans="11:12" ht="15.75" customHeight="1" x14ac:dyDescent="0.25">
      <c r="K297" s="43"/>
      <c r="L297" s="139"/>
    </row>
    <row r="298" spans="11:12" ht="15.75" customHeight="1" x14ac:dyDescent="0.25">
      <c r="K298" s="43"/>
      <c r="L298" s="139"/>
    </row>
    <row r="299" spans="11:12" ht="15.75" customHeight="1" x14ac:dyDescent="0.25">
      <c r="K299" s="43"/>
      <c r="L299" s="139"/>
    </row>
    <row r="300" spans="11:12" ht="15.75" customHeight="1" x14ac:dyDescent="0.25">
      <c r="K300" s="43"/>
      <c r="L300" s="139"/>
    </row>
    <row r="301" spans="11:12" ht="15.75" customHeight="1" x14ac:dyDescent="0.25">
      <c r="K301" s="43"/>
      <c r="L301" s="139"/>
    </row>
    <row r="302" spans="11:12" ht="15.75" customHeight="1" x14ac:dyDescent="0.25">
      <c r="K302" s="43"/>
      <c r="L302" s="139"/>
    </row>
    <row r="303" spans="11:12" ht="15.75" customHeight="1" x14ac:dyDescent="0.25">
      <c r="K303" s="43"/>
      <c r="L303" s="139"/>
    </row>
    <row r="304" spans="11:12" ht="15.75" customHeight="1" x14ac:dyDescent="0.25">
      <c r="K304" s="43"/>
      <c r="L304" s="139"/>
    </row>
    <row r="305" spans="11:12" ht="15.75" customHeight="1" x14ac:dyDescent="0.25">
      <c r="K305" s="43"/>
      <c r="L305" s="139"/>
    </row>
    <row r="306" spans="11:12" ht="15.75" customHeight="1" x14ac:dyDescent="0.25">
      <c r="K306" s="43"/>
      <c r="L306" s="139"/>
    </row>
    <row r="307" spans="11:12" ht="15.75" customHeight="1" x14ac:dyDescent="0.25">
      <c r="K307" s="43"/>
      <c r="L307" s="139"/>
    </row>
    <row r="308" spans="11:12" ht="15.75" customHeight="1" x14ac:dyDescent="0.25">
      <c r="K308" s="43"/>
      <c r="L308" s="139"/>
    </row>
    <row r="309" spans="11:12" ht="15.75" customHeight="1" x14ac:dyDescent="0.25">
      <c r="K309" s="43"/>
      <c r="L309" s="139"/>
    </row>
    <row r="310" spans="11:12" ht="15.75" customHeight="1" x14ac:dyDescent="0.25">
      <c r="K310" s="43"/>
      <c r="L310" s="139"/>
    </row>
    <row r="311" spans="11:12" ht="15.75" customHeight="1" x14ac:dyDescent="0.25">
      <c r="K311" s="43"/>
      <c r="L311" s="139"/>
    </row>
    <row r="312" spans="11:12" ht="15.75" customHeight="1" x14ac:dyDescent="0.25">
      <c r="K312" s="43"/>
      <c r="L312" s="139"/>
    </row>
    <row r="313" spans="11:12" ht="15.75" customHeight="1" x14ac:dyDescent="0.25">
      <c r="K313" s="43"/>
      <c r="L313" s="139"/>
    </row>
    <row r="314" spans="11:12" ht="15.75" customHeight="1" x14ac:dyDescent="0.25">
      <c r="K314" s="43"/>
      <c r="L314" s="139"/>
    </row>
    <row r="315" spans="11:12" ht="15.75" customHeight="1" x14ac:dyDescent="0.25">
      <c r="K315" s="43"/>
      <c r="L315" s="139"/>
    </row>
    <row r="316" spans="11:12" ht="15.75" customHeight="1" x14ac:dyDescent="0.25">
      <c r="K316" s="43"/>
      <c r="L316" s="139"/>
    </row>
    <row r="317" spans="11:12" ht="15.75" customHeight="1" x14ac:dyDescent="0.25">
      <c r="K317" s="43"/>
      <c r="L317" s="139"/>
    </row>
    <row r="318" spans="11:12" ht="15.75" customHeight="1" x14ac:dyDescent="0.25">
      <c r="K318" s="43"/>
      <c r="L318" s="139"/>
    </row>
    <row r="319" spans="11:12" ht="15.75" customHeight="1" x14ac:dyDescent="0.25">
      <c r="K319" s="43"/>
      <c r="L319" s="139"/>
    </row>
    <row r="320" spans="11:12" ht="15.75" customHeight="1" x14ac:dyDescent="0.25">
      <c r="K320" s="43"/>
      <c r="L320" s="139"/>
    </row>
    <row r="321" spans="11:12" ht="15.75" customHeight="1" x14ac:dyDescent="0.25">
      <c r="K321" s="43"/>
      <c r="L321" s="139"/>
    </row>
    <row r="322" spans="11:12" ht="15.75" customHeight="1" x14ac:dyDescent="0.25">
      <c r="K322" s="43"/>
      <c r="L322" s="139"/>
    </row>
    <row r="323" spans="11:12" ht="15.75" customHeight="1" x14ac:dyDescent="0.25">
      <c r="K323" s="43"/>
      <c r="L323" s="139"/>
    </row>
    <row r="324" spans="11:12" ht="15.75" customHeight="1" x14ac:dyDescent="0.25">
      <c r="K324" s="43"/>
      <c r="L324" s="139"/>
    </row>
    <row r="325" spans="11:12" ht="15.75" customHeight="1" x14ac:dyDescent="0.25">
      <c r="K325" s="43"/>
      <c r="L325" s="139"/>
    </row>
    <row r="326" spans="11:12" ht="15.75" customHeight="1" x14ac:dyDescent="0.25">
      <c r="K326" s="43"/>
      <c r="L326" s="139"/>
    </row>
    <row r="327" spans="11:12" ht="15.75" customHeight="1" x14ac:dyDescent="0.25">
      <c r="K327" s="43"/>
      <c r="L327" s="139"/>
    </row>
    <row r="328" spans="11:12" ht="15.75" customHeight="1" x14ac:dyDescent="0.25">
      <c r="K328" s="43"/>
      <c r="L328" s="139"/>
    </row>
    <row r="329" spans="11:12" ht="15.75" customHeight="1" x14ac:dyDescent="0.25">
      <c r="K329" s="43"/>
      <c r="L329" s="139"/>
    </row>
    <row r="330" spans="11:12" ht="15.75" customHeight="1" x14ac:dyDescent="0.25">
      <c r="K330" s="43"/>
      <c r="L330" s="139"/>
    </row>
    <row r="331" spans="11:12" ht="15.75" customHeight="1" x14ac:dyDescent="0.25">
      <c r="K331" s="43"/>
      <c r="L331" s="139"/>
    </row>
    <row r="332" spans="11:12" ht="15.75" customHeight="1" x14ac:dyDescent="0.25">
      <c r="K332" s="43"/>
      <c r="L332" s="139"/>
    </row>
    <row r="333" spans="11:12" ht="15.75" customHeight="1" x14ac:dyDescent="0.25">
      <c r="K333" s="43"/>
      <c r="L333" s="139"/>
    </row>
    <row r="334" spans="11:12" ht="15.75" customHeight="1" x14ac:dyDescent="0.25">
      <c r="K334" s="43"/>
      <c r="L334" s="139"/>
    </row>
    <row r="335" spans="11:12" ht="15.75" customHeight="1" x14ac:dyDescent="0.25">
      <c r="K335" s="43"/>
      <c r="L335" s="139"/>
    </row>
    <row r="336" spans="11:12" ht="15.75" customHeight="1" x14ac:dyDescent="0.25">
      <c r="K336" s="43"/>
      <c r="L336" s="139"/>
    </row>
    <row r="337" spans="11:12" ht="15.75" customHeight="1" x14ac:dyDescent="0.25">
      <c r="K337" s="43"/>
      <c r="L337" s="139"/>
    </row>
    <row r="338" spans="11:12" ht="15.75" customHeight="1" x14ac:dyDescent="0.25">
      <c r="K338" s="43"/>
      <c r="L338" s="139"/>
    </row>
    <row r="339" spans="11:12" ht="15.75" customHeight="1" x14ac:dyDescent="0.25">
      <c r="K339" s="43"/>
      <c r="L339" s="139"/>
    </row>
    <row r="340" spans="11:12" ht="15.75" customHeight="1" x14ac:dyDescent="0.25">
      <c r="K340" s="43"/>
      <c r="L340" s="139"/>
    </row>
    <row r="341" spans="11:12" ht="15.75" customHeight="1" x14ac:dyDescent="0.25">
      <c r="K341" s="43"/>
      <c r="L341" s="139"/>
    </row>
    <row r="342" spans="11:12" ht="15.75" customHeight="1" x14ac:dyDescent="0.25">
      <c r="K342" s="43"/>
      <c r="L342" s="139"/>
    </row>
    <row r="343" spans="11:12" ht="15.75" customHeight="1" x14ac:dyDescent="0.25">
      <c r="K343" s="43"/>
      <c r="L343" s="139"/>
    </row>
    <row r="344" spans="11:12" ht="15.75" customHeight="1" x14ac:dyDescent="0.25">
      <c r="K344" s="43"/>
      <c r="L344" s="139"/>
    </row>
    <row r="345" spans="11:12" ht="15.75" customHeight="1" x14ac:dyDescent="0.25">
      <c r="K345" s="43"/>
      <c r="L345" s="139"/>
    </row>
    <row r="346" spans="11:12" ht="15.75" customHeight="1" x14ac:dyDescent="0.25">
      <c r="K346" s="43"/>
      <c r="L346" s="139"/>
    </row>
    <row r="347" spans="11:12" ht="15.75" customHeight="1" x14ac:dyDescent="0.25">
      <c r="K347" s="43"/>
      <c r="L347" s="139"/>
    </row>
    <row r="348" spans="11:12" ht="15.75" customHeight="1" x14ac:dyDescent="0.25">
      <c r="K348" s="43"/>
      <c r="L348" s="139"/>
    </row>
    <row r="349" spans="11:12" ht="15.75" customHeight="1" x14ac:dyDescent="0.25">
      <c r="K349" s="43"/>
      <c r="L349" s="139"/>
    </row>
    <row r="350" spans="11:12" ht="15.75" customHeight="1" x14ac:dyDescent="0.25">
      <c r="K350" s="43"/>
      <c r="L350" s="139"/>
    </row>
    <row r="351" spans="11:12" ht="15.75" customHeight="1" x14ac:dyDescent="0.25">
      <c r="K351" s="43"/>
      <c r="L351" s="139"/>
    </row>
    <row r="352" spans="11:12" ht="15.75" customHeight="1" x14ac:dyDescent="0.25">
      <c r="K352" s="43"/>
      <c r="L352" s="139"/>
    </row>
    <row r="353" spans="11:12" ht="15.75" customHeight="1" x14ac:dyDescent="0.25">
      <c r="K353" s="43"/>
      <c r="L353" s="139"/>
    </row>
    <row r="354" spans="11:12" ht="15.75" customHeight="1" x14ac:dyDescent="0.25">
      <c r="K354" s="43"/>
      <c r="L354" s="139"/>
    </row>
    <row r="355" spans="11:12" ht="15.75" customHeight="1" x14ac:dyDescent="0.25">
      <c r="K355" s="43"/>
      <c r="L355" s="139"/>
    </row>
    <row r="356" spans="11:12" ht="15.75" customHeight="1" x14ac:dyDescent="0.25">
      <c r="K356" s="43"/>
      <c r="L356" s="139"/>
    </row>
    <row r="357" spans="11:12" ht="15.75" customHeight="1" x14ac:dyDescent="0.25">
      <c r="K357" s="43"/>
      <c r="L357" s="139"/>
    </row>
    <row r="358" spans="11:12" ht="15.75" customHeight="1" x14ac:dyDescent="0.25">
      <c r="K358" s="43"/>
      <c r="L358" s="139"/>
    </row>
    <row r="359" spans="11:12" ht="15.75" customHeight="1" x14ac:dyDescent="0.25">
      <c r="K359" s="43"/>
      <c r="L359" s="139"/>
    </row>
    <row r="360" spans="11:12" ht="15.75" customHeight="1" x14ac:dyDescent="0.25">
      <c r="K360" s="43"/>
      <c r="L360" s="139"/>
    </row>
    <row r="361" spans="11:12" ht="15.75" customHeight="1" x14ac:dyDescent="0.25">
      <c r="K361" s="43"/>
      <c r="L361" s="139"/>
    </row>
    <row r="362" spans="11:12" ht="15.75" customHeight="1" x14ac:dyDescent="0.25">
      <c r="K362" s="43"/>
      <c r="L362" s="139"/>
    </row>
    <row r="363" spans="11:12" ht="15.75" customHeight="1" x14ac:dyDescent="0.25">
      <c r="K363" s="43"/>
      <c r="L363" s="139"/>
    </row>
    <row r="364" spans="11:12" ht="15.75" customHeight="1" x14ac:dyDescent="0.25">
      <c r="K364" s="43"/>
      <c r="L364" s="139"/>
    </row>
    <row r="365" spans="11:12" ht="15.75" customHeight="1" x14ac:dyDescent="0.25">
      <c r="K365" s="43"/>
      <c r="L365" s="139"/>
    </row>
    <row r="366" spans="11:12" ht="15.75" customHeight="1" x14ac:dyDescent="0.25">
      <c r="K366" s="43"/>
      <c r="L366" s="139"/>
    </row>
    <row r="367" spans="11:12" ht="15.75" customHeight="1" x14ac:dyDescent="0.25">
      <c r="K367" s="43"/>
      <c r="L367" s="139"/>
    </row>
    <row r="368" spans="11:12" ht="15.75" customHeight="1" x14ac:dyDescent="0.25">
      <c r="K368" s="43"/>
      <c r="L368" s="139"/>
    </row>
    <row r="369" spans="11:12" ht="15.75" customHeight="1" x14ac:dyDescent="0.25">
      <c r="K369" s="43"/>
      <c r="L369" s="139"/>
    </row>
    <row r="370" spans="11:12" ht="15.75" customHeight="1" x14ac:dyDescent="0.25">
      <c r="K370" s="43"/>
      <c r="L370" s="139"/>
    </row>
    <row r="371" spans="11:12" ht="15.75" customHeight="1" x14ac:dyDescent="0.25">
      <c r="K371" s="43"/>
      <c r="L371" s="139"/>
    </row>
    <row r="372" spans="11:12" ht="15.75" customHeight="1" x14ac:dyDescent="0.25">
      <c r="K372" s="43"/>
      <c r="L372" s="139"/>
    </row>
    <row r="373" spans="11:12" ht="15.75" customHeight="1" x14ac:dyDescent="0.25">
      <c r="K373" s="43"/>
      <c r="L373" s="139"/>
    </row>
    <row r="374" spans="11:12" ht="15.75" customHeight="1" x14ac:dyDescent="0.25">
      <c r="K374" s="43"/>
      <c r="L374" s="139"/>
    </row>
    <row r="375" spans="11:12" ht="15.75" customHeight="1" x14ac:dyDescent="0.25">
      <c r="K375" s="43"/>
      <c r="L375" s="139"/>
    </row>
    <row r="376" spans="11:12" ht="15.75" customHeight="1" x14ac:dyDescent="0.25">
      <c r="K376" s="43"/>
      <c r="L376" s="139"/>
    </row>
    <row r="377" spans="11:12" ht="15.75" customHeight="1" x14ac:dyDescent="0.25">
      <c r="K377" s="43"/>
      <c r="L377" s="139"/>
    </row>
    <row r="378" spans="11:12" ht="15.75" customHeight="1" x14ac:dyDescent="0.25">
      <c r="K378" s="43"/>
      <c r="L378" s="139"/>
    </row>
    <row r="379" spans="11:12" ht="15.75" customHeight="1" x14ac:dyDescent="0.25">
      <c r="K379" s="43"/>
      <c r="L379" s="139"/>
    </row>
    <row r="380" spans="11:12" ht="15.75" customHeight="1" x14ac:dyDescent="0.25">
      <c r="K380" s="43"/>
      <c r="L380" s="139"/>
    </row>
    <row r="381" spans="11:12" ht="15.75" customHeight="1" x14ac:dyDescent="0.25">
      <c r="K381" s="43"/>
      <c r="L381" s="139"/>
    </row>
    <row r="382" spans="11:12" ht="15.75" customHeight="1" x14ac:dyDescent="0.25">
      <c r="K382" s="43"/>
      <c r="L382" s="139"/>
    </row>
    <row r="383" spans="11:12" ht="15.75" customHeight="1" x14ac:dyDescent="0.25">
      <c r="K383" s="43"/>
      <c r="L383" s="139"/>
    </row>
    <row r="384" spans="11:12" ht="15.75" customHeight="1" x14ac:dyDescent="0.25">
      <c r="K384" s="43"/>
      <c r="L384" s="139"/>
    </row>
    <row r="385" spans="11:12" ht="15.75" customHeight="1" x14ac:dyDescent="0.25">
      <c r="K385" s="43"/>
      <c r="L385" s="139"/>
    </row>
    <row r="386" spans="11:12" ht="15.75" customHeight="1" x14ac:dyDescent="0.25">
      <c r="K386" s="43"/>
      <c r="L386" s="139"/>
    </row>
    <row r="387" spans="11:12" ht="15.75" customHeight="1" x14ac:dyDescent="0.25">
      <c r="K387" s="43"/>
      <c r="L387" s="139"/>
    </row>
    <row r="388" spans="11:12" ht="15.75" customHeight="1" x14ac:dyDescent="0.25">
      <c r="K388" s="43"/>
      <c r="L388" s="139"/>
    </row>
    <row r="389" spans="11:12" ht="15.75" customHeight="1" x14ac:dyDescent="0.25">
      <c r="K389" s="43"/>
      <c r="L389" s="139"/>
    </row>
    <row r="390" spans="11:12" ht="15.75" customHeight="1" x14ac:dyDescent="0.25">
      <c r="K390" s="43"/>
      <c r="L390" s="139"/>
    </row>
    <row r="391" spans="11:12" ht="15.75" customHeight="1" x14ac:dyDescent="0.25">
      <c r="K391" s="43"/>
      <c r="L391" s="139"/>
    </row>
    <row r="392" spans="11:12" ht="15.75" customHeight="1" x14ac:dyDescent="0.25">
      <c r="K392" s="43"/>
      <c r="L392" s="139"/>
    </row>
    <row r="393" spans="11:12" ht="15.75" customHeight="1" x14ac:dyDescent="0.25">
      <c r="K393" s="43"/>
      <c r="L393" s="139"/>
    </row>
    <row r="394" spans="11:12" ht="15.75" customHeight="1" x14ac:dyDescent="0.25">
      <c r="K394" s="43"/>
      <c r="L394" s="139"/>
    </row>
    <row r="395" spans="11:12" ht="15.75" customHeight="1" x14ac:dyDescent="0.25">
      <c r="K395" s="43"/>
      <c r="L395" s="139"/>
    </row>
    <row r="396" spans="11:12" ht="15.75" customHeight="1" x14ac:dyDescent="0.25">
      <c r="K396" s="43"/>
      <c r="L396" s="139"/>
    </row>
    <row r="397" spans="11:12" ht="15.75" customHeight="1" x14ac:dyDescent="0.25">
      <c r="K397" s="43"/>
      <c r="L397" s="139"/>
    </row>
    <row r="398" spans="11:12" ht="15.75" customHeight="1" x14ac:dyDescent="0.25">
      <c r="K398" s="43"/>
      <c r="L398" s="139"/>
    </row>
    <row r="399" spans="11:12" ht="15.75" customHeight="1" x14ac:dyDescent="0.25">
      <c r="K399" s="43"/>
      <c r="L399" s="139"/>
    </row>
    <row r="400" spans="11:12" ht="15.75" customHeight="1" x14ac:dyDescent="0.25">
      <c r="K400" s="43"/>
      <c r="L400" s="139"/>
    </row>
    <row r="401" spans="11:12" ht="15.75" customHeight="1" x14ac:dyDescent="0.25">
      <c r="K401" s="43"/>
      <c r="L401" s="139"/>
    </row>
    <row r="402" spans="11:12" ht="15.75" customHeight="1" x14ac:dyDescent="0.25">
      <c r="K402" s="43"/>
      <c r="L402" s="139"/>
    </row>
    <row r="403" spans="11:12" ht="15.75" customHeight="1" x14ac:dyDescent="0.25">
      <c r="K403" s="43"/>
      <c r="L403" s="139"/>
    </row>
    <row r="404" spans="11:12" ht="15.75" customHeight="1" x14ac:dyDescent="0.25">
      <c r="K404" s="43"/>
      <c r="L404" s="139"/>
    </row>
    <row r="405" spans="11:12" ht="15.75" customHeight="1" x14ac:dyDescent="0.25">
      <c r="K405" s="43"/>
      <c r="L405" s="139"/>
    </row>
    <row r="406" spans="11:12" ht="15.75" customHeight="1" x14ac:dyDescent="0.25">
      <c r="K406" s="43"/>
      <c r="L406" s="139"/>
    </row>
    <row r="407" spans="11:12" ht="15.75" customHeight="1" x14ac:dyDescent="0.25">
      <c r="K407" s="43"/>
      <c r="L407" s="139"/>
    </row>
    <row r="408" spans="11:12" ht="15.75" customHeight="1" x14ac:dyDescent="0.25">
      <c r="K408" s="43"/>
      <c r="L408" s="139"/>
    </row>
    <row r="409" spans="11:12" ht="15.75" customHeight="1" x14ac:dyDescent="0.25">
      <c r="K409" s="43"/>
      <c r="L409" s="139"/>
    </row>
    <row r="410" spans="11:12" ht="15.75" customHeight="1" x14ac:dyDescent="0.25">
      <c r="K410" s="43"/>
      <c r="L410" s="139"/>
    </row>
    <row r="411" spans="11:12" ht="15.75" customHeight="1" x14ac:dyDescent="0.25">
      <c r="K411" s="43"/>
      <c r="L411" s="139"/>
    </row>
    <row r="412" spans="11:12" ht="15.75" customHeight="1" x14ac:dyDescent="0.25">
      <c r="K412" s="43"/>
      <c r="L412" s="139"/>
    </row>
    <row r="413" spans="11:12" ht="15.75" customHeight="1" x14ac:dyDescent="0.25">
      <c r="K413" s="43"/>
      <c r="L413" s="139"/>
    </row>
    <row r="414" spans="11:12" ht="15.75" customHeight="1" x14ac:dyDescent="0.25">
      <c r="K414" s="43"/>
      <c r="L414" s="139"/>
    </row>
    <row r="415" spans="11:12" ht="15.75" customHeight="1" x14ac:dyDescent="0.25">
      <c r="K415" s="43"/>
      <c r="L415" s="139"/>
    </row>
    <row r="416" spans="11:12" ht="15.75" customHeight="1" x14ac:dyDescent="0.25">
      <c r="K416" s="43"/>
      <c r="L416" s="139"/>
    </row>
    <row r="417" spans="11:12" ht="15.75" customHeight="1" x14ac:dyDescent="0.25">
      <c r="K417" s="43"/>
      <c r="L417" s="139"/>
    </row>
    <row r="418" spans="11:12" ht="15.75" customHeight="1" x14ac:dyDescent="0.25">
      <c r="K418" s="43"/>
      <c r="L418" s="139"/>
    </row>
    <row r="419" spans="11:12" ht="15.75" customHeight="1" x14ac:dyDescent="0.25">
      <c r="K419" s="43"/>
      <c r="L419" s="139"/>
    </row>
    <row r="420" spans="11:12" ht="15.75" customHeight="1" x14ac:dyDescent="0.25">
      <c r="K420" s="43"/>
      <c r="L420" s="139"/>
    </row>
    <row r="421" spans="11:12" ht="15.75" customHeight="1" x14ac:dyDescent="0.25">
      <c r="K421" s="43"/>
      <c r="L421" s="139"/>
    </row>
    <row r="422" spans="11:12" ht="15.75" customHeight="1" x14ac:dyDescent="0.25">
      <c r="K422" s="43"/>
      <c r="L422" s="139"/>
    </row>
    <row r="423" spans="11:12" ht="15.75" customHeight="1" x14ac:dyDescent="0.25">
      <c r="K423" s="43"/>
      <c r="L423" s="139"/>
    </row>
    <row r="424" spans="11:12" ht="15.75" customHeight="1" x14ac:dyDescent="0.25">
      <c r="K424" s="43"/>
      <c r="L424" s="139"/>
    </row>
    <row r="425" spans="11:12" ht="15.75" customHeight="1" x14ac:dyDescent="0.25">
      <c r="K425" s="43"/>
      <c r="L425" s="139"/>
    </row>
    <row r="426" spans="11:12" ht="15.75" customHeight="1" x14ac:dyDescent="0.25">
      <c r="K426" s="43"/>
      <c r="L426" s="139"/>
    </row>
    <row r="427" spans="11:12" ht="15.75" customHeight="1" x14ac:dyDescent="0.25">
      <c r="K427" s="43"/>
      <c r="L427" s="139"/>
    </row>
    <row r="428" spans="11:12" ht="15.75" customHeight="1" x14ac:dyDescent="0.25">
      <c r="K428" s="43"/>
      <c r="L428" s="139"/>
    </row>
    <row r="429" spans="11:12" ht="15.75" customHeight="1" x14ac:dyDescent="0.25">
      <c r="K429" s="43"/>
      <c r="L429" s="139"/>
    </row>
    <row r="430" spans="11:12" ht="15.75" customHeight="1" x14ac:dyDescent="0.25">
      <c r="K430" s="43"/>
      <c r="L430" s="139"/>
    </row>
    <row r="431" spans="11:12" ht="15.75" customHeight="1" x14ac:dyDescent="0.25">
      <c r="K431" s="43"/>
      <c r="L431" s="139"/>
    </row>
    <row r="432" spans="11:12" ht="15.75" customHeight="1" x14ac:dyDescent="0.25">
      <c r="K432" s="43"/>
      <c r="L432" s="139"/>
    </row>
    <row r="433" spans="11:12" ht="15.75" customHeight="1" x14ac:dyDescent="0.25">
      <c r="K433" s="43"/>
      <c r="L433" s="139"/>
    </row>
    <row r="434" spans="11:12" ht="15.75" customHeight="1" x14ac:dyDescent="0.25">
      <c r="K434" s="43"/>
      <c r="L434" s="139"/>
    </row>
    <row r="435" spans="11:12" ht="15.75" customHeight="1" x14ac:dyDescent="0.25">
      <c r="K435" s="43"/>
      <c r="L435" s="139"/>
    </row>
    <row r="436" spans="11:12" ht="15.75" customHeight="1" x14ac:dyDescent="0.25">
      <c r="K436" s="43"/>
      <c r="L436" s="139"/>
    </row>
    <row r="437" spans="11:12" ht="15.75" customHeight="1" x14ac:dyDescent="0.25">
      <c r="K437" s="43"/>
      <c r="L437" s="139"/>
    </row>
    <row r="438" spans="11:12" ht="15.75" customHeight="1" x14ac:dyDescent="0.25">
      <c r="K438" s="43"/>
      <c r="L438" s="139"/>
    </row>
    <row r="439" spans="11:12" ht="15.75" customHeight="1" x14ac:dyDescent="0.25">
      <c r="K439" s="43"/>
      <c r="L439" s="139"/>
    </row>
    <row r="440" spans="11:12" ht="15.75" customHeight="1" x14ac:dyDescent="0.25">
      <c r="K440" s="43"/>
      <c r="L440" s="139"/>
    </row>
    <row r="441" spans="11:12" ht="15.75" customHeight="1" x14ac:dyDescent="0.25">
      <c r="K441" s="43"/>
      <c r="L441" s="139"/>
    </row>
    <row r="442" spans="11:12" ht="15.75" customHeight="1" x14ac:dyDescent="0.25">
      <c r="K442" s="43"/>
      <c r="L442" s="139"/>
    </row>
    <row r="443" spans="11:12" ht="15.75" customHeight="1" x14ac:dyDescent="0.25">
      <c r="K443" s="43"/>
      <c r="L443" s="139"/>
    </row>
    <row r="444" spans="11:12" ht="15.75" customHeight="1" x14ac:dyDescent="0.25">
      <c r="K444" s="43"/>
      <c r="L444" s="139"/>
    </row>
    <row r="445" spans="11:12" ht="15.75" customHeight="1" x14ac:dyDescent="0.25">
      <c r="K445" s="43"/>
      <c r="L445" s="139"/>
    </row>
    <row r="446" spans="11:12" ht="15.75" customHeight="1" x14ac:dyDescent="0.25">
      <c r="K446" s="43"/>
      <c r="L446" s="139"/>
    </row>
    <row r="447" spans="11:12" ht="15.75" customHeight="1" x14ac:dyDescent="0.25">
      <c r="K447" s="43"/>
      <c r="L447" s="139"/>
    </row>
    <row r="448" spans="11:12" ht="15.75" customHeight="1" x14ac:dyDescent="0.25">
      <c r="K448" s="43"/>
      <c r="L448" s="139"/>
    </row>
    <row r="449" spans="11:12" ht="15.75" customHeight="1" x14ac:dyDescent="0.25">
      <c r="K449" s="43"/>
      <c r="L449" s="139"/>
    </row>
    <row r="450" spans="11:12" ht="15.75" customHeight="1" x14ac:dyDescent="0.25">
      <c r="K450" s="43"/>
      <c r="L450" s="139"/>
    </row>
    <row r="451" spans="11:12" ht="15.75" customHeight="1" x14ac:dyDescent="0.25">
      <c r="K451" s="43"/>
      <c r="L451" s="139"/>
    </row>
    <row r="452" spans="11:12" ht="15.75" customHeight="1" x14ac:dyDescent="0.25">
      <c r="K452" s="43"/>
      <c r="L452" s="139"/>
    </row>
    <row r="453" spans="11:12" ht="15.75" customHeight="1" x14ac:dyDescent="0.25">
      <c r="K453" s="43"/>
      <c r="L453" s="139"/>
    </row>
    <row r="454" spans="11:12" ht="15.75" customHeight="1" x14ac:dyDescent="0.25">
      <c r="K454" s="43"/>
      <c r="L454" s="139"/>
    </row>
    <row r="455" spans="11:12" ht="15.75" customHeight="1" x14ac:dyDescent="0.25">
      <c r="K455" s="43"/>
      <c r="L455" s="139"/>
    </row>
    <row r="456" spans="11:12" ht="15.75" customHeight="1" x14ac:dyDescent="0.25">
      <c r="K456" s="43"/>
      <c r="L456" s="139"/>
    </row>
    <row r="457" spans="11:12" ht="15.75" customHeight="1" x14ac:dyDescent="0.25">
      <c r="K457" s="43"/>
      <c r="L457" s="139"/>
    </row>
    <row r="458" spans="11:12" ht="15.75" customHeight="1" x14ac:dyDescent="0.25">
      <c r="K458" s="43"/>
      <c r="L458" s="139"/>
    </row>
    <row r="459" spans="11:12" ht="15.75" customHeight="1" x14ac:dyDescent="0.25">
      <c r="K459" s="43"/>
      <c r="L459" s="139"/>
    </row>
    <row r="460" spans="11:12" ht="15.75" customHeight="1" x14ac:dyDescent="0.25">
      <c r="K460" s="43"/>
      <c r="L460" s="139"/>
    </row>
    <row r="461" spans="11:12" ht="15.75" customHeight="1" x14ac:dyDescent="0.25">
      <c r="K461" s="43"/>
      <c r="L461" s="139"/>
    </row>
    <row r="462" spans="11:12" ht="15.75" customHeight="1" x14ac:dyDescent="0.25">
      <c r="K462" s="43"/>
      <c r="L462" s="139"/>
    </row>
    <row r="463" spans="11:12" ht="15.75" customHeight="1" x14ac:dyDescent="0.25">
      <c r="K463" s="43"/>
      <c r="L463" s="139"/>
    </row>
    <row r="464" spans="11:12" ht="15.75" customHeight="1" x14ac:dyDescent="0.25">
      <c r="K464" s="43"/>
      <c r="L464" s="139"/>
    </row>
    <row r="465" spans="11:12" ht="15.75" customHeight="1" x14ac:dyDescent="0.25">
      <c r="K465" s="43"/>
      <c r="L465" s="139"/>
    </row>
    <row r="466" spans="11:12" ht="15.75" customHeight="1" x14ac:dyDescent="0.25">
      <c r="K466" s="43"/>
      <c r="L466" s="139"/>
    </row>
    <row r="467" spans="11:12" ht="15.75" customHeight="1" x14ac:dyDescent="0.25">
      <c r="K467" s="43"/>
      <c r="L467" s="139"/>
    </row>
    <row r="468" spans="11:12" ht="15.75" customHeight="1" x14ac:dyDescent="0.25">
      <c r="K468" s="43"/>
      <c r="L468" s="139"/>
    </row>
    <row r="469" spans="11:12" ht="15.75" customHeight="1" x14ac:dyDescent="0.25">
      <c r="K469" s="43"/>
      <c r="L469" s="139"/>
    </row>
    <row r="470" spans="11:12" ht="15.75" customHeight="1" x14ac:dyDescent="0.25">
      <c r="K470" s="43"/>
      <c r="L470" s="139"/>
    </row>
    <row r="471" spans="11:12" ht="15.75" customHeight="1" x14ac:dyDescent="0.25">
      <c r="K471" s="43"/>
      <c r="L471" s="139"/>
    </row>
    <row r="472" spans="11:12" ht="15.75" customHeight="1" x14ac:dyDescent="0.25">
      <c r="K472" s="43"/>
      <c r="L472" s="139"/>
    </row>
    <row r="473" spans="11:12" ht="15.75" customHeight="1" x14ac:dyDescent="0.25">
      <c r="K473" s="43"/>
      <c r="L473" s="139"/>
    </row>
    <row r="474" spans="11:12" ht="15.75" customHeight="1" x14ac:dyDescent="0.25">
      <c r="K474" s="43"/>
      <c r="L474" s="139"/>
    </row>
    <row r="475" spans="11:12" ht="15.75" customHeight="1" x14ac:dyDescent="0.25">
      <c r="K475" s="43"/>
      <c r="L475" s="139"/>
    </row>
    <row r="476" spans="11:12" ht="15.75" customHeight="1" x14ac:dyDescent="0.25">
      <c r="K476" s="43"/>
      <c r="L476" s="139"/>
    </row>
    <row r="477" spans="11:12" ht="15.75" customHeight="1" x14ac:dyDescent="0.25">
      <c r="K477" s="43"/>
      <c r="L477" s="139"/>
    </row>
    <row r="478" spans="11:12" ht="15.75" customHeight="1" x14ac:dyDescent="0.25">
      <c r="K478" s="43"/>
      <c r="L478" s="139"/>
    </row>
    <row r="479" spans="11:12" ht="15.75" customHeight="1" x14ac:dyDescent="0.25">
      <c r="K479" s="43"/>
      <c r="L479" s="139"/>
    </row>
    <row r="480" spans="11:12" ht="15.75" customHeight="1" x14ac:dyDescent="0.25">
      <c r="K480" s="43"/>
      <c r="L480" s="139"/>
    </row>
    <row r="481" spans="11:12" ht="15.75" customHeight="1" x14ac:dyDescent="0.25">
      <c r="K481" s="43"/>
      <c r="L481" s="139"/>
    </row>
    <row r="482" spans="11:12" ht="15.75" customHeight="1" x14ac:dyDescent="0.25">
      <c r="K482" s="43"/>
      <c r="L482" s="139"/>
    </row>
    <row r="483" spans="11:12" ht="15.75" customHeight="1" x14ac:dyDescent="0.25">
      <c r="K483" s="43"/>
      <c r="L483" s="139"/>
    </row>
    <row r="484" spans="11:12" ht="15.75" customHeight="1" x14ac:dyDescent="0.25">
      <c r="K484" s="43"/>
      <c r="L484" s="139"/>
    </row>
    <row r="485" spans="11:12" ht="15.75" customHeight="1" x14ac:dyDescent="0.25">
      <c r="K485" s="43"/>
      <c r="L485" s="139"/>
    </row>
    <row r="486" spans="11:12" ht="15.75" customHeight="1" x14ac:dyDescent="0.25">
      <c r="K486" s="43"/>
      <c r="L486" s="139"/>
    </row>
    <row r="487" spans="11:12" ht="15.75" customHeight="1" x14ac:dyDescent="0.25">
      <c r="K487" s="43"/>
      <c r="L487" s="139"/>
    </row>
    <row r="488" spans="11:12" ht="15.75" customHeight="1" x14ac:dyDescent="0.25">
      <c r="K488" s="43"/>
      <c r="L488" s="139"/>
    </row>
    <row r="489" spans="11:12" ht="15.75" customHeight="1" x14ac:dyDescent="0.25">
      <c r="K489" s="43"/>
      <c r="L489" s="139"/>
    </row>
    <row r="490" spans="11:12" ht="15.75" customHeight="1" x14ac:dyDescent="0.25">
      <c r="K490" s="43"/>
      <c r="L490" s="139"/>
    </row>
    <row r="491" spans="11:12" ht="15.75" customHeight="1" x14ac:dyDescent="0.25">
      <c r="K491" s="43"/>
      <c r="L491" s="139"/>
    </row>
    <row r="492" spans="11:12" ht="15.75" customHeight="1" x14ac:dyDescent="0.25">
      <c r="K492" s="43"/>
      <c r="L492" s="139"/>
    </row>
    <row r="493" spans="11:12" ht="15.75" customHeight="1" x14ac:dyDescent="0.25">
      <c r="K493" s="43"/>
      <c r="L493" s="139"/>
    </row>
    <row r="494" spans="11:12" ht="15.75" customHeight="1" x14ac:dyDescent="0.25">
      <c r="K494" s="43"/>
      <c r="L494" s="139"/>
    </row>
    <row r="495" spans="11:12" ht="15.75" customHeight="1" x14ac:dyDescent="0.25">
      <c r="K495" s="43"/>
      <c r="L495" s="139"/>
    </row>
    <row r="496" spans="11:12" ht="15.75" customHeight="1" x14ac:dyDescent="0.25">
      <c r="K496" s="43"/>
      <c r="L496" s="139"/>
    </row>
    <row r="497" spans="11:12" ht="15.75" customHeight="1" x14ac:dyDescent="0.25">
      <c r="K497" s="43"/>
      <c r="L497" s="139"/>
    </row>
    <row r="498" spans="11:12" ht="15.75" customHeight="1" x14ac:dyDescent="0.25">
      <c r="K498" s="43"/>
      <c r="L498" s="139"/>
    </row>
    <row r="499" spans="11:12" ht="15.75" customHeight="1" x14ac:dyDescent="0.25">
      <c r="K499" s="43"/>
      <c r="L499" s="139"/>
    </row>
    <row r="500" spans="11:12" ht="15.75" customHeight="1" x14ac:dyDescent="0.25">
      <c r="K500" s="43"/>
      <c r="L500" s="139"/>
    </row>
    <row r="501" spans="11:12" ht="15.75" customHeight="1" x14ac:dyDescent="0.25">
      <c r="K501" s="43"/>
      <c r="L501" s="139"/>
    </row>
    <row r="502" spans="11:12" ht="15.75" customHeight="1" x14ac:dyDescent="0.25">
      <c r="K502" s="43"/>
      <c r="L502" s="139"/>
    </row>
    <row r="503" spans="11:12" ht="15.75" customHeight="1" x14ac:dyDescent="0.25">
      <c r="K503" s="43"/>
      <c r="L503" s="139"/>
    </row>
    <row r="504" spans="11:12" ht="15.75" customHeight="1" x14ac:dyDescent="0.25">
      <c r="K504" s="43"/>
      <c r="L504" s="139"/>
    </row>
    <row r="505" spans="11:12" ht="15.75" customHeight="1" x14ac:dyDescent="0.25">
      <c r="K505" s="43"/>
      <c r="L505" s="139"/>
    </row>
    <row r="506" spans="11:12" ht="15.75" customHeight="1" x14ac:dyDescent="0.25">
      <c r="K506" s="43"/>
      <c r="L506" s="139"/>
    </row>
    <row r="507" spans="11:12" ht="15.75" customHeight="1" x14ac:dyDescent="0.25">
      <c r="K507" s="43"/>
      <c r="L507" s="139"/>
    </row>
    <row r="508" spans="11:12" ht="15.75" customHeight="1" x14ac:dyDescent="0.25">
      <c r="K508" s="43"/>
      <c r="L508" s="139"/>
    </row>
    <row r="509" spans="11:12" ht="15.75" customHeight="1" x14ac:dyDescent="0.25">
      <c r="K509" s="43"/>
      <c r="L509" s="139"/>
    </row>
    <row r="510" spans="11:12" ht="15.75" customHeight="1" x14ac:dyDescent="0.25">
      <c r="K510" s="43"/>
      <c r="L510" s="139"/>
    </row>
    <row r="511" spans="11:12" ht="15.75" customHeight="1" x14ac:dyDescent="0.25">
      <c r="K511" s="43"/>
      <c r="L511" s="139"/>
    </row>
    <row r="512" spans="11:12" ht="15.75" customHeight="1" x14ac:dyDescent="0.25">
      <c r="K512" s="43"/>
      <c r="L512" s="139"/>
    </row>
    <row r="513" spans="11:12" ht="15.75" customHeight="1" x14ac:dyDescent="0.25">
      <c r="K513" s="43"/>
      <c r="L513" s="139"/>
    </row>
    <row r="514" spans="11:12" ht="15.75" customHeight="1" x14ac:dyDescent="0.25">
      <c r="K514" s="43"/>
      <c r="L514" s="139"/>
    </row>
    <row r="515" spans="11:12" ht="15.75" customHeight="1" x14ac:dyDescent="0.25">
      <c r="K515" s="43"/>
      <c r="L515" s="139"/>
    </row>
    <row r="516" spans="11:12" ht="15.75" customHeight="1" x14ac:dyDescent="0.25">
      <c r="K516" s="43"/>
      <c r="L516" s="139"/>
    </row>
    <row r="517" spans="11:12" ht="15.75" customHeight="1" x14ac:dyDescent="0.25">
      <c r="K517" s="43"/>
      <c r="L517" s="139"/>
    </row>
    <row r="518" spans="11:12" ht="15.75" customHeight="1" x14ac:dyDescent="0.25">
      <c r="K518" s="43"/>
      <c r="L518" s="139"/>
    </row>
    <row r="519" spans="11:12" ht="15.75" customHeight="1" x14ac:dyDescent="0.25">
      <c r="K519" s="43"/>
      <c r="L519" s="139"/>
    </row>
    <row r="520" spans="11:12" ht="15.75" customHeight="1" x14ac:dyDescent="0.25">
      <c r="K520" s="43"/>
      <c r="L520" s="139"/>
    </row>
    <row r="521" spans="11:12" ht="15.75" customHeight="1" x14ac:dyDescent="0.25">
      <c r="K521" s="43"/>
      <c r="L521" s="139"/>
    </row>
    <row r="522" spans="11:12" ht="15.75" customHeight="1" x14ac:dyDescent="0.25">
      <c r="K522" s="43"/>
      <c r="L522" s="139"/>
    </row>
    <row r="523" spans="11:12" ht="15.75" customHeight="1" x14ac:dyDescent="0.25">
      <c r="K523" s="43"/>
      <c r="L523" s="139"/>
    </row>
    <row r="524" spans="11:12" ht="15.75" customHeight="1" x14ac:dyDescent="0.25">
      <c r="K524" s="43"/>
      <c r="L524" s="139"/>
    </row>
    <row r="525" spans="11:12" ht="15.75" customHeight="1" x14ac:dyDescent="0.25">
      <c r="K525" s="43"/>
      <c r="L525" s="139"/>
    </row>
    <row r="526" spans="11:12" ht="15.75" customHeight="1" x14ac:dyDescent="0.25">
      <c r="K526" s="43"/>
      <c r="L526" s="139"/>
    </row>
    <row r="527" spans="11:12" ht="15.75" customHeight="1" x14ac:dyDescent="0.25">
      <c r="K527" s="43"/>
      <c r="L527" s="139"/>
    </row>
    <row r="528" spans="11:12" ht="15.75" customHeight="1" x14ac:dyDescent="0.25">
      <c r="K528" s="43"/>
      <c r="L528" s="139"/>
    </row>
    <row r="529" spans="11:12" ht="15.75" customHeight="1" x14ac:dyDescent="0.25">
      <c r="K529" s="43"/>
      <c r="L529" s="139"/>
    </row>
    <row r="530" spans="11:12" ht="15.75" customHeight="1" x14ac:dyDescent="0.25">
      <c r="K530" s="43"/>
      <c r="L530" s="139"/>
    </row>
    <row r="531" spans="11:12" ht="15.75" customHeight="1" x14ac:dyDescent="0.25">
      <c r="K531" s="43"/>
      <c r="L531" s="139"/>
    </row>
    <row r="532" spans="11:12" ht="15.75" customHeight="1" x14ac:dyDescent="0.25">
      <c r="K532" s="43"/>
      <c r="L532" s="139"/>
    </row>
    <row r="533" spans="11:12" ht="15.75" customHeight="1" x14ac:dyDescent="0.25">
      <c r="K533" s="43"/>
      <c r="L533" s="139"/>
    </row>
    <row r="534" spans="11:12" ht="15.75" customHeight="1" x14ac:dyDescent="0.25">
      <c r="K534" s="43"/>
      <c r="L534" s="139"/>
    </row>
    <row r="535" spans="11:12" ht="15.75" customHeight="1" x14ac:dyDescent="0.25">
      <c r="K535" s="43"/>
      <c r="L535" s="139"/>
    </row>
    <row r="536" spans="11:12" ht="15.75" customHeight="1" x14ac:dyDescent="0.25">
      <c r="K536" s="43"/>
      <c r="L536" s="139"/>
    </row>
    <row r="537" spans="11:12" ht="15.75" customHeight="1" x14ac:dyDescent="0.25">
      <c r="K537" s="43"/>
      <c r="L537" s="139"/>
    </row>
    <row r="538" spans="11:12" ht="15.75" customHeight="1" x14ac:dyDescent="0.25">
      <c r="K538" s="43"/>
      <c r="L538" s="139"/>
    </row>
    <row r="539" spans="11:12" ht="15.75" customHeight="1" x14ac:dyDescent="0.25">
      <c r="K539" s="43"/>
      <c r="L539" s="139"/>
    </row>
    <row r="540" spans="11:12" ht="15.75" customHeight="1" x14ac:dyDescent="0.25">
      <c r="K540" s="43"/>
      <c r="L540" s="139"/>
    </row>
    <row r="541" spans="11:12" ht="15.75" customHeight="1" x14ac:dyDescent="0.25">
      <c r="K541" s="43"/>
      <c r="L541" s="139"/>
    </row>
    <row r="542" spans="11:12" ht="15.75" customHeight="1" x14ac:dyDescent="0.25">
      <c r="K542" s="43"/>
      <c r="L542" s="139"/>
    </row>
    <row r="543" spans="11:12" ht="15.75" customHeight="1" x14ac:dyDescent="0.25">
      <c r="K543" s="43"/>
      <c r="L543" s="139"/>
    </row>
    <row r="544" spans="11:12" ht="15.75" customHeight="1" x14ac:dyDescent="0.25">
      <c r="K544" s="43"/>
      <c r="L544" s="139"/>
    </row>
    <row r="545" spans="11:12" ht="15.75" customHeight="1" x14ac:dyDescent="0.25">
      <c r="K545" s="43"/>
      <c r="L545" s="139"/>
    </row>
    <row r="546" spans="11:12" ht="15.75" customHeight="1" x14ac:dyDescent="0.25">
      <c r="K546" s="43"/>
      <c r="L546" s="139"/>
    </row>
    <row r="547" spans="11:12" ht="15.75" customHeight="1" x14ac:dyDescent="0.25">
      <c r="K547" s="43"/>
      <c r="L547" s="139"/>
    </row>
    <row r="548" spans="11:12" ht="15.75" customHeight="1" x14ac:dyDescent="0.25">
      <c r="K548" s="43"/>
      <c r="L548" s="139"/>
    </row>
    <row r="549" spans="11:12" ht="15.75" customHeight="1" x14ac:dyDescent="0.25">
      <c r="K549" s="43"/>
      <c r="L549" s="139"/>
    </row>
    <row r="550" spans="11:12" ht="15.75" customHeight="1" x14ac:dyDescent="0.25">
      <c r="K550" s="43"/>
      <c r="L550" s="139"/>
    </row>
    <row r="551" spans="11:12" ht="15.75" customHeight="1" x14ac:dyDescent="0.25">
      <c r="K551" s="43"/>
      <c r="L551" s="139"/>
    </row>
    <row r="552" spans="11:12" ht="15.75" customHeight="1" x14ac:dyDescent="0.25">
      <c r="K552" s="43"/>
      <c r="L552" s="139"/>
    </row>
    <row r="553" spans="11:12" ht="15.75" customHeight="1" x14ac:dyDescent="0.25">
      <c r="K553" s="43"/>
      <c r="L553" s="139"/>
    </row>
    <row r="554" spans="11:12" ht="15.75" customHeight="1" x14ac:dyDescent="0.25">
      <c r="K554" s="43"/>
      <c r="L554" s="139"/>
    </row>
    <row r="555" spans="11:12" ht="15.75" customHeight="1" x14ac:dyDescent="0.25">
      <c r="K555" s="43"/>
      <c r="L555" s="139"/>
    </row>
    <row r="556" spans="11:12" ht="15.75" customHeight="1" x14ac:dyDescent="0.25">
      <c r="K556" s="43"/>
      <c r="L556" s="139"/>
    </row>
    <row r="557" spans="11:12" ht="15.75" customHeight="1" x14ac:dyDescent="0.25">
      <c r="K557" s="43"/>
      <c r="L557" s="139"/>
    </row>
    <row r="558" spans="11:12" ht="15.75" customHeight="1" x14ac:dyDescent="0.25">
      <c r="K558" s="43"/>
      <c r="L558" s="139"/>
    </row>
    <row r="559" spans="11:12" ht="15.75" customHeight="1" x14ac:dyDescent="0.25">
      <c r="K559" s="43"/>
      <c r="L559" s="139"/>
    </row>
    <row r="560" spans="11:12" ht="15.75" customHeight="1" x14ac:dyDescent="0.25">
      <c r="K560" s="43"/>
      <c r="L560" s="139"/>
    </row>
    <row r="561" spans="11:12" ht="15.75" customHeight="1" x14ac:dyDescent="0.25">
      <c r="K561" s="43"/>
      <c r="L561" s="139"/>
    </row>
    <row r="562" spans="11:12" ht="15.75" customHeight="1" x14ac:dyDescent="0.25">
      <c r="K562" s="43"/>
      <c r="L562" s="139"/>
    </row>
    <row r="563" spans="11:12" ht="15.75" customHeight="1" x14ac:dyDescent="0.25">
      <c r="K563" s="43"/>
      <c r="L563" s="139"/>
    </row>
    <row r="564" spans="11:12" ht="15.75" customHeight="1" x14ac:dyDescent="0.25">
      <c r="K564" s="43"/>
      <c r="L564" s="139"/>
    </row>
    <row r="565" spans="11:12" ht="15.75" customHeight="1" x14ac:dyDescent="0.25">
      <c r="K565" s="43"/>
      <c r="L565" s="139"/>
    </row>
    <row r="566" spans="11:12" ht="15.75" customHeight="1" x14ac:dyDescent="0.25">
      <c r="K566" s="43"/>
      <c r="L566" s="139"/>
    </row>
    <row r="567" spans="11:12" ht="15.75" customHeight="1" x14ac:dyDescent="0.25">
      <c r="K567" s="43"/>
      <c r="L567" s="139"/>
    </row>
    <row r="568" spans="11:12" ht="15.75" customHeight="1" x14ac:dyDescent="0.25">
      <c r="K568" s="43"/>
      <c r="L568" s="139"/>
    </row>
    <row r="569" spans="11:12" ht="15.75" customHeight="1" x14ac:dyDescent="0.25">
      <c r="K569" s="43"/>
      <c r="L569" s="139"/>
    </row>
    <row r="570" spans="11:12" ht="15.75" customHeight="1" x14ac:dyDescent="0.25">
      <c r="K570" s="43"/>
      <c r="L570" s="139"/>
    </row>
    <row r="571" spans="11:12" ht="15.75" customHeight="1" x14ac:dyDescent="0.25">
      <c r="K571" s="43"/>
      <c r="L571" s="139"/>
    </row>
    <row r="572" spans="11:12" ht="15.75" customHeight="1" x14ac:dyDescent="0.25">
      <c r="K572" s="43"/>
      <c r="L572" s="139"/>
    </row>
    <row r="573" spans="11:12" ht="15.75" customHeight="1" x14ac:dyDescent="0.25">
      <c r="K573" s="43"/>
      <c r="L573" s="139"/>
    </row>
    <row r="574" spans="11:12" ht="15.75" customHeight="1" x14ac:dyDescent="0.25">
      <c r="K574" s="43"/>
      <c r="L574" s="139"/>
    </row>
    <row r="575" spans="11:12" ht="15.75" customHeight="1" x14ac:dyDescent="0.25">
      <c r="K575" s="43"/>
      <c r="L575" s="139"/>
    </row>
    <row r="576" spans="11:12" ht="15.75" customHeight="1" x14ac:dyDescent="0.25">
      <c r="K576" s="43"/>
      <c r="L576" s="139"/>
    </row>
    <row r="577" spans="11:12" ht="15.75" customHeight="1" x14ac:dyDescent="0.25">
      <c r="K577" s="43"/>
      <c r="L577" s="139"/>
    </row>
    <row r="578" spans="11:12" ht="15.75" customHeight="1" x14ac:dyDescent="0.25">
      <c r="K578" s="43"/>
      <c r="L578" s="139"/>
    </row>
    <row r="579" spans="11:12" ht="15.75" customHeight="1" x14ac:dyDescent="0.25">
      <c r="K579" s="43"/>
      <c r="L579" s="139"/>
    </row>
    <row r="580" spans="11:12" ht="15.75" customHeight="1" x14ac:dyDescent="0.25">
      <c r="K580" s="43"/>
      <c r="L580" s="139"/>
    </row>
    <row r="581" spans="11:12" ht="15.75" customHeight="1" x14ac:dyDescent="0.25">
      <c r="K581" s="43"/>
      <c r="L581" s="139"/>
    </row>
    <row r="582" spans="11:12" ht="15.75" customHeight="1" x14ac:dyDescent="0.25">
      <c r="K582" s="43"/>
      <c r="L582" s="139"/>
    </row>
    <row r="583" spans="11:12" ht="15.75" customHeight="1" x14ac:dyDescent="0.25">
      <c r="K583" s="43"/>
      <c r="L583" s="139"/>
    </row>
    <row r="584" spans="11:12" ht="15.75" customHeight="1" x14ac:dyDescent="0.25">
      <c r="K584" s="43"/>
      <c r="L584" s="139"/>
    </row>
    <row r="585" spans="11:12" ht="15.75" customHeight="1" x14ac:dyDescent="0.25">
      <c r="K585" s="43"/>
      <c r="L585" s="139"/>
    </row>
    <row r="586" spans="11:12" ht="15.75" customHeight="1" x14ac:dyDescent="0.25">
      <c r="K586" s="43"/>
      <c r="L586" s="139"/>
    </row>
    <row r="587" spans="11:12" ht="15.75" customHeight="1" x14ac:dyDescent="0.25">
      <c r="K587" s="43"/>
      <c r="L587" s="139"/>
    </row>
    <row r="588" spans="11:12" ht="15.75" customHeight="1" x14ac:dyDescent="0.25">
      <c r="K588" s="43"/>
      <c r="L588" s="139"/>
    </row>
    <row r="589" spans="11:12" ht="15.75" customHeight="1" x14ac:dyDescent="0.25">
      <c r="K589" s="43"/>
      <c r="L589" s="139"/>
    </row>
    <row r="590" spans="11:12" ht="15.75" customHeight="1" x14ac:dyDescent="0.25">
      <c r="K590" s="43"/>
      <c r="L590" s="139"/>
    </row>
    <row r="591" spans="11:12" ht="15.75" customHeight="1" x14ac:dyDescent="0.25">
      <c r="K591" s="43"/>
      <c r="L591" s="139"/>
    </row>
    <row r="592" spans="11:12" ht="15.75" customHeight="1" x14ac:dyDescent="0.25">
      <c r="K592" s="43"/>
      <c r="L592" s="139"/>
    </row>
    <row r="593" spans="11:12" ht="15.75" customHeight="1" x14ac:dyDescent="0.25">
      <c r="K593" s="43"/>
      <c r="L593" s="139"/>
    </row>
    <row r="594" spans="11:12" ht="15.75" customHeight="1" x14ac:dyDescent="0.25">
      <c r="K594" s="43"/>
      <c r="L594" s="139"/>
    </row>
    <row r="595" spans="11:12" ht="15.75" customHeight="1" x14ac:dyDescent="0.25">
      <c r="K595" s="43"/>
      <c r="L595" s="139"/>
    </row>
    <row r="596" spans="11:12" ht="15.75" customHeight="1" x14ac:dyDescent="0.25">
      <c r="K596" s="43"/>
      <c r="L596" s="139"/>
    </row>
    <row r="597" spans="11:12" ht="15.75" customHeight="1" x14ac:dyDescent="0.25">
      <c r="K597" s="43"/>
      <c r="L597" s="139"/>
    </row>
    <row r="598" spans="11:12" ht="15.75" customHeight="1" x14ac:dyDescent="0.25">
      <c r="K598" s="43"/>
      <c r="L598" s="139"/>
    </row>
    <row r="599" spans="11:12" ht="15.75" customHeight="1" x14ac:dyDescent="0.25">
      <c r="K599" s="43"/>
      <c r="L599" s="139"/>
    </row>
    <row r="600" spans="11:12" ht="15.75" customHeight="1" x14ac:dyDescent="0.25">
      <c r="K600" s="43"/>
      <c r="L600" s="139"/>
    </row>
    <row r="601" spans="11:12" ht="15.75" customHeight="1" x14ac:dyDescent="0.25">
      <c r="K601" s="43"/>
      <c r="L601" s="139"/>
    </row>
    <row r="602" spans="11:12" ht="15.75" customHeight="1" x14ac:dyDescent="0.25">
      <c r="K602" s="43"/>
      <c r="L602" s="139"/>
    </row>
    <row r="603" spans="11:12" ht="15.75" customHeight="1" x14ac:dyDescent="0.25">
      <c r="K603" s="43"/>
      <c r="L603" s="139"/>
    </row>
    <row r="604" spans="11:12" ht="15.75" customHeight="1" x14ac:dyDescent="0.25">
      <c r="K604" s="43"/>
      <c r="L604" s="139"/>
    </row>
    <row r="605" spans="11:12" ht="15.75" customHeight="1" x14ac:dyDescent="0.25">
      <c r="K605" s="43"/>
      <c r="L605" s="139"/>
    </row>
    <row r="606" spans="11:12" ht="15.75" customHeight="1" x14ac:dyDescent="0.25">
      <c r="K606" s="43"/>
      <c r="L606" s="139"/>
    </row>
    <row r="607" spans="11:12" ht="15.75" customHeight="1" x14ac:dyDescent="0.25">
      <c r="K607" s="43"/>
      <c r="L607" s="139"/>
    </row>
    <row r="608" spans="11:12" ht="15.75" customHeight="1" x14ac:dyDescent="0.25">
      <c r="K608" s="43"/>
      <c r="L608" s="139"/>
    </row>
    <row r="609" spans="11:12" ht="15.75" customHeight="1" x14ac:dyDescent="0.25">
      <c r="K609" s="43"/>
      <c r="L609" s="139"/>
    </row>
    <row r="610" spans="11:12" ht="15.75" customHeight="1" x14ac:dyDescent="0.25">
      <c r="K610" s="43"/>
      <c r="L610" s="139"/>
    </row>
    <row r="611" spans="11:12" ht="15.75" customHeight="1" x14ac:dyDescent="0.25">
      <c r="K611" s="43"/>
      <c r="L611" s="139"/>
    </row>
    <row r="612" spans="11:12" ht="15.75" customHeight="1" x14ac:dyDescent="0.25">
      <c r="K612" s="43"/>
      <c r="L612" s="139"/>
    </row>
    <row r="613" spans="11:12" ht="15.75" customHeight="1" x14ac:dyDescent="0.25">
      <c r="K613" s="43"/>
      <c r="L613" s="139"/>
    </row>
    <row r="614" spans="11:12" ht="15.75" customHeight="1" x14ac:dyDescent="0.25">
      <c r="K614" s="43"/>
      <c r="L614" s="139"/>
    </row>
    <row r="615" spans="11:12" ht="15.75" customHeight="1" x14ac:dyDescent="0.25">
      <c r="K615" s="43"/>
      <c r="L615" s="139"/>
    </row>
    <row r="616" spans="11:12" ht="15.75" customHeight="1" x14ac:dyDescent="0.25">
      <c r="K616" s="43"/>
      <c r="L616" s="139"/>
    </row>
    <row r="617" spans="11:12" ht="15.75" customHeight="1" x14ac:dyDescent="0.25">
      <c r="K617" s="43"/>
      <c r="L617" s="139"/>
    </row>
    <row r="618" spans="11:12" ht="15.75" customHeight="1" x14ac:dyDescent="0.25">
      <c r="K618" s="43"/>
      <c r="L618" s="139"/>
    </row>
    <row r="619" spans="11:12" ht="15.75" customHeight="1" x14ac:dyDescent="0.25">
      <c r="K619" s="43"/>
      <c r="L619" s="139"/>
    </row>
    <row r="620" spans="11:12" ht="15.75" customHeight="1" x14ac:dyDescent="0.25">
      <c r="K620" s="43"/>
      <c r="L620" s="139"/>
    </row>
    <row r="621" spans="11:12" ht="15.75" customHeight="1" x14ac:dyDescent="0.25">
      <c r="K621" s="43"/>
      <c r="L621" s="139"/>
    </row>
    <row r="622" spans="11:12" ht="15.75" customHeight="1" x14ac:dyDescent="0.25">
      <c r="K622" s="43"/>
      <c r="L622" s="139"/>
    </row>
    <row r="623" spans="11:12" ht="15.75" customHeight="1" x14ac:dyDescent="0.25">
      <c r="K623" s="43"/>
      <c r="L623" s="139"/>
    </row>
    <row r="624" spans="11:12" ht="15.75" customHeight="1" x14ac:dyDescent="0.25">
      <c r="K624" s="43"/>
      <c r="L624" s="139"/>
    </row>
    <row r="625" spans="11:12" ht="15.75" customHeight="1" x14ac:dyDescent="0.25">
      <c r="K625" s="43"/>
      <c r="L625" s="139"/>
    </row>
    <row r="626" spans="11:12" ht="15.75" customHeight="1" x14ac:dyDescent="0.25">
      <c r="K626" s="43"/>
      <c r="L626" s="139"/>
    </row>
    <row r="627" spans="11:12" ht="15.75" customHeight="1" x14ac:dyDescent="0.25">
      <c r="K627" s="43"/>
      <c r="L627" s="139"/>
    </row>
    <row r="628" spans="11:12" ht="15.75" customHeight="1" x14ac:dyDescent="0.25">
      <c r="K628" s="43"/>
      <c r="L628" s="139"/>
    </row>
    <row r="629" spans="11:12" ht="15.75" customHeight="1" x14ac:dyDescent="0.25">
      <c r="K629" s="43"/>
      <c r="L629" s="139"/>
    </row>
    <row r="630" spans="11:12" ht="15.75" customHeight="1" x14ac:dyDescent="0.25">
      <c r="K630" s="43"/>
      <c r="L630" s="139"/>
    </row>
    <row r="631" spans="11:12" ht="15.75" customHeight="1" x14ac:dyDescent="0.25">
      <c r="K631" s="43"/>
      <c r="L631" s="139"/>
    </row>
    <row r="632" spans="11:12" ht="15.75" customHeight="1" x14ac:dyDescent="0.25">
      <c r="K632" s="43"/>
      <c r="L632" s="139"/>
    </row>
    <row r="633" spans="11:12" ht="15.75" customHeight="1" x14ac:dyDescent="0.25">
      <c r="K633" s="43"/>
      <c r="L633" s="139"/>
    </row>
    <row r="634" spans="11:12" ht="15.75" customHeight="1" x14ac:dyDescent="0.25">
      <c r="K634" s="43"/>
      <c r="L634" s="139"/>
    </row>
    <row r="635" spans="11:12" ht="15.75" customHeight="1" x14ac:dyDescent="0.25">
      <c r="K635" s="43"/>
      <c r="L635" s="139"/>
    </row>
    <row r="636" spans="11:12" ht="15.75" customHeight="1" x14ac:dyDescent="0.25">
      <c r="K636" s="43"/>
      <c r="L636" s="139"/>
    </row>
    <row r="637" spans="11:12" ht="15.75" customHeight="1" x14ac:dyDescent="0.25">
      <c r="K637" s="43"/>
      <c r="L637" s="139"/>
    </row>
    <row r="638" spans="11:12" ht="15.75" customHeight="1" x14ac:dyDescent="0.25">
      <c r="K638" s="43"/>
      <c r="L638" s="139"/>
    </row>
    <row r="639" spans="11:12" ht="15.75" customHeight="1" x14ac:dyDescent="0.25">
      <c r="K639" s="43"/>
      <c r="L639" s="139"/>
    </row>
    <row r="640" spans="11:12" ht="15.75" customHeight="1" x14ac:dyDescent="0.25">
      <c r="K640" s="43"/>
      <c r="L640" s="139"/>
    </row>
    <row r="641" spans="11:12" ht="15.75" customHeight="1" x14ac:dyDescent="0.25">
      <c r="K641" s="43"/>
      <c r="L641" s="139"/>
    </row>
    <row r="642" spans="11:12" ht="15.75" customHeight="1" x14ac:dyDescent="0.25">
      <c r="K642" s="43"/>
      <c r="L642" s="139"/>
    </row>
    <row r="643" spans="11:12" ht="15.75" customHeight="1" x14ac:dyDescent="0.25">
      <c r="K643" s="43"/>
      <c r="L643" s="139"/>
    </row>
    <row r="644" spans="11:12" ht="15.75" customHeight="1" x14ac:dyDescent="0.25">
      <c r="K644" s="43"/>
      <c r="L644" s="139"/>
    </row>
    <row r="645" spans="11:12" ht="15.75" customHeight="1" x14ac:dyDescent="0.25">
      <c r="K645" s="43"/>
      <c r="L645" s="139"/>
    </row>
    <row r="646" spans="11:12" ht="15.75" customHeight="1" x14ac:dyDescent="0.25">
      <c r="K646" s="43"/>
      <c r="L646" s="139"/>
    </row>
    <row r="647" spans="11:12" ht="15.75" customHeight="1" x14ac:dyDescent="0.25">
      <c r="K647" s="43"/>
      <c r="L647" s="139"/>
    </row>
    <row r="648" spans="11:12" ht="15.75" customHeight="1" x14ac:dyDescent="0.25">
      <c r="K648" s="43"/>
      <c r="L648" s="139"/>
    </row>
    <row r="649" spans="11:12" ht="15.75" customHeight="1" x14ac:dyDescent="0.25">
      <c r="K649" s="43"/>
      <c r="L649" s="139"/>
    </row>
    <row r="650" spans="11:12" ht="15.75" customHeight="1" x14ac:dyDescent="0.25">
      <c r="K650" s="43"/>
      <c r="L650" s="139"/>
    </row>
    <row r="651" spans="11:12" ht="15.75" customHeight="1" x14ac:dyDescent="0.25">
      <c r="K651" s="43"/>
      <c r="L651" s="139"/>
    </row>
    <row r="652" spans="11:12" ht="15.75" customHeight="1" x14ac:dyDescent="0.25">
      <c r="K652" s="43"/>
      <c r="L652" s="139"/>
    </row>
    <row r="653" spans="11:12" ht="15.75" customHeight="1" x14ac:dyDescent="0.25">
      <c r="K653" s="43"/>
      <c r="L653" s="139"/>
    </row>
    <row r="654" spans="11:12" ht="15.75" customHeight="1" x14ac:dyDescent="0.25">
      <c r="K654" s="43"/>
      <c r="L654" s="139"/>
    </row>
    <row r="655" spans="11:12" ht="15.75" customHeight="1" x14ac:dyDescent="0.25">
      <c r="K655" s="43"/>
      <c r="L655" s="139"/>
    </row>
    <row r="656" spans="11:12" ht="15.75" customHeight="1" x14ac:dyDescent="0.25">
      <c r="K656" s="43"/>
      <c r="L656" s="139"/>
    </row>
    <row r="657" spans="11:12" ht="15.75" customHeight="1" x14ac:dyDescent="0.25">
      <c r="K657" s="43"/>
      <c r="L657" s="139"/>
    </row>
    <row r="658" spans="11:12" ht="15.75" customHeight="1" x14ac:dyDescent="0.25">
      <c r="K658" s="43"/>
      <c r="L658" s="139"/>
    </row>
    <row r="659" spans="11:12" ht="15.75" customHeight="1" x14ac:dyDescent="0.25">
      <c r="K659" s="43"/>
      <c r="L659" s="139"/>
    </row>
    <row r="660" spans="11:12" ht="15.75" customHeight="1" x14ac:dyDescent="0.25">
      <c r="K660" s="43"/>
      <c r="L660" s="139"/>
    </row>
    <row r="661" spans="11:12" ht="15.75" customHeight="1" x14ac:dyDescent="0.25">
      <c r="K661" s="43"/>
      <c r="L661" s="139"/>
    </row>
    <row r="662" spans="11:12" ht="15.75" customHeight="1" x14ac:dyDescent="0.25">
      <c r="K662" s="43"/>
      <c r="L662" s="139"/>
    </row>
    <row r="663" spans="11:12" ht="15.75" customHeight="1" x14ac:dyDescent="0.25">
      <c r="K663" s="43"/>
      <c r="L663" s="139"/>
    </row>
    <row r="664" spans="11:12" ht="15.75" customHeight="1" x14ac:dyDescent="0.25">
      <c r="K664" s="43"/>
      <c r="L664" s="139"/>
    </row>
    <row r="665" spans="11:12" ht="15.75" customHeight="1" x14ac:dyDescent="0.25">
      <c r="K665" s="43"/>
      <c r="L665" s="139"/>
    </row>
    <row r="666" spans="11:12" ht="15.75" customHeight="1" x14ac:dyDescent="0.25">
      <c r="K666" s="43"/>
      <c r="L666" s="139"/>
    </row>
    <row r="667" spans="11:12" ht="15.75" customHeight="1" x14ac:dyDescent="0.25">
      <c r="K667" s="43"/>
      <c r="L667" s="139"/>
    </row>
    <row r="668" spans="11:12" ht="15.75" customHeight="1" x14ac:dyDescent="0.25">
      <c r="K668" s="43"/>
      <c r="L668" s="139"/>
    </row>
    <row r="669" spans="11:12" ht="15.75" customHeight="1" x14ac:dyDescent="0.25">
      <c r="K669" s="43"/>
      <c r="L669" s="139"/>
    </row>
    <row r="670" spans="11:12" ht="15.75" customHeight="1" x14ac:dyDescent="0.25">
      <c r="K670" s="43"/>
      <c r="L670" s="139"/>
    </row>
    <row r="671" spans="11:12" ht="15.75" customHeight="1" x14ac:dyDescent="0.25">
      <c r="K671" s="43"/>
      <c r="L671" s="139"/>
    </row>
    <row r="672" spans="11:12" ht="15.75" customHeight="1" x14ac:dyDescent="0.25">
      <c r="K672" s="43"/>
      <c r="L672" s="139"/>
    </row>
    <row r="673" spans="11:12" ht="15.75" customHeight="1" x14ac:dyDescent="0.25">
      <c r="K673" s="43"/>
      <c r="L673" s="139"/>
    </row>
    <row r="674" spans="11:12" ht="15.75" customHeight="1" x14ac:dyDescent="0.25">
      <c r="K674" s="43"/>
      <c r="L674" s="139"/>
    </row>
    <row r="675" spans="11:12" ht="15.75" customHeight="1" x14ac:dyDescent="0.25">
      <c r="K675" s="43"/>
      <c r="L675" s="139"/>
    </row>
    <row r="676" spans="11:12" ht="15.75" customHeight="1" x14ac:dyDescent="0.25">
      <c r="K676" s="43"/>
      <c r="L676" s="139"/>
    </row>
    <row r="677" spans="11:12" ht="15.75" customHeight="1" x14ac:dyDescent="0.25">
      <c r="K677" s="43"/>
      <c r="L677" s="139"/>
    </row>
    <row r="678" spans="11:12" ht="15.75" customHeight="1" x14ac:dyDescent="0.25">
      <c r="K678" s="43"/>
      <c r="L678" s="139"/>
    </row>
    <row r="679" spans="11:12" ht="15.75" customHeight="1" x14ac:dyDescent="0.25">
      <c r="K679" s="43"/>
      <c r="L679" s="139"/>
    </row>
    <row r="680" spans="11:12" ht="15.75" customHeight="1" x14ac:dyDescent="0.25">
      <c r="K680" s="43"/>
      <c r="L680" s="139"/>
    </row>
    <row r="681" spans="11:12" ht="15.75" customHeight="1" x14ac:dyDescent="0.25">
      <c r="K681" s="43"/>
      <c r="L681" s="139"/>
    </row>
    <row r="682" spans="11:12" ht="15.75" customHeight="1" x14ac:dyDescent="0.25">
      <c r="K682" s="43"/>
      <c r="L682" s="139"/>
    </row>
    <row r="683" spans="11:12" ht="15.75" customHeight="1" x14ac:dyDescent="0.25">
      <c r="K683" s="43"/>
      <c r="L683" s="139"/>
    </row>
    <row r="684" spans="11:12" ht="15.75" customHeight="1" x14ac:dyDescent="0.25">
      <c r="K684" s="43"/>
      <c r="L684" s="139"/>
    </row>
    <row r="685" spans="11:12" ht="15.75" customHeight="1" x14ac:dyDescent="0.25">
      <c r="K685" s="43"/>
      <c r="L685" s="139"/>
    </row>
    <row r="686" spans="11:12" ht="15.75" customHeight="1" x14ac:dyDescent="0.25">
      <c r="K686" s="43"/>
      <c r="L686" s="139"/>
    </row>
    <row r="687" spans="11:12" ht="15.75" customHeight="1" x14ac:dyDescent="0.25">
      <c r="K687" s="43"/>
      <c r="L687" s="139"/>
    </row>
    <row r="688" spans="11:12" ht="15.75" customHeight="1" x14ac:dyDescent="0.25">
      <c r="K688" s="43"/>
      <c r="L688" s="139"/>
    </row>
    <row r="689" spans="11:12" ht="15.75" customHeight="1" x14ac:dyDescent="0.25">
      <c r="K689" s="43"/>
      <c r="L689" s="139"/>
    </row>
    <row r="690" spans="11:12" ht="15.75" customHeight="1" x14ac:dyDescent="0.25">
      <c r="K690" s="43"/>
      <c r="L690" s="139"/>
    </row>
    <row r="691" spans="11:12" ht="15.75" customHeight="1" x14ac:dyDescent="0.25">
      <c r="K691" s="43"/>
      <c r="L691" s="139"/>
    </row>
    <row r="692" spans="11:12" ht="15.75" customHeight="1" x14ac:dyDescent="0.25">
      <c r="K692" s="43"/>
      <c r="L692" s="139"/>
    </row>
    <row r="693" spans="11:12" ht="15.75" customHeight="1" x14ac:dyDescent="0.25">
      <c r="K693" s="43"/>
      <c r="L693" s="139"/>
    </row>
    <row r="694" spans="11:12" ht="15.75" customHeight="1" x14ac:dyDescent="0.25">
      <c r="K694" s="43"/>
      <c r="L694" s="139"/>
    </row>
    <row r="695" spans="11:12" ht="15.75" customHeight="1" x14ac:dyDescent="0.25">
      <c r="K695" s="43"/>
      <c r="L695" s="139"/>
    </row>
    <row r="696" spans="11:12" ht="15.75" customHeight="1" x14ac:dyDescent="0.25">
      <c r="K696" s="43"/>
      <c r="L696" s="139"/>
    </row>
    <row r="697" spans="11:12" ht="15.75" customHeight="1" x14ac:dyDescent="0.25">
      <c r="K697" s="43"/>
      <c r="L697" s="139"/>
    </row>
    <row r="698" spans="11:12" ht="15.75" customHeight="1" x14ac:dyDescent="0.25">
      <c r="K698" s="43"/>
      <c r="L698" s="139"/>
    </row>
    <row r="699" spans="11:12" ht="15.75" customHeight="1" x14ac:dyDescent="0.25">
      <c r="K699" s="43"/>
      <c r="L699" s="139"/>
    </row>
    <row r="700" spans="11:12" ht="15.75" customHeight="1" x14ac:dyDescent="0.25">
      <c r="K700" s="43"/>
      <c r="L700" s="139"/>
    </row>
    <row r="701" spans="11:12" ht="15.75" customHeight="1" x14ac:dyDescent="0.25">
      <c r="K701" s="43"/>
      <c r="L701" s="139"/>
    </row>
    <row r="702" spans="11:12" ht="15.75" customHeight="1" x14ac:dyDescent="0.25">
      <c r="K702" s="43"/>
      <c r="L702" s="139"/>
    </row>
    <row r="703" spans="11:12" ht="15.75" customHeight="1" x14ac:dyDescent="0.25">
      <c r="K703" s="43"/>
      <c r="L703" s="139"/>
    </row>
    <row r="704" spans="11:12" ht="15.75" customHeight="1" x14ac:dyDescent="0.25">
      <c r="K704" s="43"/>
      <c r="L704" s="139"/>
    </row>
    <row r="705" spans="11:12" ht="15.75" customHeight="1" x14ac:dyDescent="0.25">
      <c r="K705" s="43"/>
      <c r="L705" s="139"/>
    </row>
    <row r="706" spans="11:12" ht="15.75" customHeight="1" x14ac:dyDescent="0.25">
      <c r="K706" s="43"/>
      <c r="L706" s="139"/>
    </row>
    <row r="707" spans="11:12" ht="15.75" customHeight="1" x14ac:dyDescent="0.25">
      <c r="K707" s="43"/>
      <c r="L707" s="139"/>
    </row>
    <row r="708" spans="11:12" ht="15.75" customHeight="1" x14ac:dyDescent="0.25">
      <c r="K708" s="43"/>
      <c r="L708" s="139"/>
    </row>
    <row r="709" spans="11:12" ht="15.75" customHeight="1" x14ac:dyDescent="0.25">
      <c r="K709" s="43"/>
      <c r="L709" s="139"/>
    </row>
    <row r="710" spans="11:12" ht="15.75" customHeight="1" x14ac:dyDescent="0.25">
      <c r="K710" s="43"/>
      <c r="L710" s="139"/>
    </row>
    <row r="711" spans="11:12" ht="15.75" customHeight="1" x14ac:dyDescent="0.25">
      <c r="K711" s="43"/>
      <c r="L711" s="139"/>
    </row>
    <row r="712" spans="11:12" ht="15.75" customHeight="1" x14ac:dyDescent="0.25">
      <c r="K712" s="43"/>
      <c r="L712" s="139"/>
    </row>
    <row r="713" spans="11:12" ht="15.75" customHeight="1" x14ac:dyDescent="0.25">
      <c r="K713" s="43"/>
      <c r="L713" s="139"/>
    </row>
    <row r="714" spans="11:12" ht="15.75" customHeight="1" x14ac:dyDescent="0.25">
      <c r="K714" s="43"/>
      <c r="L714" s="139"/>
    </row>
    <row r="715" spans="11:12" ht="15.75" customHeight="1" x14ac:dyDescent="0.25">
      <c r="K715" s="43"/>
      <c r="L715" s="139"/>
    </row>
    <row r="716" spans="11:12" ht="15.75" customHeight="1" x14ac:dyDescent="0.25">
      <c r="K716" s="43"/>
      <c r="L716" s="139"/>
    </row>
    <row r="717" spans="11:12" ht="15.75" customHeight="1" x14ac:dyDescent="0.25">
      <c r="K717" s="43"/>
      <c r="L717" s="139"/>
    </row>
    <row r="718" spans="11:12" ht="15.75" customHeight="1" x14ac:dyDescent="0.25">
      <c r="K718" s="43"/>
      <c r="L718" s="139"/>
    </row>
    <row r="719" spans="11:12" ht="15.75" customHeight="1" x14ac:dyDescent="0.25">
      <c r="K719" s="43"/>
      <c r="L719" s="139"/>
    </row>
    <row r="720" spans="11:12" ht="15.75" customHeight="1" x14ac:dyDescent="0.25">
      <c r="K720" s="43"/>
      <c r="L720" s="139"/>
    </row>
    <row r="721" spans="11:12" ht="15.75" customHeight="1" x14ac:dyDescent="0.25">
      <c r="K721" s="43"/>
      <c r="L721" s="139"/>
    </row>
    <row r="722" spans="11:12" ht="15.75" customHeight="1" x14ac:dyDescent="0.25">
      <c r="K722" s="43"/>
      <c r="L722" s="139"/>
    </row>
    <row r="723" spans="11:12" ht="15.75" customHeight="1" x14ac:dyDescent="0.25">
      <c r="K723" s="43"/>
      <c r="L723" s="139"/>
    </row>
    <row r="724" spans="11:12" ht="15.75" customHeight="1" x14ac:dyDescent="0.25">
      <c r="K724" s="43"/>
      <c r="L724" s="139"/>
    </row>
    <row r="725" spans="11:12" ht="15.75" customHeight="1" x14ac:dyDescent="0.25">
      <c r="K725" s="43"/>
      <c r="L725" s="139"/>
    </row>
    <row r="726" spans="11:12" ht="15.75" customHeight="1" x14ac:dyDescent="0.25">
      <c r="K726" s="43"/>
      <c r="L726" s="139"/>
    </row>
    <row r="727" spans="11:12" ht="15.75" customHeight="1" x14ac:dyDescent="0.25">
      <c r="K727" s="43"/>
      <c r="L727" s="139"/>
    </row>
    <row r="728" spans="11:12" ht="15.75" customHeight="1" x14ac:dyDescent="0.25">
      <c r="K728" s="43"/>
      <c r="L728" s="139"/>
    </row>
    <row r="729" spans="11:12" ht="15.75" customHeight="1" x14ac:dyDescent="0.25">
      <c r="K729" s="43"/>
      <c r="L729" s="139"/>
    </row>
    <row r="730" spans="11:12" ht="15.75" customHeight="1" x14ac:dyDescent="0.25">
      <c r="K730" s="43"/>
      <c r="L730" s="139"/>
    </row>
    <row r="731" spans="11:12" ht="15.75" customHeight="1" x14ac:dyDescent="0.25">
      <c r="K731" s="43"/>
      <c r="L731" s="139"/>
    </row>
    <row r="732" spans="11:12" ht="15.75" customHeight="1" x14ac:dyDescent="0.25">
      <c r="K732" s="43"/>
      <c r="L732" s="139"/>
    </row>
    <row r="733" spans="11:12" ht="15.75" customHeight="1" x14ac:dyDescent="0.25">
      <c r="K733" s="43"/>
      <c r="L733" s="139"/>
    </row>
    <row r="734" spans="11:12" ht="15.75" customHeight="1" x14ac:dyDescent="0.25">
      <c r="K734" s="43"/>
      <c r="L734" s="139"/>
    </row>
    <row r="735" spans="11:12" ht="15.75" customHeight="1" x14ac:dyDescent="0.25">
      <c r="K735" s="43"/>
      <c r="L735" s="139"/>
    </row>
    <row r="736" spans="11:12" ht="15.75" customHeight="1" x14ac:dyDescent="0.25">
      <c r="K736" s="43"/>
      <c r="L736" s="139"/>
    </row>
    <row r="737" spans="11:12" ht="15.75" customHeight="1" x14ac:dyDescent="0.25">
      <c r="K737" s="43"/>
      <c r="L737" s="139"/>
    </row>
    <row r="738" spans="11:12" ht="15.75" customHeight="1" x14ac:dyDescent="0.25">
      <c r="K738" s="43"/>
      <c r="L738" s="139"/>
    </row>
    <row r="739" spans="11:12" ht="15.75" customHeight="1" x14ac:dyDescent="0.25">
      <c r="K739" s="43"/>
      <c r="L739" s="139"/>
    </row>
    <row r="740" spans="11:12" ht="15.75" customHeight="1" x14ac:dyDescent="0.25">
      <c r="K740" s="43"/>
      <c r="L740" s="139"/>
    </row>
    <row r="741" spans="11:12" ht="15.75" customHeight="1" x14ac:dyDescent="0.25">
      <c r="K741" s="43"/>
      <c r="L741" s="139"/>
    </row>
    <row r="742" spans="11:12" ht="15.75" customHeight="1" x14ac:dyDescent="0.25">
      <c r="K742" s="43"/>
      <c r="L742" s="139"/>
    </row>
    <row r="743" spans="11:12" ht="15.75" customHeight="1" x14ac:dyDescent="0.25">
      <c r="K743" s="43"/>
      <c r="L743" s="139"/>
    </row>
    <row r="744" spans="11:12" ht="15.75" customHeight="1" x14ac:dyDescent="0.25">
      <c r="K744" s="43"/>
      <c r="L744" s="139"/>
    </row>
    <row r="745" spans="11:12" ht="15.75" customHeight="1" x14ac:dyDescent="0.25">
      <c r="K745" s="43"/>
      <c r="L745" s="139"/>
    </row>
    <row r="746" spans="11:12" ht="15.75" customHeight="1" x14ac:dyDescent="0.25">
      <c r="K746" s="43"/>
      <c r="L746" s="139"/>
    </row>
    <row r="747" spans="11:12" ht="15.75" customHeight="1" x14ac:dyDescent="0.25">
      <c r="K747" s="43"/>
      <c r="L747" s="139"/>
    </row>
    <row r="748" spans="11:12" ht="15.75" customHeight="1" x14ac:dyDescent="0.25">
      <c r="K748" s="43"/>
      <c r="L748" s="139"/>
    </row>
    <row r="749" spans="11:12" ht="15.75" customHeight="1" x14ac:dyDescent="0.25">
      <c r="K749" s="43"/>
      <c r="L749" s="139"/>
    </row>
    <row r="750" spans="11:12" ht="15.75" customHeight="1" x14ac:dyDescent="0.25">
      <c r="K750" s="43"/>
      <c r="L750" s="139"/>
    </row>
    <row r="751" spans="11:12" ht="15.75" customHeight="1" x14ac:dyDescent="0.25">
      <c r="K751" s="43"/>
      <c r="L751" s="139"/>
    </row>
    <row r="752" spans="11:12" ht="15.75" customHeight="1" x14ac:dyDescent="0.25">
      <c r="K752" s="43"/>
      <c r="L752" s="139"/>
    </row>
    <row r="753" spans="11:12" ht="15.75" customHeight="1" x14ac:dyDescent="0.25">
      <c r="K753" s="43"/>
      <c r="L753" s="139"/>
    </row>
    <row r="754" spans="11:12" ht="15.75" customHeight="1" x14ac:dyDescent="0.25">
      <c r="K754" s="43"/>
      <c r="L754" s="139"/>
    </row>
    <row r="755" spans="11:12" ht="15.75" customHeight="1" x14ac:dyDescent="0.25">
      <c r="K755" s="43"/>
      <c r="L755" s="139"/>
    </row>
    <row r="756" spans="11:12" ht="15.75" customHeight="1" x14ac:dyDescent="0.25">
      <c r="K756" s="43"/>
      <c r="L756" s="139"/>
    </row>
    <row r="757" spans="11:12" ht="15.75" customHeight="1" x14ac:dyDescent="0.25">
      <c r="K757" s="43"/>
      <c r="L757" s="139"/>
    </row>
    <row r="758" spans="11:12" ht="15.75" customHeight="1" x14ac:dyDescent="0.25">
      <c r="K758" s="43"/>
      <c r="L758" s="139"/>
    </row>
    <row r="759" spans="11:12" ht="15.75" customHeight="1" x14ac:dyDescent="0.25">
      <c r="K759" s="43"/>
      <c r="L759" s="139"/>
    </row>
    <row r="760" spans="11:12" ht="15.75" customHeight="1" x14ac:dyDescent="0.25">
      <c r="K760" s="43"/>
      <c r="L760" s="139"/>
    </row>
    <row r="761" spans="11:12" ht="15.75" customHeight="1" x14ac:dyDescent="0.25">
      <c r="K761" s="43"/>
      <c r="L761" s="139"/>
    </row>
    <row r="762" spans="11:12" ht="15.75" customHeight="1" x14ac:dyDescent="0.25">
      <c r="K762" s="43"/>
      <c r="L762" s="139"/>
    </row>
    <row r="763" spans="11:12" ht="15.75" customHeight="1" x14ac:dyDescent="0.25">
      <c r="K763" s="43"/>
      <c r="L763" s="139"/>
    </row>
    <row r="764" spans="11:12" ht="15.75" customHeight="1" x14ac:dyDescent="0.25">
      <c r="K764" s="43"/>
      <c r="L764" s="139"/>
    </row>
    <row r="765" spans="11:12" ht="15.75" customHeight="1" x14ac:dyDescent="0.25">
      <c r="K765" s="43"/>
      <c r="L765" s="139"/>
    </row>
    <row r="766" spans="11:12" ht="15.75" customHeight="1" x14ac:dyDescent="0.25">
      <c r="K766" s="43"/>
      <c r="L766" s="139"/>
    </row>
    <row r="767" spans="11:12" ht="15.75" customHeight="1" x14ac:dyDescent="0.25">
      <c r="K767" s="43"/>
      <c r="L767" s="139"/>
    </row>
    <row r="768" spans="11:12" ht="15.75" customHeight="1" x14ac:dyDescent="0.25">
      <c r="K768" s="43"/>
      <c r="L768" s="139"/>
    </row>
    <row r="769" spans="11:12" ht="15.75" customHeight="1" x14ac:dyDescent="0.25">
      <c r="K769" s="43"/>
      <c r="L769" s="139"/>
    </row>
    <row r="770" spans="11:12" ht="15.75" customHeight="1" x14ac:dyDescent="0.25">
      <c r="K770" s="43"/>
      <c r="L770" s="139"/>
    </row>
    <row r="771" spans="11:12" ht="15.75" customHeight="1" x14ac:dyDescent="0.25">
      <c r="K771" s="43"/>
      <c r="L771" s="139"/>
    </row>
    <row r="772" spans="11:12" ht="15.75" customHeight="1" x14ac:dyDescent="0.25">
      <c r="K772" s="43"/>
      <c r="L772" s="139"/>
    </row>
    <row r="773" spans="11:12" ht="15.75" customHeight="1" x14ac:dyDescent="0.25">
      <c r="K773" s="43"/>
      <c r="L773" s="139"/>
    </row>
    <row r="774" spans="11:12" ht="15.75" customHeight="1" x14ac:dyDescent="0.25">
      <c r="K774" s="43"/>
      <c r="L774" s="139"/>
    </row>
    <row r="775" spans="11:12" ht="15.75" customHeight="1" x14ac:dyDescent="0.25">
      <c r="K775" s="43"/>
      <c r="L775" s="139"/>
    </row>
    <row r="776" spans="11:12" ht="15.75" customHeight="1" x14ac:dyDescent="0.25">
      <c r="K776" s="43"/>
      <c r="L776" s="139"/>
    </row>
    <row r="777" spans="11:12" ht="15.75" customHeight="1" x14ac:dyDescent="0.25">
      <c r="K777" s="43"/>
      <c r="L777" s="139"/>
    </row>
    <row r="778" spans="11:12" ht="15.75" customHeight="1" x14ac:dyDescent="0.25">
      <c r="K778" s="43"/>
      <c r="L778" s="139"/>
    </row>
    <row r="779" spans="11:12" ht="15.75" customHeight="1" x14ac:dyDescent="0.25">
      <c r="K779" s="43"/>
      <c r="L779" s="139"/>
    </row>
    <row r="780" spans="11:12" ht="15.75" customHeight="1" x14ac:dyDescent="0.25">
      <c r="K780" s="43"/>
      <c r="L780" s="139"/>
    </row>
    <row r="781" spans="11:12" ht="15.75" customHeight="1" x14ac:dyDescent="0.25">
      <c r="K781" s="43"/>
      <c r="L781" s="139"/>
    </row>
    <row r="782" spans="11:12" ht="15.75" customHeight="1" x14ac:dyDescent="0.25">
      <c r="K782" s="43"/>
      <c r="L782" s="139"/>
    </row>
    <row r="783" spans="11:12" ht="15.75" customHeight="1" x14ac:dyDescent="0.25">
      <c r="K783" s="43"/>
      <c r="L783" s="139"/>
    </row>
    <row r="784" spans="11:12" ht="15.75" customHeight="1" x14ac:dyDescent="0.25">
      <c r="K784" s="43"/>
      <c r="L784" s="139"/>
    </row>
    <row r="785" spans="11:12" ht="15.75" customHeight="1" x14ac:dyDescent="0.25">
      <c r="K785" s="43"/>
      <c r="L785" s="139"/>
    </row>
    <row r="786" spans="11:12" ht="15.75" customHeight="1" x14ac:dyDescent="0.25">
      <c r="K786" s="43"/>
      <c r="L786" s="139"/>
    </row>
    <row r="787" spans="11:12" ht="15.75" customHeight="1" x14ac:dyDescent="0.25">
      <c r="K787" s="43"/>
      <c r="L787" s="139"/>
    </row>
    <row r="788" spans="11:12" ht="15.75" customHeight="1" x14ac:dyDescent="0.25">
      <c r="K788" s="43"/>
      <c r="L788" s="139"/>
    </row>
    <row r="789" spans="11:12" ht="15.75" customHeight="1" x14ac:dyDescent="0.25">
      <c r="K789" s="43"/>
      <c r="L789" s="139"/>
    </row>
    <row r="790" spans="11:12" ht="15.75" customHeight="1" x14ac:dyDescent="0.25">
      <c r="K790" s="43"/>
      <c r="L790" s="139"/>
    </row>
    <row r="791" spans="11:12" ht="15.75" customHeight="1" x14ac:dyDescent="0.25">
      <c r="K791" s="43"/>
      <c r="L791" s="139"/>
    </row>
    <row r="792" spans="11:12" ht="15.75" customHeight="1" x14ac:dyDescent="0.25">
      <c r="K792" s="43"/>
      <c r="L792" s="139"/>
    </row>
    <row r="793" spans="11:12" ht="15.75" customHeight="1" x14ac:dyDescent="0.25">
      <c r="K793" s="43"/>
      <c r="L793" s="139"/>
    </row>
    <row r="794" spans="11:12" ht="15.75" customHeight="1" x14ac:dyDescent="0.25">
      <c r="K794" s="43"/>
      <c r="L794" s="139"/>
    </row>
    <row r="795" spans="11:12" ht="15.75" customHeight="1" x14ac:dyDescent="0.25">
      <c r="K795" s="43"/>
      <c r="L795" s="139"/>
    </row>
    <row r="796" spans="11:12" ht="15.75" customHeight="1" x14ac:dyDescent="0.25">
      <c r="K796" s="43"/>
      <c r="L796" s="139"/>
    </row>
    <row r="797" spans="11:12" ht="15.75" customHeight="1" x14ac:dyDescent="0.25">
      <c r="K797" s="43"/>
      <c r="L797" s="139"/>
    </row>
    <row r="798" spans="11:12" ht="15.75" customHeight="1" x14ac:dyDescent="0.25">
      <c r="K798" s="43"/>
      <c r="L798" s="139"/>
    </row>
    <row r="799" spans="11:12" ht="15.75" customHeight="1" x14ac:dyDescent="0.25">
      <c r="K799" s="43"/>
      <c r="L799" s="139"/>
    </row>
    <row r="800" spans="11:12" ht="15.75" customHeight="1" x14ac:dyDescent="0.25">
      <c r="K800" s="43"/>
      <c r="L800" s="139"/>
    </row>
    <row r="801" spans="11:12" ht="15.75" customHeight="1" x14ac:dyDescent="0.25">
      <c r="K801" s="43"/>
      <c r="L801" s="139"/>
    </row>
    <row r="802" spans="11:12" ht="15.75" customHeight="1" x14ac:dyDescent="0.25">
      <c r="K802" s="43"/>
      <c r="L802" s="139"/>
    </row>
    <row r="803" spans="11:12" ht="15.75" customHeight="1" x14ac:dyDescent="0.25">
      <c r="K803" s="43"/>
      <c r="L803" s="139"/>
    </row>
    <row r="804" spans="11:12" ht="15.75" customHeight="1" x14ac:dyDescent="0.25">
      <c r="K804" s="43"/>
      <c r="L804" s="139"/>
    </row>
    <row r="805" spans="11:12" ht="15.75" customHeight="1" x14ac:dyDescent="0.25">
      <c r="K805" s="43"/>
      <c r="L805" s="139"/>
    </row>
    <row r="806" spans="11:12" ht="15.75" customHeight="1" x14ac:dyDescent="0.25">
      <c r="K806" s="43"/>
      <c r="L806" s="139"/>
    </row>
    <row r="807" spans="11:12" ht="15.75" customHeight="1" x14ac:dyDescent="0.25">
      <c r="K807" s="43"/>
      <c r="L807" s="139"/>
    </row>
    <row r="808" spans="11:12" ht="15.75" customHeight="1" x14ac:dyDescent="0.25">
      <c r="K808" s="43"/>
      <c r="L808" s="139"/>
    </row>
    <row r="809" spans="11:12" ht="15.75" customHeight="1" x14ac:dyDescent="0.25">
      <c r="K809" s="43"/>
      <c r="L809" s="139"/>
    </row>
    <row r="810" spans="11:12" ht="15.75" customHeight="1" x14ac:dyDescent="0.25">
      <c r="K810" s="43"/>
      <c r="L810" s="139"/>
    </row>
    <row r="811" spans="11:12" ht="15.75" customHeight="1" x14ac:dyDescent="0.25">
      <c r="K811" s="43"/>
      <c r="L811" s="139"/>
    </row>
    <row r="812" spans="11:12" ht="15.75" customHeight="1" x14ac:dyDescent="0.25">
      <c r="K812" s="43"/>
      <c r="L812" s="139"/>
    </row>
    <row r="813" spans="11:12" ht="15.75" customHeight="1" x14ac:dyDescent="0.25">
      <c r="K813" s="43"/>
      <c r="L813" s="139"/>
    </row>
    <row r="814" spans="11:12" ht="15.75" customHeight="1" x14ac:dyDescent="0.25">
      <c r="K814" s="43"/>
      <c r="L814" s="139"/>
    </row>
    <row r="815" spans="11:12" ht="15.75" customHeight="1" x14ac:dyDescent="0.25">
      <c r="K815" s="43"/>
      <c r="L815" s="139"/>
    </row>
    <row r="816" spans="11:12" ht="15.75" customHeight="1" x14ac:dyDescent="0.25">
      <c r="K816" s="43"/>
      <c r="L816" s="139"/>
    </row>
    <row r="817" spans="11:12" ht="15.75" customHeight="1" x14ac:dyDescent="0.25">
      <c r="K817" s="43"/>
      <c r="L817" s="139"/>
    </row>
    <row r="818" spans="11:12" ht="15.75" customHeight="1" x14ac:dyDescent="0.25">
      <c r="K818" s="43"/>
      <c r="L818" s="139"/>
    </row>
    <row r="819" spans="11:12" ht="15.75" customHeight="1" x14ac:dyDescent="0.25">
      <c r="K819" s="43"/>
      <c r="L819" s="139"/>
    </row>
    <row r="820" spans="11:12" ht="15.75" customHeight="1" x14ac:dyDescent="0.25">
      <c r="K820" s="43"/>
      <c r="L820" s="139"/>
    </row>
    <row r="821" spans="11:12" ht="15.75" customHeight="1" x14ac:dyDescent="0.25">
      <c r="K821" s="43"/>
      <c r="L821" s="139"/>
    </row>
    <row r="822" spans="11:12" ht="15.75" customHeight="1" x14ac:dyDescent="0.25">
      <c r="K822" s="43"/>
      <c r="L822" s="139"/>
    </row>
    <row r="823" spans="11:12" ht="15.75" customHeight="1" x14ac:dyDescent="0.25">
      <c r="K823" s="43"/>
      <c r="L823" s="139"/>
    </row>
    <row r="824" spans="11:12" ht="15.75" customHeight="1" x14ac:dyDescent="0.25">
      <c r="K824" s="43"/>
      <c r="L824" s="139"/>
    </row>
    <row r="825" spans="11:12" ht="15.75" customHeight="1" x14ac:dyDescent="0.25">
      <c r="K825" s="43"/>
      <c r="L825" s="139"/>
    </row>
    <row r="826" spans="11:12" ht="15.75" customHeight="1" x14ac:dyDescent="0.25">
      <c r="K826" s="43"/>
      <c r="L826" s="139"/>
    </row>
    <row r="827" spans="11:12" ht="15.75" customHeight="1" x14ac:dyDescent="0.25">
      <c r="K827" s="43"/>
      <c r="L827" s="139"/>
    </row>
    <row r="828" spans="11:12" ht="15.75" customHeight="1" x14ac:dyDescent="0.25">
      <c r="K828" s="43"/>
      <c r="L828" s="139"/>
    </row>
    <row r="829" spans="11:12" ht="15.75" customHeight="1" x14ac:dyDescent="0.25">
      <c r="K829" s="43"/>
      <c r="L829" s="139"/>
    </row>
    <row r="830" spans="11:12" ht="15.75" customHeight="1" x14ac:dyDescent="0.25">
      <c r="K830" s="43"/>
      <c r="L830" s="139"/>
    </row>
    <row r="831" spans="11:12" ht="15.75" customHeight="1" x14ac:dyDescent="0.25">
      <c r="K831" s="43"/>
      <c r="L831" s="139"/>
    </row>
    <row r="832" spans="11:12" ht="15.75" customHeight="1" x14ac:dyDescent="0.25">
      <c r="K832" s="43"/>
      <c r="L832" s="139"/>
    </row>
    <row r="833" spans="11:12" ht="15.75" customHeight="1" x14ac:dyDescent="0.25">
      <c r="K833" s="43"/>
      <c r="L833" s="139"/>
    </row>
    <row r="834" spans="11:12" ht="15.75" customHeight="1" x14ac:dyDescent="0.25">
      <c r="K834" s="43"/>
      <c r="L834" s="139"/>
    </row>
    <row r="835" spans="11:12" ht="15.75" customHeight="1" x14ac:dyDescent="0.25">
      <c r="K835" s="43"/>
      <c r="L835" s="139"/>
    </row>
    <row r="836" spans="11:12" ht="15.75" customHeight="1" x14ac:dyDescent="0.25">
      <c r="K836" s="43"/>
      <c r="L836" s="139"/>
    </row>
    <row r="837" spans="11:12" ht="15.75" customHeight="1" x14ac:dyDescent="0.25">
      <c r="K837" s="43"/>
      <c r="L837" s="139"/>
    </row>
    <row r="838" spans="11:12" ht="15.75" customHeight="1" x14ac:dyDescent="0.25">
      <c r="K838" s="43"/>
      <c r="L838" s="139"/>
    </row>
    <row r="839" spans="11:12" ht="15.75" customHeight="1" x14ac:dyDescent="0.25">
      <c r="K839" s="43"/>
      <c r="L839" s="139"/>
    </row>
    <row r="840" spans="11:12" ht="15.75" customHeight="1" x14ac:dyDescent="0.25">
      <c r="K840" s="43"/>
      <c r="L840" s="139"/>
    </row>
    <row r="841" spans="11:12" ht="15.75" customHeight="1" x14ac:dyDescent="0.25">
      <c r="K841" s="43"/>
      <c r="L841" s="139"/>
    </row>
    <row r="842" spans="11:12" ht="15.75" customHeight="1" x14ac:dyDescent="0.25">
      <c r="K842" s="43"/>
      <c r="L842" s="139"/>
    </row>
    <row r="843" spans="11:12" ht="15.75" customHeight="1" x14ac:dyDescent="0.25">
      <c r="K843" s="43"/>
      <c r="L843" s="139"/>
    </row>
    <row r="844" spans="11:12" ht="15.75" customHeight="1" x14ac:dyDescent="0.25">
      <c r="K844" s="43"/>
      <c r="L844" s="139"/>
    </row>
    <row r="845" spans="11:12" ht="15.75" customHeight="1" x14ac:dyDescent="0.25">
      <c r="K845" s="43"/>
      <c r="L845" s="139"/>
    </row>
    <row r="846" spans="11:12" ht="15.75" customHeight="1" x14ac:dyDescent="0.25">
      <c r="K846" s="43"/>
      <c r="L846" s="139"/>
    </row>
    <row r="847" spans="11:12" ht="15.75" customHeight="1" x14ac:dyDescent="0.25">
      <c r="K847" s="43"/>
      <c r="L847" s="139"/>
    </row>
    <row r="848" spans="11:12" ht="15.75" customHeight="1" x14ac:dyDescent="0.25">
      <c r="K848" s="43"/>
      <c r="L848" s="139"/>
    </row>
    <row r="849" spans="11:12" ht="15.75" customHeight="1" x14ac:dyDescent="0.25">
      <c r="K849" s="43"/>
      <c r="L849" s="139"/>
    </row>
    <row r="850" spans="11:12" ht="15.75" customHeight="1" x14ac:dyDescent="0.25">
      <c r="K850" s="43"/>
      <c r="L850" s="139"/>
    </row>
    <row r="851" spans="11:12" ht="15.75" customHeight="1" x14ac:dyDescent="0.25">
      <c r="K851" s="43"/>
      <c r="L851" s="139"/>
    </row>
    <row r="852" spans="11:12" ht="15.75" customHeight="1" x14ac:dyDescent="0.25">
      <c r="K852" s="43"/>
      <c r="L852" s="139"/>
    </row>
    <row r="853" spans="11:12" ht="15.75" customHeight="1" x14ac:dyDescent="0.25">
      <c r="K853" s="43"/>
      <c r="L853" s="139"/>
    </row>
    <row r="854" spans="11:12" ht="15.75" customHeight="1" x14ac:dyDescent="0.25">
      <c r="K854" s="43"/>
      <c r="L854" s="139"/>
    </row>
    <row r="855" spans="11:12" ht="15.75" customHeight="1" x14ac:dyDescent="0.25">
      <c r="K855" s="43"/>
      <c r="L855" s="139"/>
    </row>
    <row r="856" spans="11:12" ht="15.75" customHeight="1" x14ac:dyDescent="0.25">
      <c r="K856" s="43"/>
      <c r="L856" s="139"/>
    </row>
    <row r="857" spans="11:12" ht="15.75" customHeight="1" x14ac:dyDescent="0.25">
      <c r="K857" s="43"/>
      <c r="L857" s="139"/>
    </row>
    <row r="858" spans="11:12" ht="15.75" customHeight="1" x14ac:dyDescent="0.25">
      <c r="K858" s="43"/>
      <c r="L858" s="139"/>
    </row>
    <row r="859" spans="11:12" ht="15.75" customHeight="1" x14ac:dyDescent="0.25">
      <c r="K859" s="43"/>
      <c r="L859" s="139"/>
    </row>
    <row r="860" spans="11:12" ht="15.75" customHeight="1" x14ac:dyDescent="0.25">
      <c r="K860" s="43"/>
      <c r="L860" s="139"/>
    </row>
    <row r="861" spans="11:12" ht="15.75" customHeight="1" x14ac:dyDescent="0.25">
      <c r="K861" s="43"/>
      <c r="L861" s="139"/>
    </row>
    <row r="862" spans="11:12" ht="15.75" customHeight="1" x14ac:dyDescent="0.25">
      <c r="K862" s="43"/>
      <c r="L862" s="139"/>
    </row>
    <row r="863" spans="11:12" ht="15.75" customHeight="1" x14ac:dyDescent="0.25">
      <c r="K863" s="43"/>
      <c r="L863" s="139"/>
    </row>
    <row r="864" spans="11:12" ht="15.75" customHeight="1" x14ac:dyDescent="0.25">
      <c r="K864" s="43"/>
      <c r="L864" s="139"/>
    </row>
    <row r="865" spans="11:12" ht="15.75" customHeight="1" x14ac:dyDescent="0.25">
      <c r="K865" s="43"/>
      <c r="L865" s="139"/>
    </row>
    <row r="866" spans="11:12" ht="15.75" customHeight="1" x14ac:dyDescent="0.25">
      <c r="K866" s="43"/>
      <c r="L866" s="139"/>
    </row>
    <row r="867" spans="11:12" ht="15.75" customHeight="1" x14ac:dyDescent="0.25">
      <c r="K867" s="43"/>
      <c r="L867" s="139"/>
    </row>
    <row r="868" spans="11:12" ht="15.75" customHeight="1" x14ac:dyDescent="0.25">
      <c r="K868" s="43"/>
      <c r="L868" s="139"/>
    </row>
    <row r="869" spans="11:12" ht="15.75" customHeight="1" x14ac:dyDescent="0.25">
      <c r="K869" s="43"/>
      <c r="L869" s="139"/>
    </row>
    <row r="870" spans="11:12" ht="15.75" customHeight="1" x14ac:dyDescent="0.25">
      <c r="K870" s="43"/>
      <c r="L870" s="139"/>
    </row>
    <row r="871" spans="11:12" ht="15.75" customHeight="1" x14ac:dyDescent="0.25">
      <c r="K871" s="43"/>
      <c r="L871" s="139"/>
    </row>
    <row r="872" spans="11:12" ht="15.75" customHeight="1" x14ac:dyDescent="0.25">
      <c r="K872" s="43"/>
      <c r="L872" s="139"/>
    </row>
    <row r="873" spans="11:12" ht="15.75" customHeight="1" x14ac:dyDescent="0.25">
      <c r="K873" s="43"/>
      <c r="L873" s="139"/>
    </row>
    <row r="874" spans="11:12" ht="15.75" customHeight="1" x14ac:dyDescent="0.25">
      <c r="K874" s="43"/>
      <c r="L874" s="139"/>
    </row>
    <row r="875" spans="11:12" ht="15.75" customHeight="1" x14ac:dyDescent="0.25">
      <c r="K875" s="43"/>
      <c r="L875" s="139"/>
    </row>
    <row r="876" spans="11:12" ht="15.75" customHeight="1" x14ac:dyDescent="0.25">
      <c r="K876" s="43"/>
      <c r="L876" s="139"/>
    </row>
    <row r="877" spans="11:12" ht="15.75" customHeight="1" x14ac:dyDescent="0.25">
      <c r="K877" s="43"/>
      <c r="L877" s="139"/>
    </row>
    <row r="878" spans="11:12" ht="15.75" customHeight="1" x14ac:dyDescent="0.25">
      <c r="K878" s="43"/>
      <c r="L878" s="139"/>
    </row>
    <row r="879" spans="11:12" ht="15.75" customHeight="1" x14ac:dyDescent="0.25">
      <c r="K879" s="43"/>
      <c r="L879" s="139"/>
    </row>
    <row r="880" spans="11:12" ht="15.75" customHeight="1" x14ac:dyDescent="0.25">
      <c r="K880" s="43"/>
      <c r="L880" s="139"/>
    </row>
    <row r="881" spans="11:12" ht="15.75" customHeight="1" x14ac:dyDescent="0.25">
      <c r="K881" s="43"/>
      <c r="L881" s="139"/>
    </row>
    <row r="882" spans="11:12" ht="15.75" customHeight="1" x14ac:dyDescent="0.25">
      <c r="K882" s="43"/>
      <c r="L882" s="139"/>
    </row>
    <row r="883" spans="11:12" ht="15.75" customHeight="1" x14ac:dyDescent="0.25">
      <c r="K883" s="43"/>
      <c r="L883" s="139"/>
    </row>
    <row r="884" spans="11:12" ht="15.75" customHeight="1" x14ac:dyDescent="0.25">
      <c r="K884" s="43"/>
      <c r="L884" s="139"/>
    </row>
    <row r="885" spans="11:12" ht="15.75" customHeight="1" x14ac:dyDescent="0.25">
      <c r="K885" s="43"/>
      <c r="L885" s="139"/>
    </row>
    <row r="886" spans="11:12" ht="15.75" customHeight="1" x14ac:dyDescent="0.25">
      <c r="K886" s="43"/>
      <c r="L886" s="139"/>
    </row>
    <row r="887" spans="11:12" ht="15.75" customHeight="1" x14ac:dyDescent="0.25">
      <c r="K887" s="43"/>
      <c r="L887" s="139"/>
    </row>
    <row r="888" spans="11:12" ht="15.75" customHeight="1" x14ac:dyDescent="0.25">
      <c r="K888" s="43"/>
      <c r="L888" s="139"/>
    </row>
    <row r="889" spans="11:12" ht="15.75" customHeight="1" x14ac:dyDescent="0.25">
      <c r="K889" s="43"/>
      <c r="L889" s="139"/>
    </row>
    <row r="890" spans="11:12" ht="15.75" customHeight="1" x14ac:dyDescent="0.25">
      <c r="K890" s="43"/>
      <c r="L890" s="139"/>
    </row>
    <row r="891" spans="11:12" ht="15.75" customHeight="1" x14ac:dyDescent="0.25">
      <c r="K891" s="43"/>
      <c r="L891" s="139"/>
    </row>
    <row r="892" spans="11:12" ht="15.75" customHeight="1" x14ac:dyDescent="0.25">
      <c r="K892" s="43"/>
      <c r="L892" s="139"/>
    </row>
    <row r="893" spans="11:12" ht="15.75" customHeight="1" x14ac:dyDescent="0.25">
      <c r="K893" s="43"/>
      <c r="L893" s="139"/>
    </row>
    <row r="894" spans="11:12" ht="15.75" customHeight="1" x14ac:dyDescent="0.25">
      <c r="K894" s="43"/>
      <c r="L894" s="139"/>
    </row>
    <row r="895" spans="11:12" ht="15.75" customHeight="1" x14ac:dyDescent="0.25">
      <c r="K895" s="43"/>
      <c r="L895" s="139"/>
    </row>
    <row r="896" spans="11:12" ht="15.75" customHeight="1" x14ac:dyDescent="0.25">
      <c r="K896" s="43"/>
      <c r="L896" s="139"/>
    </row>
    <row r="897" spans="11:12" ht="15.75" customHeight="1" x14ac:dyDescent="0.25">
      <c r="K897" s="43"/>
      <c r="L897" s="139"/>
    </row>
    <row r="898" spans="11:12" ht="15.75" customHeight="1" x14ac:dyDescent="0.25">
      <c r="K898" s="43"/>
      <c r="L898" s="139"/>
    </row>
    <row r="899" spans="11:12" ht="15.75" customHeight="1" x14ac:dyDescent="0.25">
      <c r="K899" s="43"/>
      <c r="L899" s="139"/>
    </row>
    <row r="900" spans="11:12" ht="15.75" customHeight="1" x14ac:dyDescent="0.25">
      <c r="K900" s="43"/>
      <c r="L900" s="139"/>
    </row>
    <row r="901" spans="11:12" ht="15.75" customHeight="1" x14ac:dyDescent="0.25">
      <c r="K901" s="43"/>
      <c r="L901" s="139"/>
    </row>
    <row r="902" spans="11:12" ht="15.75" customHeight="1" x14ac:dyDescent="0.25">
      <c r="K902" s="43"/>
      <c r="L902" s="139"/>
    </row>
    <row r="903" spans="11:12" ht="15.75" customHeight="1" x14ac:dyDescent="0.25">
      <c r="K903" s="43"/>
      <c r="L903" s="139"/>
    </row>
    <row r="904" spans="11:12" ht="15.75" customHeight="1" x14ac:dyDescent="0.25">
      <c r="K904" s="43"/>
      <c r="L904" s="139"/>
    </row>
    <row r="905" spans="11:12" ht="15.75" customHeight="1" x14ac:dyDescent="0.25">
      <c r="K905" s="43"/>
      <c r="L905" s="139"/>
    </row>
    <row r="906" spans="11:12" ht="15.75" customHeight="1" x14ac:dyDescent="0.25">
      <c r="K906" s="43"/>
      <c r="L906" s="139"/>
    </row>
    <row r="907" spans="11:12" ht="15.75" customHeight="1" x14ac:dyDescent="0.25">
      <c r="K907" s="43"/>
      <c r="L907" s="139"/>
    </row>
    <row r="908" spans="11:12" ht="15.75" customHeight="1" x14ac:dyDescent="0.25">
      <c r="K908" s="43"/>
      <c r="L908" s="139"/>
    </row>
    <row r="909" spans="11:12" ht="15.75" customHeight="1" x14ac:dyDescent="0.25">
      <c r="K909" s="43"/>
      <c r="L909" s="139"/>
    </row>
    <row r="910" spans="11:12" ht="15.75" customHeight="1" x14ac:dyDescent="0.25">
      <c r="K910" s="43"/>
      <c r="L910" s="139"/>
    </row>
    <row r="911" spans="11:12" ht="15.75" customHeight="1" x14ac:dyDescent="0.25">
      <c r="K911" s="43"/>
      <c r="L911" s="139"/>
    </row>
    <row r="912" spans="11:12" ht="15.75" customHeight="1" x14ac:dyDescent="0.25">
      <c r="K912" s="43"/>
      <c r="L912" s="139"/>
    </row>
    <row r="913" spans="11:12" ht="15.75" customHeight="1" x14ac:dyDescent="0.25">
      <c r="K913" s="43"/>
      <c r="L913" s="139"/>
    </row>
    <row r="914" spans="11:12" ht="15.75" customHeight="1" x14ac:dyDescent="0.25">
      <c r="K914" s="43"/>
      <c r="L914" s="139"/>
    </row>
    <row r="915" spans="11:12" ht="15.75" customHeight="1" x14ac:dyDescent="0.25">
      <c r="K915" s="43"/>
      <c r="L915" s="139"/>
    </row>
    <row r="916" spans="11:12" ht="15.75" customHeight="1" x14ac:dyDescent="0.25">
      <c r="K916" s="43"/>
      <c r="L916" s="139"/>
    </row>
    <row r="917" spans="11:12" ht="15.75" customHeight="1" x14ac:dyDescent="0.25">
      <c r="K917" s="43"/>
      <c r="L917" s="139"/>
    </row>
    <row r="918" spans="11:12" ht="15.75" customHeight="1" x14ac:dyDescent="0.25">
      <c r="K918" s="43"/>
      <c r="L918" s="139"/>
    </row>
    <row r="919" spans="11:12" ht="15.75" customHeight="1" x14ac:dyDescent="0.25">
      <c r="K919" s="43"/>
      <c r="L919" s="139"/>
    </row>
    <row r="920" spans="11:12" ht="15.75" customHeight="1" x14ac:dyDescent="0.25">
      <c r="K920" s="43"/>
      <c r="L920" s="139"/>
    </row>
    <row r="921" spans="11:12" ht="15.75" customHeight="1" x14ac:dyDescent="0.25">
      <c r="K921" s="43"/>
      <c r="L921" s="139"/>
    </row>
    <row r="922" spans="11:12" ht="15.75" customHeight="1" x14ac:dyDescent="0.25">
      <c r="K922" s="43"/>
      <c r="L922" s="139"/>
    </row>
    <row r="923" spans="11:12" ht="15.75" customHeight="1" x14ac:dyDescent="0.25">
      <c r="K923" s="43"/>
      <c r="L923" s="139"/>
    </row>
    <row r="924" spans="11:12" ht="15.75" customHeight="1" x14ac:dyDescent="0.25">
      <c r="K924" s="43"/>
      <c r="L924" s="139"/>
    </row>
    <row r="925" spans="11:12" ht="15.75" customHeight="1" x14ac:dyDescent="0.25">
      <c r="K925" s="43"/>
      <c r="L925" s="139"/>
    </row>
    <row r="926" spans="11:12" ht="15.75" customHeight="1" x14ac:dyDescent="0.25">
      <c r="K926" s="43"/>
      <c r="L926" s="139"/>
    </row>
    <row r="927" spans="11:12" ht="15.75" customHeight="1" x14ac:dyDescent="0.25">
      <c r="K927" s="43"/>
      <c r="L927" s="139"/>
    </row>
    <row r="928" spans="11:12" ht="15.75" customHeight="1" x14ac:dyDescent="0.25">
      <c r="K928" s="43"/>
      <c r="L928" s="139"/>
    </row>
    <row r="929" spans="11:12" ht="15.75" customHeight="1" x14ac:dyDescent="0.25">
      <c r="K929" s="43"/>
      <c r="L929" s="139"/>
    </row>
    <row r="930" spans="11:12" ht="15.75" customHeight="1" x14ac:dyDescent="0.25">
      <c r="K930" s="43"/>
      <c r="L930" s="139"/>
    </row>
    <row r="931" spans="11:12" ht="15.75" customHeight="1" x14ac:dyDescent="0.25">
      <c r="K931" s="43"/>
      <c r="L931" s="139"/>
    </row>
    <row r="932" spans="11:12" ht="15.75" customHeight="1" x14ac:dyDescent="0.25">
      <c r="K932" s="43"/>
      <c r="L932" s="139"/>
    </row>
    <row r="933" spans="11:12" ht="15.75" customHeight="1" x14ac:dyDescent="0.25">
      <c r="K933" s="43"/>
      <c r="L933" s="139"/>
    </row>
    <row r="934" spans="11:12" ht="15.75" customHeight="1" x14ac:dyDescent="0.25">
      <c r="K934" s="43"/>
      <c r="L934" s="139"/>
    </row>
    <row r="935" spans="11:12" ht="15.75" customHeight="1" x14ac:dyDescent="0.25">
      <c r="K935" s="43"/>
      <c r="L935" s="139"/>
    </row>
    <row r="936" spans="11:12" ht="15.75" customHeight="1" x14ac:dyDescent="0.25">
      <c r="K936" s="43"/>
      <c r="L936" s="139"/>
    </row>
    <row r="937" spans="11:12" ht="15.75" customHeight="1" x14ac:dyDescent="0.25">
      <c r="K937" s="43"/>
      <c r="L937" s="139"/>
    </row>
    <row r="938" spans="11:12" ht="15.75" customHeight="1" x14ac:dyDescent="0.25">
      <c r="K938" s="43"/>
      <c r="L938" s="139"/>
    </row>
    <row r="939" spans="11:12" ht="15.75" customHeight="1" x14ac:dyDescent="0.25">
      <c r="K939" s="43"/>
      <c r="L939" s="139"/>
    </row>
    <row r="940" spans="11:12" ht="15.75" customHeight="1" x14ac:dyDescent="0.25">
      <c r="K940" s="43"/>
      <c r="L940" s="139"/>
    </row>
    <row r="941" spans="11:12" ht="15.75" customHeight="1" x14ac:dyDescent="0.25">
      <c r="K941" s="43"/>
      <c r="L941" s="139"/>
    </row>
    <row r="942" spans="11:12" ht="15.75" customHeight="1" x14ac:dyDescent="0.25">
      <c r="K942" s="43"/>
      <c r="L942" s="139"/>
    </row>
    <row r="943" spans="11:12" ht="15.75" customHeight="1" x14ac:dyDescent="0.25">
      <c r="K943" s="43"/>
      <c r="L943" s="139"/>
    </row>
    <row r="944" spans="11:12" ht="15.75" customHeight="1" x14ac:dyDescent="0.25">
      <c r="K944" s="43"/>
      <c r="L944" s="139"/>
    </row>
    <row r="945" spans="11:12" ht="15.75" customHeight="1" x14ac:dyDescent="0.25">
      <c r="K945" s="43"/>
      <c r="L945" s="139"/>
    </row>
    <row r="946" spans="11:12" ht="15.75" customHeight="1" x14ac:dyDescent="0.25">
      <c r="K946" s="43"/>
      <c r="L946" s="139"/>
    </row>
    <row r="947" spans="11:12" ht="15.75" customHeight="1" x14ac:dyDescent="0.25">
      <c r="K947" s="43"/>
      <c r="L947" s="139"/>
    </row>
    <row r="948" spans="11:12" ht="15.75" customHeight="1" x14ac:dyDescent="0.25">
      <c r="K948" s="43"/>
      <c r="L948" s="139"/>
    </row>
    <row r="949" spans="11:12" ht="15.75" customHeight="1" x14ac:dyDescent="0.25">
      <c r="K949" s="43"/>
      <c r="L949" s="139"/>
    </row>
    <row r="950" spans="11:12" ht="15.75" customHeight="1" x14ac:dyDescent="0.25">
      <c r="K950" s="43"/>
      <c r="L950" s="139"/>
    </row>
    <row r="951" spans="11:12" ht="15.75" customHeight="1" x14ac:dyDescent="0.25">
      <c r="K951" s="43"/>
      <c r="L951" s="139"/>
    </row>
    <row r="952" spans="11:12" ht="15.75" customHeight="1" x14ac:dyDescent="0.25">
      <c r="K952" s="43"/>
      <c r="L952" s="139"/>
    </row>
    <row r="953" spans="11:12" ht="15.75" customHeight="1" x14ac:dyDescent="0.25">
      <c r="K953" s="43"/>
      <c r="L953" s="139"/>
    </row>
    <row r="954" spans="11:12" ht="15.75" customHeight="1" x14ac:dyDescent="0.25">
      <c r="K954" s="43"/>
      <c r="L954" s="139"/>
    </row>
    <row r="955" spans="11:12" ht="15.75" customHeight="1" x14ac:dyDescent="0.25">
      <c r="K955" s="43"/>
      <c r="L955" s="139"/>
    </row>
    <row r="956" spans="11:12" ht="15.75" customHeight="1" x14ac:dyDescent="0.25">
      <c r="K956" s="43"/>
      <c r="L956" s="139"/>
    </row>
    <row r="957" spans="11:12" ht="15.75" customHeight="1" x14ac:dyDescent="0.25">
      <c r="K957" s="43"/>
      <c r="L957" s="139"/>
    </row>
    <row r="958" spans="11:12" ht="15.75" customHeight="1" x14ac:dyDescent="0.25">
      <c r="K958" s="43"/>
      <c r="L958" s="139"/>
    </row>
    <row r="959" spans="11:12" ht="15.75" customHeight="1" x14ac:dyDescent="0.25">
      <c r="K959" s="43"/>
      <c r="L959" s="139"/>
    </row>
    <row r="960" spans="11:12" ht="15.75" customHeight="1" x14ac:dyDescent="0.25">
      <c r="K960" s="43"/>
      <c r="L960" s="139"/>
    </row>
    <row r="961" spans="11:12" ht="15.75" customHeight="1" x14ac:dyDescent="0.25">
      <c r="K961" s="43"/>
      <c r="L961" s="139"/>
    </row>
    <row r="962" spans="11:12" ht="15.75" customHeight="1" x14ac:dyDescent="0.25">
      <c r="K962" s="43"/>
      <c r="L962" s="139"/>
    </row>
    <row r="963" spans="11:12" ht="15.75" customHeight="1" x14ac:dyDescent="0.25">
      <c r="K963" s="43"/>
      <c r="L963" s="139"/>
    </row>
    <row r="964" spans="11:12" ht="15.75" customHeight="1" x14ac:dyDescent="0.25">
      <c r="K964" s="43"/>
      <c r="L964" s="139"/>
    </row>
    <row r="965" spans="11:12" ht="15.75" customHeight="1" x14ac:dyDescent="0.25">
      <c r="K965" s="43"/>
      <c r="L965" s="139"/>
    </row>
    <row r="966" spans="11:12" ht="15.75" customHeight="1" x14ac:dyDescent="0.25">
      <c r="K966" s="43"/>
      <c r="L966" s="139"/>
    </row>
    <row r="967" spans="11:12" ht="15.75" customHeight="1" x14ac:dyDescent="0.25">
      <c r="K967" s="43"/>
      <c r="L967" s="139"/>
    </row>
    <row r="968" spans="11:12" ht="15.75" customHeight="1" x14ac:dyDescent="0.25">
      <c r="K968" s="43"/>
      <c r="L968" s="139"/>
    </row>
    <row r="969" spans="11:12" ht="15.75" customHeight="1" x14ac:dyDescent="0.25">
      <c r="K969" s="43"/>
      <c r="L969" s="139"/>
    </row>
    <row r="970" spans="11:12" ht="15.75" customHeight="1" x14ac:dyDescent="0.25">
      <c r="K970" s="43"/>
      <c r="L970" s="139"/>
    </row>
    <row r="971" spans="11:12" ht="15.75" customHeight="1" x14ac:dyDescent="0.25">
      <c r="K971" s="43"/>
      <c r="L971" s="139"/>
    </row>
    <row r="972" spans="11:12" ht="15.75" customHeight="1" x14ac:dyDescent="0.25">
      <c r="K972" s="43"/>
      <c r="L972" s="139"/>
    </row>
    <row r="973" spans="11:12" ht="15.75" customHeight="1" x14ac:dyDescent="0.25">
      <c r="K973" s="43"/>
      <c r="L973" s="139"/>
    </row>
    <row r="974" spans="11:12" ht="15.75" customHeight="1" x14ac:dyDescent="0.25">
      <c r="K974" s="43"/>
      <c r="L974" s="139"/>
    </row>
    <row r="975" spans="11:12" ht="15.75" customHeight="1" x14ac:dyDescent="0.25">
      <c r="K975" s="43"/>
      <c r="L975" s="139"/>
    </row>
    <row r="976" spans="11:12" ht="15.75" customHeight="1" x14ac:dyDescent="0.25">
      <c r="K976" s="43"/>
      <c r="L976" s="139"/>
    </row>
    <row r="977" spans="11:12" ht="15.75" customHeight="1" x14ac:dyDescent="0.25">
      <c r="K977" s="43"/>
      <c r="L977" s="139"/>
    </row>
    <row r="978" spans="11:12" ht="15.75" customHeight="1" x14ac:dyDescent="0.25">
      <c r="K978" s="43"/>
      <c r="L978" s="139"/>
    </row>
    <row r="979" spans="11:12" ht="15.75" customHeight="1" x14ac:dyDescent="0.25">
      <c r="K979" s="43"/>
      <c r="L979" s="139"/>
    </row>
    <row r="980" spans="11:12" ht="15.75" customHeight="1" x14ac:dyDescent="0.25">
      <c r="K980" s="43"/>
      <c r="L980" s="139"/>
    </row>
    <row r="981" spans="11:12" ht="15.75" customHeight="1" x14ac:dyDescent="0.25">
      <c r="K981" s="43"/>
      <c r="L981" s="139"/>
    </row>
    <row r="982" spans="11:12" ht="15.75" customHeight="1" x14ac:dyDescent="0.25">
      <c r="K982" s="43"/>
      <c r="L982" s="139"/>
    </row>
    <row r="983" spans="11:12" ht="15.75" customHeight="1" x14ac:dyDescent="0.25">
      <c r="K983" s="43"/>
      <c r="L983" s="139"/>
    </row>
    <row r="984" spans="11:12" ht="15.75" customHeight="1" x14ac:dyDescent="0.25">
      <c r="K984" s="43"/>
      <c r="L984" s="139"/>
    </row>
    <row r="985" spans="11:12" ht="15.75" customHeight="1" x14ac:dyDescent="0.25">
      <c r="K985" s="43"/>
      <c r="L985" s="139"/>
    </row>
    <row r="986" spans="11:12" ht="15.75" customHeight="1" x14ac:dyDescent="0.25">
      <c r="K986" s="43"/>
      <c r="L986" s="139"/>
    </row>
    <row r="987" spans="11:12" ht="15.75" customHeight="1" x14ac:dyDescent="0.25">
      <c r="K987" s="43"/>
      <c r="L987" s="139"/>
    </row>
    <row r="988" spans="11:12" ht="15.75" customHeight="1" x14ac:dyDescent="0.25">
      <c r="K988" s="43"/>
      <c r="L988" s="139"/>
    </row>
    <row r="989" spans="11:12" ht="15.75" customHeight="1" x14ac:dyDescent="0.25">
      <c r="K989" s="43"/>
      <c r="L989" s="139"/>
    </row>
    <row r="990" spans="11:12" ht="15.75" customHeight="1" x14ac:dyDescent="0.25">
      <c r="K990" s="43"/>
      <c r="L990" s="139"/>
    </row>
    <row r="991" spans="11:12" ht="15.75" customHeight="1" x14ac:dyDescent="0.25">
      <c r="K991" s="43"/>
      <c r="L991" s="139"/>
    </row>
    <row r="992" spans="11:12" ht="15.75" customHeight="1" x14ac:dyDescent="0.25">
      <c r="K992" s="43"/>
      <c r="L992" s="139"/>
    </row>
    <row r="993" spans="11:12" ht="15.75" customHeight="1" x14ac:dyDescent="0.25">
      <c r="K993" s="43"/>
      <c r="L993" s="139"/>
    </row>
    <row r="994" spans="11:12" ht="15.75" customHeight="1" x14ac:dyDescent="0.25">
      <c r="K994" s="43"/>
      <c r="L994" s="139"/>
    </row>
    <row r="995" spans="11:12" ht="15.75" customHeight="1" x14ac:dyDescent="0.25">
      <c r="K995" s="43"/>
      <c r="L995" s="139"/>
    </row>
    <row r="996" spans="11:12" ht="15.75" customHeight="1" x14ac:dyDescent="0.25">
      <c r="K996" s="43"/>
      <c r="L996" s="139"/>
    </row>
    <row r="997" spans="11:12" ht="15.75" customHeight="1" x14ac:dyDescent="0.25">
      <c r="K997" s="43"/>
      <c r="L997" s="139"/>
    </row>
    <row r="998" spans="11:12" ht="15.75" customHeight="1" x14ac:dyDescent="0.25">
      <c r="K998" s="43"/>
      <c r="L998" s="139"/>
    </row>
    <row r="999" spans="11:12" ht="15.75" customHeight="1" x14ac:dyDescent="0.25">
      <c r="K999" s="43"/>
      <c r="L999" s="139"/>
    </row>
    <row r="1000" spans="11:12" ht="15.75" customHeight="1" x14ac:dyDescent="0.25">
      <c r="K1000" s="43"/>
      <c r="L1000" s="139"/>
    </row>
    <row r="1001" spans="11:12" ht="15.75" customHeight="1" x14ac:dyDescent="0.25">
      <c r="K1001" s="43"/>
      <c r="L1001" s="139"/>
    </row>
    <row r="1002" spans="11:12" ht="15.75" customHeight="1" x14ac:dyDescent="0.25">
      <c r="K1002" s="43"/>
      <c r="L1002" s="139"/>
    </row>
    <row r="1003" spans="11:12" ht="15.75" customHeight="1" x14ac:dyDescent="0.25">
      <c r="K1003" s="43"/>
      <c r="L1003" s="139"/>
    </row>
    <row r="1004" spans="11:12" ht="15.75" customHeight="1" x14ac:dyDescent="0.25">
      <c r="K1004" s="43"/>
      <c r="L1004" s="139"/>
    </row>
    <row r="1005" spans="11:12" ht="15.75" customHeight="1" x14ac:dyDescent="0.25">
      <c r="K1005" s="43"/>
      <c r="L1005" s="139"/>
    </row>
    <row r="1006" spans="11:12" ht="15.75" customHeight="1" x14ac:dyDescent="0.25">
      <c r="K1006" s="43"/>
      <c r="L1006" s="139"/>
    </row>
  </sheetData>
  <sortState xmlns:xlrd2="http://schemas.microsoft.com/office/spreadsheetml/2017/richdata2" ref="P47:R56">
    <sortCondition descending="1" ref="R47:R56"/>
  </sortState>
  <mergeCells count="2">
    <mergeCell ref="B3:D4"/>
    <mergeCell ref="B5:D5"/>
  </mergeCells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99"/>
  <sheetViews>
    <sheetView workbookViewId="0">
      <selection activeCell="P114" sqref="P114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6" width="8.5703125" customWidth="1"/>
  </cols>
  <sheetData>
    <row r="1" spans="1:22" ht="15.75" customHeight="1" x14ac:dyDescent="0.25">
      <c r="A1" s="131"/>
      <c r="B1" s="132"/>
      <c r="C1" s="234" t="s">
        <v>185</v>
      </c>
      <c r="D1" s="133"/>
      <c r="E1" s="134"/>
      <c r="F1" s="135"/>
      <c r="G1" s="136"/>
      <c r="H1" s="136"/>
      <c r="I1" s="136"/>
      <c r="J1" s="137"/>
      <c r="K1" s="138"/>
      <c r="L1" s="139"/>
    </row>
    <row r="2" spans="1:22" ht="15.75" customHeight="1" x14ac:dyDescent="0.25">
      <c r="A2" s="140"/>
      <c r="B2" s="141"/>
      <c r="C2" s="142"/>
      <c r="E2" s="143"/>
      <c r="F2" s="75"/>
      <c r="G2" s="20"/>
      <c r="H2" s="20"/>
      <c r="I2" s="20"/>
      <c r="J2" s="144"/>
      <c r="K2" s="43"/>
      <c r="L2" s="139"/>
    </row>
    <row r="3" spans="1:22" ht="15.75" customHeight="1" x14ac:dyDescent="0.25">
      <c r="A3" s="140"/>
      <c r="B3" s="876" t="s">
        <v>275</v>
      </c>
      <c r="C3" s="877"/>
      <c r="D3" s="878"/>
      <c r="E3" s="143"/>
      <c r="F3" s="75"/>
      <c r="G3" s="20"/>
      <c r="H3" s="20"/>
      <c r="I3" s="20"/>
      <c r="J3" s="144"/>
      <c r="K3" s="43"/>
      <c r="L3" s="139"/>
    </row>
    <row r="4" spans="1:22" ht="15.75" customHeight="1" x14ac:dyDescent="0.25">
      <c r="A4" s="140"/>
      <c r="B4" s="879"/>
      <c r="C4" s="880"/>
      <c r="D4" s="881"/>
      <c r="E4" s="143"/>
      <c r="F4" s="75"/>
      <c r="G4" s="20"/>
      <c r="H4" s="20"/>
      <c r="I4" s="20"/>
      <c r="J4" s="144"/>
      <c r="K4" s="43"/>
      <c r="L4" s="139"/>
    </row>
    <row r="5" spans="1:22" ht="15.75" customHeight="1" x14ac:dyDescent="0.25">
      <c r="A5" s="140"/>
      <c r="B5" s="882" t="s">
        <v>276</v>
      </c>
      <c r="C5" s="883"/>
      <c r="D5" s="869"/>
      <c r="E5" s="143"/>
      <c r="F5" s="75"/>
      <c r="G5" s="20"/>
      <c r="H5" s="20"/>
      <c r="I5" s="20"/>
      <c r="J5" s="144"/>
      <c r="K5" s="43"/>
      <c r="L5" s="139"/>
    </row>
    <row r="6" spans="1:22" ht="15.75" customHeight="1" x14ac:dyDescent="0.25">
      <c r="A6" s="20"/>
      <c r="B6" s="145"/>
      <c r="C6" s="146"/>
      <c r="D6" s="146"/>
      <c r="E6" s="143"/>
      <c r="F6" s="75"/>
      <c r="G6" s="20"/>
      <c r="H6" s="20"/>
      <c r="I6" s="20"/>
      <c r="J6" s="144"/>
      <c r="K6" s="43"/>
      <c r="L6" s="139"/>
    </row>
    <row r="7" spans="1:22" ht="15.75" customHeight="1" x14ac:dyDescent="0.25">
      <c r="A7" s="20"/>
      <c r="B7" s="147" t="s">
        <v>277</v>
      </c>
      <c r="C7" s="142"/>
      <c r="E7" s="143"/>
      <c r="F7" s="75"/>
      <c r="G7" s="20"/>
      <c r="H7" s="20"/>
      <c r="I7" s="20"/>
      <c r="J7" s="144"/>
      <c r="K7" s="43"/>
      <c r="L7" s="139"/>
    </row>
    <row r="8" spans="1:22" ht="15.75" customHeight="1" x14ac:dyDescent="0.25">
      <c r="A8" s="20"/>
      <c r="B8" s="141"/>
      <c r="C8" s="142"/>
      <c r="E8" s="124"/>
      <c r="F8" s="75"/>
      <c r="G8" s="20"/>
      <c r="H8" s="20"/>
      <c r="I8" s="20"/>
      <c r="J8" s="144"/>
      <c r="K8" s="43"/>
      <c r="L8" s="139"/>
    </row>
    <row r="9" spans="1:22" ht="15.75" customHeight="1" thickBot="1" x14ac:dyDescent="0.3">
      <c r="A9" s="140"/>
      <c r="B9" s="251" t="s">
        <v>85</v>
      </c>
      <c r="C9" s="252"/>
      <c r="D9" s="238"/>
      <c r="E9" s="237"/>
      <c r="F9" s="237"/>
      <c r="G9" s="239"/>
      <c r="H9" s="239"/>
      <c r="I9" s="253"/>
      <c r="J9" s="235"/>
      <c r="K9" s="218"/>
      <c r="L9" s="219"/>
    </row>
    <row r="10" spans="1:22" ht="15.75" customHeight="1" x14ac:dyDescent="0.25">
      <c r="A10" s="303" t="s">
        <v>86</v>
      </c>
      <c r="B10" s="304" t="s">
        <v>23</v>
      </c>
      <c r="C10" s="305" t="s">
        <v>45</v>
      </c>
      <c r="D10" s="305" t="s">
        <v>3</v>
      </c>
      <c r="E10" s="306" t="s">
        <v>87</v>
      </c>
      <c r="F10" s="307"/>
      <c r="G10" s="308"/>
      <c r="H10" s="308"/>
      <c r="I10" s="309"/>
      <c r="J10" s="310" t="s">
        <v>88</v>
      </c>
      <c r="K10" s="224"/>
      <c r="L10" s="228"/>
      <c r="N10" s="416"/>
      <c r="O10" s="417" t="s">
        <v>89</v>
      </c>
      <c r="P10" s="418"/>
      <c r="Q10" s="419"/>
      <c r="R10" s="420"/>
      <c r="S10" s="421"/>
    </row>
    <row r="11" spans="1:22" ht="15.75" customHeight="1" x14ac:dyDescent="0.25">
      <c r="A11" s="311">
        <v>1</v>
      </c>
      <c r="B11" s="254" t="s">
        <v>90</v>
      </c>
      <c r="C11" s="371"/>
      <c r="D11" s="372" t="s">
        <v>174</v>
      </c>
      <c r="E11" s="256"/>
      <c r="F11" s="257" t="s">
        <v>91</v>
      </c>
      <c r="G11" s="257" t="s">
        <v>92</v>
      </c>
      <c r="H11" s="226"/>
      <c r="I11" s="226" t="s">
        <v>93</v>
      </c>
      <c r="J11" s="226" t="s">
        <v>94</v>
      </c>
      <c r="K11" s="220" t="s">
        <v>18</v>
      </c>
      <c r="L11" s="222"/>
      <c r="N11" s="422"/>
      <c r="O11" s="161" t="s">
        <v>63</v>
      </c>
      <c r="P11" s="162" t="s">
        <v>45</v>
      </c>
      <c r="Q11" s="162" t="s">
        <v>3</v>
      </c>
      <c r="R11" s="163"/>
      <c r="S11" s="423"/>
      <c r="U11" s="13"/>
      <c r="V11" s="14" t="s">
        <v>7</v>
      </c>
    </row>
    <row r="12" spans="1:22" ht="15.75" customHeight="1" x14ac:dyDescent="0.25">
      <c r="A12" s="312"/>
      <c r="B12" s="365"/>
      <c r="C12" s="465" t="s">
        <v>194</v>
      </c>
      <c r="D12" s="466" t="s">
        <v>174</v>
      </c>
      <c r="E12" s="471">
        <v>5</v>
      </c>
      <c r="F12" s="537">
        <v>82</v>
      </c>
      <c r="G12" s="537">
        <v>81</v>
      </c>
      <c r="H12" s="472"/>
      <c r="I12" s="472">
        <f t="shared" ref="I12:I17" si="0">SUM(F12:H12)</f>
        <v>163</v>
      </c>
      <c r="J12" s="482">
        <v>168</v>
      </c>
      <c r="K12" s="220"/>
      <c r="L12" s="222">
        <f>SUM(J12:J17)</f>
        <v>520</v>
      </c>
      <c r="N12" s="424"/>
      <c r="O12" s="164"/>
      <c r="P12" s="165" t="s">
        <v>95</v>
      </c>
      <c r="Q12" s="425"/>
      <c r="R12" s="166" t="s">
        <v>93</v>
      </c>
      <c r="S12" s="426" t="s">
        <v>5</v>
      </c>
      <c r="U12" s="167"/>
      <c r="V12" s="14" t="s">
        <v>96</v>
      </c>
    </row>
    <row r="13" spans="1:22" ht="12.75" customHeight="1" x14ac:dyDescent="0.25">
      <c r="A13" s="312"/>
      <c r="B13" s="365"/>
      <c r="C13" s="532" t="s">
        <v>195</v>
      </c>
      <c r="D13" s="260" t="s">
        <v>174</v>
      </c>
      <c r="E13" s="264">
        <v>5</v>
      </c>
      <c r="F13" s="262">
        <v>78</v>
      </c>
      <c r="G13" s="262">
        <v>77</v>
      </c>
      <c r="H13" s="265"/>
      <c r="I13" s="265">
        <f t="shared" si="0"/>
        <v>155</v>
      </c>
      <c r="J13" s="233"/>
      <c r="K13" s="220"/>
      <c r="L13" s="222"/>
      <c r="N13" s="427"/>
      <c r="O13" s="110">
        <v>1</v>
      </c>
      <c r="P13" s="259" t="s">
        <v>244</v>
      </c>
      <c r="Q13" s="273" t="s">
        <v>108</v>
      </c>
      <c r="R13" s="87">
        <v>176</v>
      </c>
      <c r="S13" s="428">
        <v>30</v>
      </c>
    </row>
    <row r="14" spans="1:22" ht="15.75" customHeight="1" x14ac:dyDescent="0.25">
      <c r="A14" s="312"/>
      <c r="B14" s="365"/>
      <c r="C14" s="465" t="s">
        <v>196</v>
      </c>
      <c r="D14" s="466" t="s">
        <v>174</v>
      </c>
      <c r="E14" s="467">
        <v>5</v>
      </c>
      <c r="F14" s="537">
        <v>89</v>
      </c>
      <c r="G14" s="537">
        <v>86</v>
      </c>
      <c r="H14" s="469"/>
      <c r="I14" s="469">
        <f t="shared" si="0"/>
        <v>175</v>
      </c>
      <c r="J14" s="470">
        <v>180</v>
      </c>
      <c r="K14" s="220"/>
      <c r="L14" s="222"/>
      <c r="N14" s="427"/>
      <c r="O14" s="865"/>
      <c r="P14" s="259"/>
      <c r="Q14" s="273"/>
      <c r="R14" s="87"/>
      <c r="S14" s="428"/>
    </row>
    <row r="15" spans="1:22" ht="15.75" customHeight="1" x14ac:dyDescent="0.25">
      <c r="A15" s="312"/>
      <c r="B15" s="365"/>
      <c r="C15" s="465" t="s">
        <v>197</v>
      </c>
      <c r="D15" s="466" t="s">
        <v>174</v>
      </c>
      <c r="E15" s="467">
        <v>5</v>
      </c>
      <c r="F15" s="537">
        <v>85</v>
      </c>
      <c r="G15" s="537">
        <v>82</v>
      </c>
      <c r="H15" s="469"/>
      <c r="I15" s="469">
        <f t="shared" si="0"/>
        <v>167</v>
      </c>
      <c r="J15" s="470">
        <v>172</v>
      </c>
      <c r="K15" s="220"/>
      <c r="L15" s="222"/>
      <c r="N15" s="427"/>
      <c r="O15" s="363"/>
      <c r="P15" s="359"/>
      <c r="Q15" s="273"/>
      <c r="R15" s="87"/>
      <c r="S15" s="428"/>
    </row>
    <row r="16" spans="1:22" ht="15.75" customHeight="1" x14ac:dyDescent="0.25">
      <c r="A16" s="312"/>
      <c r="B16" s="365"/>
      <c r="C16" s="375" t="s">
        <v>198</v>
      </c>
      <c r="D16" s="260" t="s">
        <v>174</v>
      </c>
      <c r="E16" s="261">
        <v>5</v>
      </c>
      <c r="F16" s="262">
        <v>72</v>
      </c>
      <c r="G16" s="262">
        <v>73</v>
      </c>
      <c r="H16" s="263"/>
      <c r="I16" s="263">
        <f t="shared" si="0"/>
        <v>145</v>
      </c>
      <c r="J16" s="231"/>
      <c r="K16" s="220"/>
      <c r="L16" s="222"/>
      <c r="N16" s="427"/>
      <c r="O16" s="363"/>
      <c r="P16" s="259"/>
      <c r="Q16" s="273"/>
      <c r="R16" s="93"/>
      <c r="S16" s="428"/>
    </row>
    <row r="17" spans="1:19" ht="15.75" customHeight="1" thickBot="1" x14ac:dyDescent="0.3">
      <c r="A17" s="702"/>
      <c r="B17" s="828"/>
      <c r="C17" s="829"/>
      <c r="D17" s="713"/>
      <c r="E17" s="714"/>
      <c r="F17" s="830"/>
      <c r="G17" s="830"/>
      <c r="H17" s="831"/>
      <c r="I17" s="832">
        <f t="shared" si="0"/>
        <v>0</v>
      </c>
      <c r="J17" s="716"/>
      <c r="K17" s="220"/>
      <c r="L17" s="222"/>
      <c r="N17" s="424"/>
      <c r="O17" s="171"/>
      <c r="P17" s="165" t="s">
        <v>35</v>
      </c>
      <c r="Q17" s="172"/>
      <c r="R17" s="166" t="s">
        <v>93</v>
      </c>
      <c r="S17" s="429" t="s">
        <v>5</v>
      </c>
    </row>
    <row r="18" spans="1:19" ht="15.75" customHeight="1" x14ac:dyDescent="0.25">
      <c r="A18" s="319">
        <v>2</v>
      </c>
      <c r="B18" s="367"/>
      <c r="C18" s="352"/>
      <c r="D18" s="321" t="s">
        <v>193</v>
      </c>
      <c r="E18" s="322"/>
      <c r="F18" s="323" t="s">
        <v>91</v>
      </c>
      <c r="G18" s="323" t="s">
        <v>92</v>
      </c>
      <c r="H18" s="324"/>
      <c r="I18" s="324" t="s">
        <v>93</v>
      </c>
      <c r="J18" s="324" t="s">
        <v>94</v>
      </c>
      <c r="K18" s="224"/>
      <c r="L18" s="228"/>
      <c r="N18" s="427"/>
      <c r="O18" s="110">
        <v>1</v>
      </c>
      <c r="P18" s="259" t="s">
        <v>251</v>
      </c>
      <c r="Q18" s="273" t="s">
        <v>11</v>
      </c>
      <c r="R18" s="244">
        <v>188</v>
      </c>
      <c r="S18" s="428">
        <v>30</v>
      </c>
    </row>
    <row r="19" spans="1:19" ht="15.75" customHeight="1" x14ac:dyDescent="0.25">
      <c r="A19" s="312"/>
      <c r="B19" s="368"/>
      <c r="C19" s="465" t="s">
        <v>188</v>
      </c>
      <c r="D19" s="466" t="s">
        <v>193</v>
      </c>
      <c r="E19" s="467">
        <v>5</v>
      </c>
      <c r="F19" s="537">
        <v>76</v>
      </c>
      <c r="G19" s="537">
        <v>76</v>
      </c>
      <c r="H19" s="469"/>
      <c r="I19" s="469">
        <f t="shared" ref="I19:I24" si="1">SUM(F19:H19)</f>
        <v>152</v>
      </c>
      <c r="J19" s="470">
        <v>157</v>
      </c>
      <c r="K19" s="220"/>
      <c r="L19" s="222">
        <f>SUM(J19:J24)</f>
        <v>498</v>
      </c>
      <c r="N19" s="427"/>
      <c r="O19" s="111">
        <v>2</v>
      </c>
      <c r="P19" s="259" t="s">
        <v>248</v>
      </c>
      <c r="Q19" s="273" t="s">
        <v>108</v>
      </c>
      <c r="R19" s="93">
        <v>173</v>
      </c>
      <c r="S19" s="428">
        <v>26</v>
      </c>
    </row>
    <row r="20" spans="1:19" ht="15.75" customHeight="1" x14ac:dyDescent="0.25">
      <c r="A20" s="312"/>
      <c r="B20" s="368"/>
      <c r="C20" s="532" t="s">
        <v>189</v>
      </c>
      <c r="D20" s="260" t="s">
        <v>193</v>
      </c>
      <c r="E20" s="264">
        <v>5</v>
      </c>
      <c r="F20" s="262">
        <v>67</v>
      </c>
      <c r="G20" s="262">
        <v>71</v>
      </c>
      <c r="H20" s="265"/>
      <c r="I20" s="265">
        <f t="shared" si="1"/>
        <v>138</v>
      </c>
      <c r="J20" s="233"/>
      <c r="K20" s="220"/>
      <c r="L20" s="222"/>
      <c r="N20" s="427"/>
      <c r="O20" s="112">
        <v>3</v>
      </c>
      <c r="P20" s="375" t="s">
        <v>233</v>
      </c>
      <c r="Q20" s="293" t="s">
        <v>236</v>
      </c>
      <c r="R20" s="93">
        <v>172</v>
      </c>
      <c r="S20" s="428">
        <v>23</v>
      </c>
    </row>
    <row r="21" spans="1:19" ht="15.75" customHeight="1" x14ac:dyDescent="0.25">
      <c r="A21" s="312"/>
      <c r="B21" s="368"/>
      <c r="C21" s="532" t="s">
        <v>190</v>
      </c>
      <c r="D21" s="260" t="s">
        <v>193</v>
      </c>
      <c r="E21" s="264">
        <v>5</v>
      </c>
      <c r="F21" s="262">
        <v>70</v>
      </c>
      <c r="G21" s="262">
        <v>71</v>
      </c>
      <c r="H21" s="265"/>
      <c r="I21" s="265">
        <f t="shared" si="1"/>
        <v>141</v>
      </c>
      <c r="J21" s="233"/>
      <c r="K21" s="220"/>
      <c r="L21" s="222"/>
      <c r="N21" s="427"/>
      <c r="O21" s="113">
        <v>4</v>
      </c>
      <c r="P21" s="375" t="s">
        <v>252</v>
      </c>
      <c r="Q21" s="273" t="s">
        <v>230</v>
      </c>
      <c r="R21" s="87">
        <v>170</v>
      </c>
      <c r="S21" s="428">
        <v>21</v>
      </c>
    </row>
    <row r="22" spans="1:19" ht="15.75" customHeight="1" x14ac:dyDescent="0.25">
      <c r="A22" s="312"/>
      <c r="B22" s="365"/>
      <c r="C22" s="465" t="s">
        <v>191</v>
      </c>
      <c r="D22" s="466" t="s">
        <v>193</v>
      </c>
      <c r="E22" s="471">
        <v>5</v>
      </c>
      <c r="F22" s="546">
        <v>88</v>
      </c>
      <c r="G22" s="546">
        <v>85</v>
      </c>
      <c r="H22" s="472"/>
      <c r="I22" s="472">
        <f t="shared" si="1"/>
        <v>173</v>
      </c>
      <c r="J22" s="473">
        <v>178</v>
      </c>
      <c r="K22" s="220"/>
      <c r="L22" s="222"/>
      <c r="N22" s="427"/>
      <c r="O22" s="113">
        <v>5</v>
      </c>
      <c r="P22" s="259" t="s">
        <v>260</v>
      </c>
      <c r="Q22" s="273" t="s">
        <v>237</v>
      </c>
      <c r="R22" s="87">
        <v>127</v>
      </c>
      <c r="S22" s="428">
        <v>20</v>
      </c>
    </row>
    <row r="23" spans="1:19" ht="15.75" customHeight="1" x14ac:dyDescent="0.25">
      <c r="A23" s="312"/>
      <c r="B23" s="368"/>
      <c r="C23" s="465" t="s">
        <v>192</v>
      </c>
      <c r="D23" s="466" t="s">
        <v>193</v>
      </c>
      <c r="E23" s="474">
        <v>5</v>
      </c>
      <c r="F23" s="537">
        <v>77</v>
      </c>
      <c r="G23" s="537">
        <v>80</v>
      </c>
      <c r="H23" s="475"/>
      <c r="I23" s="475">
        <f t="shared" si="1"/>
        <v>157</v>
      </c>
      <c r="J23" s="473">
        <v>163</v>
      </c>
      <c r="K23" s="220"/>
      <c r="L23" s="222"/>
      <c r="N23" s="427"/>
      <c r="O23" s="557"/>
      <c r="P23" s="259"/>
      <c r="Q23" s="273"/>
      <c r="R23" s="87"/>
      <c r="S23" s="428"/>
    </row>
    <row r="24" spans="1:19" ht="15.75" customHeight="1" thickBot="1" x14ac:dyDescent="0.3">
      <c r="A24" s="313"/>
      <c r="B24" s="369"/>
      <c r="C24" s="353"/>
      <c r="D24" s="314"/>
      <c r="E24" s="315"/>
      <c r="F24" s="326"/>
      <c r="G24" s="326"/>
      <c r="H24" s="327"/>
      <c r="I24" s="327">
        <f t="shared" si="1"/>
        <v>0</v>
      </c>
      <c r="J24" s="318"/>
      <c r="K24" s="225" t="s">
        <v>18</v>
      </c>
      <c r="L24" s="223"/>
      <c r="N24" s="424"/>
      <c r="O24" s="171"/>
      <c r="P24" s="165" t="s">
        <v>97</v>
      </c>
      <c r="Q24" s="172"/>
      <c r="R24" s="166" t="s">
        <v>93</v>
      </c>
      <c r="S24" s="429" t="s">
        <v>5</v>
      </c>
    </row>
    <row r="25" spans="1:19" ht="15.75" customHeight="1" x14ac:dyDescent="0.25">
      <c r="A25" s="682">
        <v>3</v>
      </c>
      <c r="B25" s="833"/>
      <c r="C25" s="373"/>
      <c r="D25" s="374" t="s">
        <v>12</v>
      </c>
      <c r="E25" s="301"/>
      <c r="F25" s="834" t="s">
        <v>91</v>
      </c>
      <c r="G25" s="834" t="s">
        <v>92</v>
      </c>
      <c r="H25" s="302"/>
      <c r="I25" s="302" t="s">
        <v>93</v>
      </c>
      <c r="J25" s="302" t="s">
        <v>94</v>
      </c>
      <c r="K25" s="220" t="s">
        <v>18</v>
      </c>
      <c r="L25" s="222"/>
      <c r="N25" s="427"/>
      <c r="O25" s="166">
        <v>1</v>
      </c>
      <c r="P25" s="375" t="s">
        <v>78</v>
      </c>
      <c r="Q25" s="260" t="s">
        <v>89</v>
      </c>
      <c r="R25" s="236">
        <v>185</v>
      </c>
      <c r="S25" s="428">
        <v>30</v>
      </c>
    </row>
    <row r="26" spans="1:19" ht="15.75" customHeight="1" x14ac:dyDescent="0.25">
      <c r="A26" s="312"/>
      <c r="B26" s="365"/>
      <c r="C26" s="465" t="s">
        <v>199</v>
      </c>
      <c r="D26" s="476" t="s">
        <v>12</v>
      </c>
      <c r="E26" s="467">
        <v>5</v>
      </c>
      <c r="F26" s="560">
        <v>86</v>
      </c>
      <c r="G26" s="560">
        <v>91</v>
      </c>
      <c r="H26" s="469"/>
      <c r="I26" s="469">
        <f>SUM(F26:H26)</f>
        <v>177</v>
      </c>
      <c r="J26" s="470">
        <v>183</v>
      </c>
      <c r="K26" s="220"/>
      <c r="L26" s="570">
        <f>SUM(J26:J29)</f>
        <v>504</v>
      </c>
      <c r="N26" s="427"/>
      <c r="O26" s="173">
        <v>2</v>
      </c>
      <c r="P26" s="375" t="s">
        <v>199</v>
      </c>
      <c r="Q26" s="260" t="s">
        <v>12</v>
      </c>
      <c r="R26" s="244">
        <v>177</v>
      </c>
      <c r="S26" s="428">
        <v>26</v>
      </c>
    </row>
    <row r="27" spans="1:19" ht="15.75" customHeight="1" x14ac:dyDescent="0.25">
      <c r="A27" s="312"/>
      <c r="B27" s="368"/>
      <c r="C27" s="465" t="s">
        <v>200</v>
      </c>
      <c r="D27" s="476" t="s">
        <v>12</v>
      </c>
      <c r="E27" s="467">
        <v>5</v>
      </c>
      <c r="F27" s="537">
        <v>67</v>
      </c>
      <c r="G27" s="537">
        <v>84</v>
      </c>
      <c r="H27" s="469"/>
      <c r="I27" s="469">
        <f>SUM(F27:H27)</f>
        <v>151</v>
      </c>
      <c r="J27" s="470">
        <v>156</v>
      </c>
      <c r="K27" s="220"/>
      <c r="L27" s="222"/>
      <c r="N27" s="427"/>
      <c r="O27" s="112">
        <v>3</v>
      </c>
      <c r="P27" s="381" t="s">
        <v>222</v>
      </c>
      <c r="Q27" s="273" t="s">
        <v>224</v>
      </c>
      <c r="R27" s="236">
        <v>175</v>
      </c>
      <c r="S27" s="428">
        <v>23</v>
      </c>
    </row>
    <row r="28" spans="1:19" ht="15.75" customHeight="1" x14ac:dyDescent="0.25">
      <c r="A28" s="312"/>
      <c r="B28" s="368"/>
      <c r="C28" s="532" t="s">
        <v>201</v>
      </c>
      <c r="D28" s="260" t="s">
        <v>12</v>
      </c>
      <c r="E28" s="261">
        <v>5</v>
      </c>
      <c r="F28" s="262">
        <v>67</v>
      </c>
      <c r="G28" s="262">
        <v>52</v>
      </c>
      <c r="H28" s="263"/>
      <c r="I28" s="263">
        <f>SUM(F28:H28)</f>
        <v>119</v>
      </c>
      <c r="J28" s="231"/>
      <c r="K28" s="220"/>
      <c r="L28" s="222"/>
      <c r="N28" s="427"/>
      <c r="O28" s="113">
        <v>4</v>
      </c>
      <c r="P28" s="375" t="s">
        <v>245</v>
      </c>
      <c r="Q28" s="273" t="s">
        <v>280</v>
      </c>
      <c r="R28" s="244">
        <v>171</v>
      </c>
      <c r="S28" s="846">
        <v>21</v>
      </c>
    </row>
    <row r="29" spans="1:19" ht="15.75" customHeight="1" x14ac:dyDescent="0.25">
      <c r="A29" s="312"/>
      <c r="B29" s="368"/>
      <c r="C29" s="465" t="s">
        <v>202</v>
      </c>
      <c r="D29" s="476" t="s">
        <v>12</v>
      </c>
      <c r="E29" s="467">
        <v>5</v>
      </c>
      <c r="F29" s="537">
        <v>85</v>
      </c>
      <c r="G29" s="537">
        <v>75</v>
      </c>
      <c r="H29" s="477"/>
      <c r="I29" s="469">
        <f>SUM(F29:H29)</f>
        <v>160</v>
      </c>
      <c r="J29" s="470">
        <v>165</v>
      </c>
      <c r="K29" s="220"/>
      <c r="L29" s="222"/>
      <c r="N29" s="427"/>
      <c r="O29" s="113">
        <v>5</v>
      </c>
      <c r="P29" s="375" t="s">
        <v>214</v>
      </c>
      <c r="Q29" s="273" t="s">
        <v>217</v>
      </c>
      <c r="R29" s="244">
        <v>168</v>
      </c>
      <c r="S29" s="846">
        <v>20</v>
      </c>
    </row>
    <row r="30" spans="1:19" ht="15.75" customHeight="1" x14ac:dyDescent="0.25">
      <c r="A30" s="312"/>
      <c r="B30" s="365"/>
      <c r="C30" s="259"/>
      <c r="D30" s="260"/>
      <c r="E30" s="281"/>
      <c r="F30" s="275"/>
      <c r="G30" s="276"/>
      <c r="H30" s="263"/>
      <c r="I30" s="263"/>
      <c r="J30" s="563"/>
      <c r="K30" s="220"/>
      <c r="L30" s="222"/>
      <c r="N30" s="427"/>
      <c r="O30" s="113">
        <v>6</v>
      </c>
      <c r="P30" s="375" t="s">
        <v>218</v>
      </c>
      <c r="Q30" s="260" t="s">
        <v>220</v>
      </c>
      <c r="R30" s="93">
        <v>166</v>
      </c>
      <c r="S30" s="846">
        <v>19</v>
      </c>
    </row>
    <row r="31" spans="1:19" ht="15.75" customHeight="1" thickBot="1" x14ac:dyDescent="0.3">
      <c r="A31" s="702"/>
      <c r="B31" s="711"/>
      <c r="C31" s="712"/>
      <c r="D31" s="713"/>
      <c r="E31" s="714"/>
      <c r="F31" s="835"/>
      <c r="G31" s="835"/>
      <c r="H31" s="715"/>
      <c r="I31" s="715">
        <f>SUM(F31:H31)</f>
        <v>0</v>
      </c>
      <c r="J31" s="716"/>
      <c r="K31" s="220"/>
      <c r="L31" s="222"/>
      <c r="N31" s="427"/>
      <c r="O31" s="113">
        <v>7</v>
      </c>
      <c r="P31" s="375" t="s">
        <v>216</v>
      </c>
      <c r="Q31" s="273" t="s">
        <v>217</v>
      </c>
      <c r="R31" s="244">
        <v>164</v>
      </c>
      <c r="S31" s="846">
        <v>18</v>
      </c>
    </row>
    <row r="32" spans="1:19" ht="15.75" customHeight="1" x14ac:dyDescent="0.25">
      <c r="A32" s="319">
        <v>4</v>
      </c>
      <c r="B32" s="367"/>
      <c r="C32" s="352"/>
      <c r="D32" s="328" t="s">
        <v>15</v>
      </c>
      <c r="E32" s="322"/>
      <c r="F32" s="323" t="s">
        <v>91</v>
      </c>
      <c r="G32" s="323" t="s">
        <v>92</v>
      </c>
      <c r="H32" s="324"/>
      <c r="I32" s="324" t="s">
        <v>93</v>
      </c>
      <c r="J32" s="324" t="s">
        <v>94</v>
      </c>
      <c r="K32" s="224" t="s">
        <v>18</v>
      </c>
      <c r="L32" s="228"/>
      <c r="N32" s="427"/>
      <c r="O32" s="113">
        <v>8</v>
      </c>
      <c r="P32" s="375" t="s">
        <v>195</v>
      </c>
      <c r="Q32" s="260" t="s">
        <v>174</v>
      </c>
      <c r="R32" s="242">
        <v>155</v>
      </c>
      <c r="S32" s="846">
        <v>17</v>
      </c>
    </row>
    <row r="33" spans="1:19" ht="15.75" customHeight="1" x14ac:dyDescent="0.25">
      <c r="A33" s="312"/>
      <c r="B33" s="365"/>
      <c r="C33" s="465" t="s">
        <v>203</v>
      </c>
      <c r="D33" s="476" t="s">
        <v>15</v>
      </c>
      <c r="E33" s="467">
        <v>5</v>
      </c>
      <c r="F33" s="537">
        <v>76</v>
      </c>
      <c r="G33" s="537">
        <v>75</v>
      </c>
      <c r="H33" s="469"/>
      <c r="I33" s="469">
        <f>SUM(F33:H33)</f>
        <v>151</v>
      </c>
      <c r="J33" s="470">
        <v>156</v>
      </c>
      <c r="K33" s="220"/>
      <c r="L33" s="222">
        <f>SUM(J33:J36)</f>
        <v>469</v>
      </c>
      <c r="N33" s="427"/>
      <c r="O33" s="113">
        <v>9</v>
      </c>
      <c r="P33" s="375" t="s">
        <v>219</v>
      </c>
      <c r="Q33" s="273" t="s">
        <v>220</v>
      </c>
      <c r="R33" s="412">
        <v>149</v>
      </c>
      <c r="S33" s="846">
        <v>16</v>
      </c>
    </row>
    <row r="34" spans="1:19" ht="15.75" customHeight="1" x14ac:dyDescent="0.25">
      <c r="A34" s="312"/>
      <c r="B34" s="365"/>
      <c r="C34" s="465" t="s">
        <v>204</v>
      </c>
      <c r="D34" s="476" t="s">
        <v>15</v>
      </c>
      <c r="E34" s="467">
        <v>5</v>
      </c>
      <c r="F34" s="537">
        <v>72</v>
      </c>
      <c r="G34" s="537">
        <v>81</v>
      </c>
      <c r="H34" s="469"/>
      <c r="I34" s="469">
        <f>SUM(F34:H34)</f>
        <v>153</v>
      </c>
      <c r="J34" s="470">
        <v>158</v>
      </c>
      <c r="K34" s="220"/>
      <c r="L34" s="222"/>
      <c r="N34" s="427"/>
      <c r="O34" s="113">
        <v>10</v>
      </c>
      <c r="P34" s="375" t="s">
        <v>228</v>
      </c>
      <c r="Q34" s="273" t="s">
        <v>230</v>
      </c>
      <c r="R34" s="244">
        <v>147</v>
      </c>
      <c r="S34" s="431">
        <v>15</v>
      </c>
    </row>
    <row r="35" spans="1:19" ht="15.75" customHeight="1" x14ac:dyDescent="0.2">
      <c r="A35" s="312"/>
      <c r="B35" s="365"/>
      <c r="C35" s="465" t="s">
        <v>241</v>
      </c>
      <c r="D35" s="476" t="s">
        <v>15</v>
      </c>
      <c r="E35" s="467">
        <v>5</v>
      </c>
      <c r="F35" s="537">
        <v>76</v>
      </c>
      <c r="G35" s="537">
        <v>74</v>
      </c>
      <c r="H35" s="469"/>
      <c r="I35" s="469">
        <f>SUM(F35:H35)</f>
        <v>150</v>
      </c>
      <c r="J35" s="470">
        <v>155</v>
      </c>
      <c r="K35" s="220"/>
      <c r="L35" s="230"/>
      <c r="N35" s="427"/>
      <c r="O35" s="113">
        <v>11</v>
      </c>
      <c r="P35" s="455" t="s">
        <v>213</v>
      </c>
      <c r="Q35" s="273" t="s">
        <v>16</v>
      </c>
      <c r="R35" s="245">
        <v>144</v>
      </c>
      <c r="S35" s="428">
        <v>14</v>
      </c>
    </row>
    <row r="36" spans="1:19" ht="15.75" customHeight="1" x14ac:dyDescent="0.2">
      <c r="A36" s="312"/>
      <c r="B36" s="365"/>
      <c r="C36" s="375" t="s">
        <v>205</v>
      </c>
      <c r="D36" s="260" t="s">
        <v>15</v>
      </c>
      <c r="E36" s="261">
        <v>5</v>
      </c>
      <c r="F36" s="262"/>
      <c r="G36" s="262"/>
      <c r="H36" s="263"/>
      <c r="I36" s="263">
        <f>SUM(F36:H36)</f>
        <v>0</v>
      </c>
      <c r="J36" s="269"/>
      <c r="K36" s="220"/>
      <c r="L36" s="230"/>
      <c r="N36" s="427"/>
      <c r="O36" s="113">
        <v>12</v>
      </c>
      <c r="P36" s="522" t="s">
        <v>279</v>
      </c>
      <c r="Q36" s="273" t="s">
        <v>16</v>
      </c>
      <c r="R36" s="244">
        <v>138</v>
      </c>
      <c r="S36" s="428">
        <v>13</v>
      </c>
    </row>
    <row r="37" spans="1:19" ht="15.75" customHeight="1" x14ac:dyDescent="0.25">
      <c r="A37" s="312"/>
      <c r="B37" s="365"/>
      <c r="C37" s="289"/>
      <c r="D37" s="266"/>
      <c r="E37" s="267"/>
      <c r="F37" s="262"/>
      <c r="G37" s="262"/>
      <c r="H37" s="277"/>
      <c r="I37" s="277"/>
      <c r="J37" s="232"/>
      <c r="K37" s="221"/>
      <c r="L37" s="229"/>
      <c r="N37" s="427"/>
      <c r="O37" s="113">
        <v>13</v>
      </c>
      <c r="P37" s="259" t="s">
        <v>258</v>
      </c>
      <c r="Q37" s="273" t="s">
        <v>108</v>
      </c>
      <c r="R37" s="87">
        <v>125</v>
      </c>
      <c r="S37" s="428">
        <v>12</v>
      </c>
    </row>
    <row r="38" spans="1:19" ht="15.75" customHeight="1" thickBot="1" x14ac:dyDescent="0.3">
      <c r="A38" s="313"/>
      <c r="B38" s="369"/>
      <c r="C38" s="353"/>
      <c r="D38" s="314"/>
      <c r="E38" s="315"/>
      <c r="F38" s="326"/>
      <c r="G38" s="326"/>
      <c r="H38" s="327"/>
      <c r="I38" s="327"/>
      <c r="J38" s="329" t="s">
        <v>18</v>
      </c>
      <c r="K38" s="225"/>
      <c r="L38" s="223"/>
      <c r="N38" s="430"/>
      <c r="O38" s="409">
        <v>14</v>
      </c>
      <c r="P38" s="375" t="s">
        <v>212</v>
      </c>
      <c r="Q38" s="273" t="s">
        <v>16</v>
      </c>
      <c r="R38" s="103">
        <v>121</v>
      </c>
      <c r="S38" s="428">
        <v>11</v>
      </c>
    </row>
    <row r="39" spans="1:19" ht="15.75" customHeight="1" x14ac:dyDescent="0.25">
      <c r="A39" s="682">
        <v>5</v>
      </c>
      <c r="B39" s="833"/>
      <c r="C39" s="373"/>
      <c r="D39" s="374" t="s">
        <v>13</v>
      </c>
      <c r="E39" s="301"/>
      <c r="F39" s="834" t="s">
        <v>91</v>
      </c>
      <c r="G39" s="834" t="s">
        <v>92</v>
      </c>
      <c r="H39" s="302"/>
      <c r="I39" s="302" t="s">
        <v>93</v>
      </c>
      <c r="J39" s="302" t="s">
        <v>94</v>
      </c>
      <c r="K39" s="220" t="s">
        <v>18</v>
      </c>
      <c r="L39" s="222"/>
      <c r="N39" s="427"/>
      <c r="O39" s="113"/>
      <c r="P39" s="375"/>
      <c r="Q39" s="273"/>
      <c r="R39" s="412"/>
      <c r="S39" s="846"/>
    </row>
    <row r="40" spans="1:19" ht="15.75" customHeight="1" x14ac:dyDescent="0.25">
      <c r="A40" s="312"/>
      <c r="B40" s="365"/>
      <c r="C40" s="465" t="s">
        <v>206</v>
      </c>
      <c r="D40" s="476" t="s">
        <v>13</v>
      </c>
      <c r="E40" s="467">
        <v>5</v>
      </c>
      <c r="F40" s="537">
        <v>82</v>
      </c>
      <c r="G40" s="537">
        <v>85</v>
      </c>
      <c r="H40" s="469"/>
      <c r="I40" s="469">
        <f>SUM(F40:H40)</f>
        <v>167</v>
      </c>
      <c r="J40" s="470">
        <v>172</v>
      </c>
      <c r="K40" s="220"/>
      <c r="L40" s="330">
        <f>SUM(J40:J45)</f>
        <v>340</v>
      </c>
      <c r="N40" s="424"/>
      <c r="O40" s="171"/>
      <c r="P40" s="165" t="s">
        <v>68</v>
      </c>
      <c r="Q40" s="172"/>
      <c r="R40" s="166" t="s">
        <v>93</v>
      </c>
      <c r="S40" s="429" t="s">
        <v>5</v>
      </c>
    </row>
    <row r="41" spans="1:19" ht="15.75" customHeight="1" x14ac:dyDescent="0.25">
      <c r="A41" s="312"/>
      <c r="B41" s="365"/>
      <c r="C41" s="532" t="s">
        <v>207</v>
      </c>
      <c r="D41" s="273" t="s">
        <v>13</v>
      </c>
      <c r="E41" s="264"/>
      <c r="F41" s="262"/>
      <c r="G41" s="262"/>
      <c r="H41" s="265"/>
      <c r="I41" s="265">
        <f>SUM(F41:H41)</f>
        <v>0</v>
      </c>
      <c r="J41" s="233"/>
      <c r="K41" s="220"/>
      <c r="L41" s="222"/>
      <c r="N41" s="427"/>
      <c r="O41" s="166">
        <v>1</v>
      </c>
      <c r="P41" s="259" t="s">
        <v>70</v>
      </c>
      <c r="Q41" s="273" t="s">
        <v>11</v>
      </c>
      <c r="R41" s="87">
        <v>180</v>
      </c>
      <c r="S41" s="428">
        <v>30</v>
      </c>
    </row>
    <row r="42" spans="1:19" ht="15.75" customHeight="1" x14ac:dyDescent="0.25">
      <c r="A42" s="312"/>
      <c r="B42" s="365"/>
      <c r="C42" s="465" t="s">
        <v>208</v>
      </c>
      <c r="D42" s="476" t="s">
        <v>13</v>
      </c>
      <c r="E42" s="467">
        <v>5</v>
      </c>
      <c r="F42" s="537">
        <v>82</v>
      </c>
      <c r="G42" s="537">
        <v>81</v>
      </c>
      <c r="H42" s="469"/>
      <c r="I42" s="469">
        <f>SUM(F42:H42)</f>
        <v>163</v>
      </c>
      <c r="J42" s="470">
        <v>168</v>
      </c>
      <c r="K42" s="220"/>
      <c r="L42" s="222"/>
      <c r="N42" s="427"/>
      <c r="O42" s="173">
        <v>2</v>
      </c>
      <c r="P42" s="375" t="s">
        <v>234</v>
      </c>
      <c r="Q42" s="293" t="s">
        <v>236</v>
      </c>
      <c r="R42" s="87">
        <v>177</v>
      </c>
      <c r="S42" s="428">
        <v>26</v>
      </c>
    </row>
    <row r="43" spans="1:19" ht="15.75" customHeight="1" x14ac:dyDescent="0.2">
      <c r="A43" s="312"/>
      <c r="B43" s="368"/>
      <c r="C43" s="532" t="s">
        <v>209</v>
      </c>
      <c r="D43" s="260" t="s">
        <v>13</v>
      </c>
      <c r="E43" s="261"/>
      <c r="F43" s="262"/>
      <c r="G43" s="262"/>
      <c r="H43" s="263"/>
      <c r="I43" s="263">
        <f>SUM(F43:H43)</f>
        <v>0</v>
      </c>
      <c r="J43" s="231"/>
      <c r="K43" s="220"/>
      <c r="L43" s="230"/>
      <c r="N43" s="427"/>
      <c r="O43" s="112">
        <v>3</v>
      </c>
      <c r="P43" s="375" t="s">
        <v>75</v>
      </c>
      <c r="Q43" s="273" t="s">
        <v>220</v>
      </c>
      <c r="R43" s="236">
        <v>176</v>
      </c>
      <c r="S43" s="428">
        <v>23</v>
      </c>
    </row>
    <row r="44" spans="1:19" ht="15.75" customHeight="1" x14ac:dyDescent="0.25">
      <c r="A44" s="312"/>
      <c r="B44" s="365"/>
      <c r="C44" s="532" t="s">
        <v>210</v>
      </c>
      <c r="D44" s="260" t="s">
        <v>13</v>
      </c>
      <c r="E44" s="261"/>
      <c r="F44" s="275"/>
      <c r="G44" s="278"/>
      <c r="H44" s="279"/>
      <c r="I44" s="279"/>
      <c r="J44" s="280"/>
      <c r="K44" s="249"/>
      <c r="L44" s="331"/>
      <c r="N44" s="427"/>
      <c r="O44" s="113">
        <v>4</v>
      </c>
      <c r="P44" s="289" t="s">
        <v>69</v>
      </c>
      <c r="Q44" s="273" t="s">
        <v>108</v>
      </c>
      <c r="R44" s="93">
        <v>174</v>
      </c>
      <c r="S44" s="428">
        <v>21</v>
      </c>
    </row>
    <row r="45" spans="1:19" ht="15.75" customHeight="1" thickBot="1" x14ac:dyDescent="0.3">
      <c r="A45" s="702"/>
      <c r="B45" s="711"/>
      <c r="C45" s="704"/>
      <c r="D45" s="705"/>
      <c r="E45" s="714"/>
      <c r="F45" s="835"/>
      <c r="G45" s="835"/>
      <c r="H45" s="715"/>
      <c r="I45" s="715">
        <f>SUM(F45:H45)</f>
        <v>0</v>
      </c>
      <c r="J45" s="818" t="s">
        <v>18</v>
      </c>
      <c r="K45" s="220"/>
      <c r="L45" s="222"/>
      <c r="N45" s="427"/>
      <c r="O45" s="113">
        <v>5</v>
      </c>
      <c r="P45" s="381" t="s">
        <v>74</v>
      </c>
      <c r="Q45" s="260" t="s">
        <v>16</v>
      </c>
      <c r="R45" s="103">
        <v>173</v>
      </c>
      <c r="S45" s="428">
        <v>20</v>
      </c>
    </row>
    <row r="46" spans="1:19" ht="15.75" customHeight="1" x14ac:dyDescent="0.25">
      <c r="A46" s="319">
        <v>6</v>
      </c>
      <c r="B46" s="367"/>
      <c r="C46" s="352"/>
      <c r="D46" s="328" t="s">
        <v>16</v>
      </c>
      <c r="E46" s="322"/>
      <c r="F46" s="323" t="s">
        <v>91</v>
      </c>
      <c r="G46" s="323" t="s">
        <v>92</v>
      </c>
      <c r="H46" s="324"/>
      <c r="I46" s="324" t="s">
        <v>93</v>
      </c>
      <c r="J46" s="324" t="s">
        <v>94</v>
      </c>
      <c r="K46" s="224"/>
      <c r="L46" s="228"/>
      <c r="N46" s="427"/>
      <c r="O46" s="113">
        <v>6</v>
      </c>
      <c r="P46" s="381" t="s">
        <v>221</v>
      </c>
      <c r="Q46" s="273" t="s">
        <v>224</v>
      </c>
      <c r="R46" s="103">
        <v>170</v>
      </c>
      <c r="S46" s="428">
        <v>19</v>
      </c>
    </row>
    <row r="47" spans="1:19" ht="15.75" customHeight="1" x14ac:dyDescent="0.25">
      <c r="A47" s="312"/>
      <c r="B47" s="365"/>
      <c r="C47" s="465" t="s">
        <v>279</v>
      </c>
      <c r="D47" s="476" t="s">
        <v>16</v>
      </c>
      <c r="E47" s="467">
        <v>5</v>
      </c>
      <c r="F47" s="537">
        <v>67</v>
      </c>
      <c r="G47" s="537">
        <v>71</v>
      </c>
      <c r="H47" s="469"/>
      <c r="I47" s="469">
        <f t="shared" ref="I47:I52" si="2">SUM(F47:H47)</f>
        <v>138</v>
      </c>
      <c r="J47" s="470">
        <v>143</v>
      </c>
      <c r="K47" s="220"/>
      <c r="L47" s="222">
        <f>SUM(J47:J51)</f>
        <v>468</v>
      </c>
      <c r="N47" s="427"/>
      <c r="O47" s="113">
        <v>7</v>
      </c>
      <c r="P47" s="375" t="s">
        <v>76</v>
      </c>
      <c r="Q47" s="273" t="s">
        <v>217</v>
      </c>
      <c r="R47" s="103">
        <v>167</v>
      </c>
      <c r="S47" s="428">
        <v>18</v>
      </c>
    </row>
    <row r="48" spans="1:19" ht="15.75" customHeight="1" x14ac:dyDescent="0.25">
      <c r="A48" s="312"/>
      <c r="B48" s="365"/>
      <c r="C48" s="465" t="s">
        <v>213</v>
      </c>
      <c r="D48" s="466" t="s">
        <v>16</v>
      </c>
      <c r="E48" s="471">
        <v>5</v>
      </c>
      <c r="F48" s="537">
        <v>80</v>
      </c>
      <c r="G48" s="537">
        <v>64</v>
      </c>
      <c r="H48" s="472"/>
      <c r="I48" s="472">
        <f t="shared" si="2"/>
        <v>144</v>
      </c>
      <c r="J48" s="482">
        <v>149</v>
      </c>
      <c r="K48" s="220"/>
      <c r="L48" s="222"/>
      <c r="N48" s="427"/>
      <c r="O48" s="113">
        <v>8</v>
      </c>
      <c r="P48" s="259" t="s">
        <v>232</v>
      </c>
      <c r="Q48" s="293" t="s">
        <v>236</v>
      </c>
      <c r="R48" s="244">
        <v>163</v>
      </c>
      <c r="S48" s="428">
        <v>17</v>
      </c>
    </row>
    <row r="49" spans="1:19" ht="15.75" customHeight="1" x14ac:dyDescent="0.25">
      <c r="A49" s="312"/>
      <c r="B49" s="365"/>
      <c r="C49" s="532" t="s">
        <v>212</v>
      </c>
      <c r="D49" s="273" t="s">
        <v>16</v>
      </c>
      <c r="E49" s="264">
        <v>5</v>
      </c>
      <c r="F49" s="262">
        <v>64</v>
      </c>
      <c r="G49" s="262">
        <v>57</v>
      </c>
      <c r="H49" s="265"/>
      <c r="I49" s="265">
        <f t="shared" si="2"/>
        <v>121</v>
      </c>
      <c r="J49" s="233"/>
      <c r="K49" s="220"/>
      <c r="L49" s="222" t="s">
        <v>18</v>
      </c>
      <c r="N49" s="427"/>
      <c r="O49" s="113">
        <v>9</v>
      </c>
      <c r="P49" s="259" t="s">
        <v>250</v>
      </c>
      <c r="Q49" s="273" t="s">
        <v>9</v>
      </c>
      <c r="R49" s="243">
        <v>151</v>
      </c>
      <c r="S49" s="428">
        <v>16</v>
      </c>
    </row>
    <row r="50" spans="1:19" ht="15.75" customHeight="1" x14ac:dyDescent="0.25">
      <c r="A50" s="312"/>
      <c r="B50" s="370"/>
      <c r="C50" s="558" t="s">
        <v>132</v>
      </c>
      <c r="D50" s="364" t="s">
        <v>16</v>
      </c>
      <c r="E50" s="281"/>
      <c r="F50" s="276"/>
      <c r="G50" s="276"/>
      <c r="H50" s="263"/>
      <c r="I50" s="263">
        <f t="shared" si="2"/>
        <v>0</v>
      </c>
      <c r="J50" s="231"/>
      <c r="K50" s="220"/>
      <c r="L50" s="222"/>
      <c r="N50" s="427"/>
      <c r="O50" s="113">
        <v>10</v>
      </c>
      <c r="P50" s="381" t="s">
        <v>71</v>
      </c>
      <c r="Q50" s="273" t="s">
        <v>224</v>
      </c>
      <c r="R50" s="87">
        <v>150</v>
      </c>
      <c r="S50" s="428">
        <v>15</v>
      </c>
    </row>
    <row r="51" spans="1:19" ht="15.75" customHeight="1" x14ac:dyDescent="0.25">
      <c r="A51" s="312"/>
      <c r="B51" s="365"/>
      <c r="C51" s="465" t="s">
        <v>74</v>
      </c>
      <c r="D51" s="476" t="s">
        <v>16</v>
      </c>
      <c r="E51" s="467">
        <v>3</v>
      </c>
      <c r="F51" s="561">
        <v>90</v>
      </c>
      <c r="G51" s="561">
        <v>83</v>
      </c>
      <c r="H51" s="469"/>
      <c r="I51" s="469">
        <f t="shared" si="2"/>
        <v>173</v>
      </c>
      <c r="J51" s="470">
        <v>176</v>
      </c>
      <c r="K51" s="220"/>
      <c r="L51" s="222"/>
      <c r="N51" s="427"/>
      <c r="O51" s="113"/>
      <c r="P51" s="259"/>
      <c r="Q51" s="273"/>
      <c r="R51" s="243"/>
      <c r="S51" s="428"/>
    </row>
    <row r="52" spans="1:19" ht="15.75" customHeight="1" thickBot="1" x14ac:dyDescent="0.3">
      <c r="A52" s="313"/>
      <c r="B52" s="369"/>
      <c r="C52" s="356"/>
      <c r="D52" s="332"/>
      <c r="E52" s="333"/>
      <c r="F52" s="334"/>
      <c r="G52" s="334"/>
      <c r="H52" s="335"/>
      <c r="I52" s="336">
        <f t="shared" si="2"/>
        <v>0</v>
      </c>
      <c r="J52" s="337"/>
      <c r="K52" s="225"/>
      <c r="L52" s="223"/>
      <c r="N52" s="427"/>
      <c r="O52" s="113"/>
      <c r="P52" s="381"/>
      <c r="Q52" s="273"/>
      <c r="R52" s="87"/>
      <c r="S52" s="428"/>
    </row>
    <row r="53" spans="1:19" ht="15.75" customHeight="1" x14ac:dyDescent="0.25">
      <c r="A53" s="682">
        <v>7</v>
      </c>
      <c r="B53" s="833"/>
      <c r="C53" s="373"/>
      <c r="D53" s="374" t="s">
        <v>217</v>
      </c>
      <c r="E53" s="301"/>
      <c r="F53" s="834" t="s">
        <v>91</v>
      </c>
      <c r="G53" s="834" t="s">
        <v>92</v>
      </c>
      <c r="H53" s="302"/>
      <c r="I53" s="302" t="s">
        <v>93</v>
      </c>
      <c r="J53" s="302" t="s">
        <v>94</v>
      </c>
      <c r="K53" s="220" t="s">
        <v>18</v>
      </c>
      <c r="L53" s="222"/>
      <c r="N53" s="424"/>
      <c r="O53" s="171"/>
      <c r="P53" s="165" t="s">
        <v>99</v>
      </c>
      <c r="Q53" s="172"/>
      <c r="R53" s="166" t="s">
        <v>93</v>
      </c>
      <c r="S53" s="429" t="s">
        <v>5</v>
      </c>
    </row>
    <row r="54" spans="1:19" ht="15.75" customHeight="1" x14ac:dyDescent="0.25">
      <c r="A54" s="312"/>
      <c r="B54" s="365"/>
      <c r="C54" s="465" t="s">
        <v>76</v>
      </c>
      <c r="D54" s="476" t="s">
        <v>217</v>
      </c>
      <c r="E54" s="467">
        <v>3</v>
      </c>
      <c r="F54" s="537">
        <v>83</v>
      </c>
      <c r="G54" s="537">
        <v>84</v>
      </c>
      <c r="H54" s="477"/>
      <c r="I54" s="469">
        <f t="shared" ref="I54:I59" si="3">SUM(F54:H54)</f>
        <v>167</v>
      </c>
      <c r="J54" s="470">
        <v>170</v>
      </c>
      <c r="K54" s="220"/>
      <c r="L54" s="222">
        <f>SUM(J54:J59)</f>
        <v>512</v>
      </c>
      <c r="N54" s="427"/>
      <c r="O54" s="166">
        <v>1</v>
      </c>
      <c r="P54" s="259" t="s">
        <v>246</v>
      </c>
      <c r="Q54" s="273" t="s">
        <v>225</v>
      </c>
      <c r="R54" s="103">
        <v>197</v>
      </c>
      <c r="S54" s="428">
        <v>30</v>
      </c>
    </row>
    <row r="55" spans="1:19" ht="15.75" customHeight="1" x14ac:dyDescent="0.25">
      <c r="A55" s="312"/>
      <c r="B55" s="365"/>
      <c r="C55" s="465" t="s">
        <v>214</v>
      </c>
      <c r="D55" s="476" t="s">
        <v>217</v>
      </c>
      <c r="E55" s="467">
        <v>5</v>
      </c>
      <c r="F55" s="537">
        <v>83</v>
      </c>
      <c r="G55" s="537">
        <v>85</v>
      </c>
      <c r="H55" s="477"/>
      <c r="I55" s="469">
        <f t="shared" si="3"/>
        <v>168</v>
      </c>
      <c r="J55" s="470">
        <v>173</v>
      </c>
      <c r="K55" s="220"/>
      <c r="L55" s="222"/>
      <c r="N55" s="427"/>
      <c r="O55" s="173">
        <v>2</v>
      </c>
      <c r="P55" s="523" t="s">
        <v>78</v>
      </c>
      <c r="Q55" s="524" t="s">
        <v>11</v>
      </c>
      <c r="R55" s="87">
        <v>188</v>
      </c>
      <c r="S55" s="428">
        <v>26</v>
      </c>
    </row>
    <row r="56" spans="1:19" ht="15.75" customHeight="1" x14ac:dyDescent="0.25">
      <c r="A56" s="312"/>
      <c r="B56" s="365"/>
      <c r="C56" s="532" t="s">
        <v>215</v>
      </c>
      <c r="D56" s="260" t="s">
        <v>217</v>
      </c>
      <c r="E56" s="261">
        <v>5</v>
      </c>
      <c r="F56" s="262"/>
      <c r="G56" s="262"/>
      <c r="H56" s="285"/>
      <c r="I56" s="263">
        <f t="shared" si="3"/>
        <v>0</v>
      </c>
      <c r="J56" s="269"/>
      <c r="K56" s="220"/>
      <c r="L56" s="222"/>
      <c r="N56" s="427"/>
      <c r="O56" s="112">
        <v>3</v>
      </c>
      <c r="P56" s="259" t="s">
        <v>235</v>
      </c>
      <c r="Q56" s="293" t="s">
        <v>236</v>
      </c>
      <c r="R56" s="108">
        <v>177</v>
      </c>
      <c r="S56" s="428">
        <v>23</v>
      </c>
    </row>
    <row r="57" spans="1:19" ht="15.75" customHeight="1" x14ac:dyDescent="0.25">
      <c r="A57" s="312"/>
      <c r="B57" s="365"/>
      <c r="C57" s="465" t="s">
        <v>216</v>
      </c>
      <c r="D57" s="476" t="s">
        <v>217</v>
      </c>
      <c r="E57" s="467">
        <v>5</v>
      </c>
      <c r="F57" s="537">
        <v>84</v>
      </c>
      <c r="G57" s="537">
        <v>80</v>
      </c>
      <c r="H57" s="477"/>
      <c r="I57" s="469">
        <f t="shared" si="3"/>
        <v>164</v>
      </c>
      <c r="J57" s="470">
        <v>169</v>
      </c>
      <c r="K57" s="220"/>
      <c r="L57" s="222"/>
      <c r="N57" s="427"/>
      <c r="O57" s="113">
        <v>4</v>
      </c>
      <c r="P57" s="375" t="s">
        <v>226</v>
      </c>
      <c r="Q57" s="273" t="s">
        <v>230</v>
      </c>
      <c r="R57" s="103">
        <v>176</v>
      </c>
      <c r="S57" s="428">
        <v>21</v>
      </c>
    </row>
    <row r="58" spans="1:19" ht="15.75" customHeight="1" x14ac:dyDescent="0.25">
      <c r="A58" s="312"/>
      <c r="B58" s="365"/>
      <c r="C58" s="357"/>
      <c r="D58" s="282"/>
      <c r="E58" s="283"/>
      <c r="F58" s="286"/>
      <c r="G58" s="287"/>
      <c r="H58" s="288"/>
      <c r="I58" s="284">
        <f t="shared" si="3"/>
        <v>0</v>
      </c>
      <c r="J58" s="269"/>
      <c r="K58" s="220"/>
      <c r="L58" s="222"/>
      <c r="N58" s="427"/>
      <c r="O58" s="113">
        <v>5</v>
      </c>
      <c r="P58" s="375" t="s">
        <v>227</v>
      </c>
      <c r="Q58" s="282" t="s">
        <v>230</v>
      </c>
      <c r="R58" s="87">
        <v>164</v>
      </c>
      <c r="S58" s="428">
        <v>20</v>
      </c>
    </row>
    <row r="59" spans="1:19" ht="15.75" customHeight="1" thickBot="1" x14ac:dyDescent="0.3">
      <c r="A59" s="702"/>
      <c r="B59" s="711"/>
      <c r="C59" s="836"/>
      <c r="D59" s="713"/>
      <c r="E59" s="714"/>
      <c r="F59" s="837"/>
      <c r="G59" s="837"/>
      <c r="H59" s="838"/>
      <c r="I59" s="715">
        <f t="shared" si="3"/>
        <v>0</v>
      </c>
      <c r="J59" s="716"/>
      <c r="K59" s="220"/>
      <c r="L59" s="222"/>
      <c r="N59" s="427"/>
      <c r="O59" s="113"/>
      <c r="P59" s="568"/>
      <c r="Q59" s="569"/>
      <c r="R59" s="108"/>
      <c r="S59" s="428"/>
    </row>
    <row r="60" spans="1:19" ht="15.75" customHeight="1" x14ac:dyDescent="0.25">
      <c r="A60" s="319">
        <v>8</v>
      </c>
      <c r="B60" s="367"/>
      <c r="C60" s="352"/>
      <c r="D60" s="328" t="s">
        <v>220</v>
      </c>
      <c r="E60" s="322"/>
      <c r="F60" s="323" t="s">
        <v>91</v>
      </c>
      <c r="G60" s="323" t="s">
        <v>92</v>
      </c>
      <c r="H60" s="324"/>
      <c r="I60" s="324" t="s">
        <v>93</v>
      </c>
      <c r="J60" s="324">
        <v>10.9</v>
      </c>
      <c r="K60" s="224" t="s">
        <v>18</v>
      </c>
      <c r="L60" s="228"/>
      <c r="N60" s="424"/>
      <c r="O60" s="110"/>
      <c r="P60" s="165" t="s">
        <v>31</v>
      </c>
      <c r="Q60" s="172"/>
      <c r="R60" s="166" t="s">
        <v>93</v>
      </c>
      <c r="S60" s="429" t="s">
        <v>5</v>
      </c>
    </row>
    <row r="61" spans="1:19" ht="15.75" customHeight="1" x14ac:dyDescent="0.25">
      <c r="A61" s="312"/>
      <c r="B61" s="365"/>
      <c r="C61" s="465" t="s">
        <v>218</v>
      </c>
      <c r="D61" s="476" t="s">
        <v>220</v>
      </c>
      <c r="E61" s="467">
        <v>5</v>
      </c>
      <c r="F61" s="562">
        <v>81</v>
      </c>
      <c r="G61" s="562">
        <v>85</v>
      </c>
      <c r="H61" s="469"/>
      <c r="I61" s="469">
        <f t="shared" ref="I61:I66" si="4">SUM(F61:H61)</f>
        <v>166</v>
      </c>
      <c r="J61" s="470">
        <v>171</v>
      </c>
      <c r="K61" s="220"/>
      <c r="L61" s="222">
        <f>SUM(J61:J65)</f>
        <v>526</v>
      </c>
      <c r="N61" s="432"/>
      <c r="O61" s="166">
        <v>1</v>
      </c>
      <c r="P61" s="375" t="s">
        <v>196</v>
      </c>
      <c r="Q61" s="260" t="s">
        <v>174</v>
      </c>
      <c r="R61" s="244">
        <v>175</v>
      </c>
      <c r="S61" s="428">
        <v>30</v>
      </c>
    </row>
    <row r="62" spans="1:19" ht="15.75" customHeight="1" x14ac:dyDescent="0.25">
      <c r="A62" s="312"/>
      <c r="B62" s="365"/>
      <c r="C62" s="532" t="s">
        <v>219</v>
      </c>
      <c r="D62" s="273" t="s">
        <v>220</v>
      </c>
      <c r="E62" s="264">
        <v>5</v>
      </c>
      <c r="F62" s="559">
        <v>69</v>
      </c>
      <c r="G62" s="559">
        <v>80</v>
      </c>
      <c r="H62" s="265"/>
      <c r="I62" s="265">
        <f t="shared" si="4"/>
        <v>149</v>
      </c>
      <c r="J62" s="233"/>
      <c r="K62" s="220"/>
      <c r="L62" s="222"/>
      <c r="N62" s="432"/>
      <c r="O62" s="173">
        <v>2</v>
      </c>
      <c r="P62" s="375" t="s">
        <v>191</v>
      </c>
      <c r="Q62" s="260" t="s">
        <v>193</v>
      </c>
      <c r="R62" s="244">
        <v>173</v>
      </c>
      <c r="S62" s="428">
        <v>26</v>
      </c>
    </row>
    <row r="63" spans="1:19" ht="15.75" customHeight="1" x14ac:dyDescent="0.25">
      <c r="A63" s="312"/>
      <c r="B63" s="365"/>
      <c r="C63" s="465" t="s">
        <v>245</v>
      </c>
      <c r="D63" s="466" t="s">
        <v>220</v>
      </c>
      <c r="E63" s="471">
        <v>5</v>
      </c>
      <c r="F63" s="562">
        <v>86</v>
      </c>
      <c r="G63" s="562">
        <v>85</v>
      </c>
      <c r="H63" s="472"/>
      <c r="I63" s="472">
        <f t="shared" si="4"/>
        <v>171</v>
      </c>
      <c r="J63" s="482">
        <v>176</v>
      </c>
      <c r="K63" s="220"/>
      <c r="L63" s="222"/>
      <c r="N63" s="432"/>
      <c r="O63" s="112">
        <v>3</v>
      </c>
      <c r="P63" s="375" t="s">
        <v>206</v>
      </c>
      <c r="Q63" s="273" t="s">
        <v>13</v>
      </c>
      <c r="R63" s="527">
        <v>167</v>
      </c>
      <c r="S63" s="428">
        <v>23</v>
      </c>
    </row>
    <row r="64" spans="1:19" ht="15.75" customHeight="1" x14ac:dyDescent="0.25">
      <c r="A64" s="312"/>
      <c r="B64" s="365"/>
      <c r="C64" s="465" t="s">
        <v>75</v>
      </c>
      <c r="D64" s="476" t="s">
        <v>220</v>
      </c>
      <c r="E64" s="467">
        <v>3</v>
      </c>
      <c r="F64" s="537">
        <v>89</v>
      </c>
      <c r="G64" s="537">
        <v>87</v>
      </c>
      <c r="H64" s="469"/>
      <c r="I64" s="469">
        <f t="shared" si="4"/>
        <v>176</v>
      </c>
      <c r="J64" s="470">
        <v>179</v>
      </c>
      <c r="K64" s="220"/>
      <c r="L64" s="222"/>
      <c r="N64" s="432"/>
      <c r="O64" s="113">
        <v>4</v>
      </c>
      <c r="P64" s="375" t="s">
        <v>197</v>
      </c>
      <c r="Q64" s="260" t="s">
        <v>174</v>
      </c>
      <c r="R64" s="448">
        <v>167</v>
      </c>
      <c r="S64" s="428">
        <v>21</v>
      </c>
    </row>
    <row r="65" spans="1:19" ht="15.75" customHeight="1" x14ac:dyDescent="0.25">
      <c r="A65" s="312"/>
      <c r="B65" s="365"/>
      <c r="C65" s="354"/>
      <c r="D65" s="260"/>
      <c r="E65" s="261"/>
      <c r="F65" s="275"/>
      <c r="G65" s="275"/>
      <c r="H65" s="263"/>
      <c r="I65" s="263">
        <f t="shared" si="4"/>
        <v>0</v>
      </c>
      <c r="J65" s="231"/>
      <c r="K65" s="220"/>
      <c r="L65" s="222"/>
      <c r="N65" s="432"/>
      <c r="O65" s="113">
        <v>5</v>
      </c>
      <c r="P65" s="375" t="s">
        <v>194</v>
      </c>
      <c r="Q65" s="273" t="s">
        <v>174</v>
      </c>
      <c r="R65" s="451">
        <v>163</v>
      </c>
      <c r="S65" s="428">
        <v>20</v>
      </c>
    </row>
    <row r="66" spans="1:19" ht="15.75" customHeight="1" thickBot="1" x14ac:dyDescent="0.3">
      <c r="A66" s="313"/>
      <c r="B66" s="369"/>
      <c r="C66" s="353"/>
      <c r="D66" s="314"/>
      <c r="E66" s="315"/>
      <c r="F66" s="326"/>
      <c r="G66" s="326"/>
      <c r="H66" s="327"/>
      <c r="I66" s="327">
        <f t="shared" si="4"/>
        <v>0</v>
      </c>
      <c r="J66" s="318"/>
      <c r="K66" s="225"/>
      <c r="L66" s="223"/>
      <c r="N66" s="432"/>
      <c r="O66" s="113">
        <v>6</v>
      </c>
      <c r="P66" s="375" t="s">
        <v>208</v>
      </c>
      <c r="Q66" s="273" t="s">
        <v>13</v>
      </c>
      <c r="R66" s="556">
        <v>163</v>
      </c>
      <c r="S66" s="428">
        <v>19</v>
      </c>
    </row>
    <row r="67" spans="1:19" ht="15.75" customHeight="1" x14ac:dyDescent="0.25">
      <c r="A67" s="682">
        <v>9</v>
      </c>
      <c r="B67" s="833"/>
      <c r="C67" s="373"/>
      <c r="D67" s="374" t="s">
        <v>285</v>
      </c>
      <c r="E67" s="301"/>
      <c r="F67" s="834" t="s">
        <v>91</v>
      </c>
      <c r="G67" s="834" t="s">
        <v>92</v>
      </c>
      <c r="H67" s="302"/>
      <c r="I67" s="302" t="s">
        <v>93</v>
      </c>
      <c r="J67" s="302">
        <v>10.9</v>
      </c>
      <c r="K67" s="220"/>
      <c r="L67" s="222"/>
      <c r="N67" s="432"/>
      <c r="O67" s="113">
        <v>7</v>
      </c>
      <c r="P67" s="375" t="s">
        <v>202</v>
      </c>
      <c r="Q67" s="273" t="s">
        <v>12</v>
      </c>
      <c r="R67" s="93">
        <v>160</v>
      </c>
      <c r="S67" s="428">
        <v>18</v>
      </c>
    </row>
    <row r="68" spans="1:19" ht="15.75" customHeight="1" x14ac:dyDescent="0.25">
      <c r="A68" s="312"/>
      <c r="B68" s="365"/>
      <c r="C68" s="491" t="s">
        <v>221</v>
      </c>
      <c r="D68" s="476" t="s">
        <v>285</v>
      </c>
      <c r="E68" s="467">
        <v>3</v>
      </c>
      <c r="F68" s="543">
        <v>83</v>
      </c>
      <c r="G68" s="543">
        <v>87</v>
      </c>
      <c r="H68" s="469"/>
      <c r="I68" s="469">
        <f>SUM(F68:H68)</f>
        <v>170</v>
      </c>
      <c r="J68" s="470">
        <v>173</v>
      </c>
      <c r="K68" s="220"/>
      <c r="L68" s="570">
        <f>SUM(J68:J71)</f>
        <v>506</v>
      </c>
      <c r="N68" s="432"/>
      <c r="O68" s="113">
        <v>8</v>
      </c>
      <c r="P68" s="375" t="s">
        <v>192</v>
      </c>
      <c r="Q68" s="260" t="s">
        <v>193</v>
      </c>
      <c r="R68" s="243">
        <v>157</v>
      </c>
      <c r="S68" s="428">
        <v>17</v>
      </c>
    </row>
    <row r="69" spans="1:19" ht="15.75" customHeight="1" x14ac:dyDescent="0.25">
      <c r="A69" s="312"/>
      <c r="B69" s="365"/>
      <c r="C69" s="491" t="s">
        <v>71</v>
      </c>
      <c r="D69" s="476" t="s">
        <v>285</v>
      </c>
      <c r="E69" s="467">
        <v>3</v>
      </c>
      <c r="F69" s="543">
        <v>73</v>
      </c>
      <c r="G69" s="543">
        <v>77</v>
      </c>
      <c r="H69" s="469"/>
      <c r="I69" s="469">
        <f>SUM(F69:H69)</f>
        <v>150</v>
      </c>
      <c r="J69" s="470">
        <v>153</v>
      </c>
      <c r="K69" s="220"/>
      <c r="L69" s="222"/>
      <c r="N69" s="432"/>
      <c r="O69" s="113">
        <v>9</v>
      </c>
      <c r="P69" s="375" t="s">
        <v>204</v>
      </c>
      <c r="Q69" s="260" t="s">
        <v>15</v>
      </c>
      <c r="R69" s="93">
        <v>153</v>
      </c>
      <c r="S69" s="428">
        <v>16</v>
      </c>
    </row>
    <row r="70" spans="1:19" ht="15.75" customHeight="1" x14ac:dyDescent="0.25">
      <c r="A70" s="312"/>
      <c r="B70" s="365"/>
      <c r="C70" s="533" t="s">
        <v>73</v>
      </c>
      <c r="D70" s="273" t="s">
        <v>285</v>
      </c>
      <c r="E70" s="283"/>
      <c r="F70" s="290"/>
      <c r="G70" s="290"/>
      <c r="H70" s="291"/>
      <c r="I70" s="284">
        <f>SUM(F70:H70)</f>
        <v>0</v>
      </c>
      <c r="J70" s="269"/>
      <c r="K70" s="220"/>
      <c r="L70" s="222"/>
      <c r="N70" s="432"/>
      <c r="O70" s="113">
        <v>10</v>
      </c>
      <c r="P70" s="375" t="s">
        <v>188</v>
      </c>
      <c r="Q70" s="260" t="s">
        <v>193</v>
      </c>
      <c r="R70" s="93">
        <v>152</v>
      </c>
      <c r="S70" s="428">
        <v>15</v>
      </c>
    </row>
    <row r="71" spans="1:19" ht="15.75" customHeight="1" x14ac:dyDescent="0.25">
      <c r="A71" s="312"/>
      <c r="B71" s="365"/>
      <c r="C71" s="491" t="s">
        <v>222</v>
      </c>
      <c r="D71" s="476" t="s">
        <v>285</v>
      </c>
      <c r="E71" s="467">
        <v>5</v>
      </c>
      <c r="F71" s="543">
        <v>87</v>
      </c>
      <c r="G71" s="543">
        <v>88</v>
      </c>
      <c r="H71" s="469"/>
      <c r="I71" s="469">
        <f>SUM(F71:H71)</f>
        <v>175</v>
      </c>
      <c r="J71" s="470">
        <v>180</v>
      </c>
      <c r="K71" s="220"/>
      <c r="L71" s="222"/>
      <c r="N71" s="432"/>
      <c r="O71" s="113">
        <v>11</v>
      </c>
      <c r="P71" s="375" t="s">
        <v>200</v>
      </c>
      <c r="Q71" s="273" t="s">
        <v>12</v>
      </c>
      <c r="R71" s="526">
        <v>151</v>
      </c>
      <c r="S71" s="428">
        <v>14</v>
      </c>
    </row>
    <row r="72" spans="1:19" ht="15.75" customHeight="1" x14ac:dyDescent="0.25">
      <c r="A72" s="312"/>
      <c r="B72" s="365"/>
      <c r="C72" s="532" t="s">
        <v>223</v>
      </c>
      <c r="D72" s="273" t="s">
        <v>285</v>
      </c>
      <c r="E72" s="565"/>
      <c r="F72" s="566"/>
      <c r="G72" s="566"/>
      <c r="H72" s="284"/>
      <c r="I72" s="284"/>
      <c r="J72" s="564"/>
      <c r="K72" s="220"/>
      <c r="L72" s="222"/>
      <c r="N72" s="432"/>
      <c r="O72" s="113">
        <v>12</v>
      </c>
      <c r="P72" s="375" t="s">
        <v>203</v>
      </c>
      <c r="Q72" s="260" t="s">
        <v>15</v>
      </c>
      <c r="R72" s="556">
        <v>151</v>
      </c>
      <c r="S72" s="428">
        <v>13</v>
      </c>
    </row>
    <row r="73" spans="1:19" ht="15.75" customHeight="1" thickBot="1" x14ac:dyDescent="0.3">
      <c r="A73" s="702"/>
      <c r="B73" s="711"/>
      <c r="C73" s="712"/>
      <c r="D73" s="413"/>
      <c r="E73" s="714"/>
      <c r="F73" s="835"/>
      <c r="G73" s="835"/>
      <c r="H73" s="715"/>
      <c r="I73" s="715"/>
      <c r="J73" s="716"/>
      <c r="K73" s="220"/>
      <c r="L73" s="222"/>
      <c r="N73" s="432"/>
      <c r="O73" s="113">
        <v>13</v>
      </c>
      <c r="P73" s="375" t="s">
        <v>278</v>
      </c>
      <c r="Q73" s="260" t="s">
        <v>15</v>
      </c>
      <c r="R73" s="93">
        <v>150</v>
      </c>
      <c r="S73" s="428">
        <v>12</v>
      </c>
    </row>
    <row r="74" spans="1:19" ht="15.75" customHeight="1" x14ac:dyDescent="0.25">
      <c r="A74" s="319">
        <v>10</v>
      </c>
      <c r="B74" s="367"/>
      <c r="C74" s="352"/>
      <c r="D74" s="328" t="s">
        <v>225</v>
      </c>
      <c r="E74" s="322"/>
      <c r="F74" s="323" t="s">
        <v>91</v>
      </c>
      <c r="G74" s="323" t="s">
        <v>92</v>
      </c>
      <c r="H74" s="324"/>
      <c r="I74" s="324" t="s">
        <v>93</v>
      </c>
      <c r="J74" s="324">
        <v>10.9</v>
      </c>
      <c r="K74" s="224"/>
      <c r="L74" s="228">
        <f>SUM(J75:J80)</f>
        <v>351</v>
      </c>
      <c r="N74" s="432"/>
      <c r="O74" s="113">
        <v>14</v>
      </c>
      <c r="P74" s="375" t="s">
        <v>274</v>
      </c>
      <c r="Q74" s="260" t="s">
        <v>174</v>
      </c>
      <c r="R74" s="93">
        <v>145</v>
      </c>
      <c r="S74" s="428">
        <v>11</v>
      </c>
    </row>
    <row r="75" spans="1:19" ht="15.75" customHeight="1" x14ac:dyDescent="0.25">
      <c r="A75" s="312"/>
      <c r="B75" s="365"/>
      <c r="C75" s="493" t="s">
        <v>246</v>
      </c>
      <c r="D75" s="476" t="s">
        <v>225</v>
      </c>
      <c r="E75" s="467">
        <v>0</v>
      </c>
      <c r="F75" s="537">
        <v>98</v>
      </c>
      <c r="G75" s="537">
        <v>99</v>
      </c>
      <c r="H75" s="469"/>
      <c r="I75" s="469">
        <f t="shared" ref="I75:I80" si="5">SUM(F75:H75)</f>
        <v>197</v>
      </c>
      <c r="J75" s="470">
        <v>197</v>
      </c>
      <c r="K75" s="220"/>
      <c r="L75" s="222"/>
      <c r="N75" s="432"/>
      <c r="O75" s="113">
        <v>15</v>
      </c>
      <c r="P75" s="375" t="s">
        <v>190</v>
      </c>
      <c r="Q75" s="260" t="s">
        <v>193</v>
      </c>
      <c r="R75" s="244">
        <v>141</v>
      </c>
      <c r="S75" s="428">
        <v>10</v>
      </c>
    </row>
    <row r="76" spans="1:19" ht="15.75" customHeight="1" x14ac:dyDescent="0.25">
      <c r="A76" s="312"/>
      <c r="B76" s="365"/>
      <c r="C76" s="361" t="s">
        <v>247</v>
      </c>
      <c r="D76" s="273" t="s">
        <v>225</v>
      </c>
      <c r="E76" s="283"/>
      <c r="F76" s="262"/>
      <c r="G76" s="262"/>
      <c r="H76" s="284"/>
      <c r="I76" s="284">
        <f t="shared" si="5"/>
        <v>0</v>
      </c>
      <c r="J76" s="269"/>
      <c r="K76" s="220"/>
      <c r="L76" s="222"/>
      <c r="N76" s="432"/>
      <c r="O76" s="113">
        <v>16</v>
      </c>
      <c r="P76" s="402" t="s">
        <v>189</v>
      </c>
      <c r="Q76" s="413" t="s">
        <v>193</v>
      </c>
      <c r="R76" s="244">
        <v>138</v>
      </c>
      <c r="S76" s="428">
        <v>9</v>
      </c>
    </row>
    <row r="77" spans="1:19" ht="15.75" customHeight="1" x14ac:dyDescent="0.25">
      <c r="A77" s="312"/>
      <c r="B77" s="365"/>
      <c r="C77" s="493" t="s">
        <v>250</v>
      </c>
      <c r="D77" s="476" t="s">
        <v>225</v>
      </c>
      <c r="E77" s="467">
        <v>3</v>
      </c>
      <c r="F77" s="537">
        <v>76</v>
      </c>
      <c r="G77" s="537">
        <v>75</v>
      </c>
      <c r="H77" s="469"/>
      <c r="I77" s="469">
        <f t="shared" si="5"/>
        <v>151</v>
      </c>
      <c r="J77" s="470">
        <v>154</v>
      </c>
      <c r="K77" s="220"/>
      <c r="L77" s="222"/>
      <c r="N77" s="432"/>
      <c r="O77" s="113">
        <v>17</v>
      </c>
      <c r="P77" s="375" t="s">
        <v>201</v>
      </c>
      <c r="Q77" s="260" t="s">
        <v>12</v>
      </c>
      <c r="R77" s="244">
        <v>119</v>
      </c>
      <c r="S77" s="428">
        <v>8</v>
      </c>
    </row>
    <row r="78" spans="1:19" ht="15.75" customHeight="1" thickBot="1" x14ac:dyDescent="0.3">
      <c r="A78" s="312"/>
      <c r="B78" s="365"/>
      <c r="C78" s="361" t="s">
        <v>242</v>
      </c>
      <c r="D78" s="273" t="s">
        <v>225</v>
      </c>
      <c r="E78" s="264"/>
      <c r="F78" s="262"/>
      <c r="G78" s="262"/>
      <c r="H78" s="265"/>
      <c r="I78" s="265">
        <f t="shared" si="5"/>
        <v>0</v>
      </c>
      <c r="J78" s="233"/>
      <c r="K78" s="220"/>
      <c r="L78" s="222"/>
      <c r="N78" s="862"/>
      <c r="O78" s="857"/>
      <c r="P78" s="863"/>
      <c r="Q78" s="339"/>
      <c r="R78" s="851"/>
      <c r="S78" s="852"/>
    </row>
    <row r="79" spans="1:19" ht="15.75" customHeight="1" x14ac:dyDescent="0.25">
      <c r="A79" s="312"/>
      <c r="B79" s="365"/>
      <c r="C79" s="359" t="s">
        <v>238</v>
      </c>
      <c r="D79" s="273" t="s">
        <v>225</v>
      </c>
      <c r="E79" s="283"/>
      <c r="F79" s="292"/>
      <c r="G79" s="292"/>
      <c r="H79" s="284"/>
      <c r="I79" s="284">
        <f t="shared" si="5"/>
        <v>0</v>
      </c>
      <c r="J79" s="269"/>
      <c r="K79" s="220"/>
      <c r="L79" s="222"/>
      <c r="N79" s="859"/>
      <c r="O79" s="516"/>
      <c r="P79" s="860"/>
      <c r="Q79" s="861"/>
      <c r="R79" s="842"/>
      <c r="S79" s="843"/>
    </row>
    <row r="80" spans="1:19" ht="15.75" customHeight="1" thickBot="1" x14ac:dyDescent="0.3">
      <c r="A80" s="313"/>
      <c r="B80" s="369"/>
      <c r="C80" s="353"/>
      <c r="D80" s="314"/>
      <c r="E80" s="315"/>
      <c r="F80" s="326"/>
      <c r="G80" s="326"/>
      <c r="H80" s="327"/>
      <c r="I80" s="327">
        <f t="shared" si="5"/>
        <v>0</v>
      </c>
      <c r="J80" s="318"/>
      <c r="K80" s="225"/>
      <c r="L80" s="223"/>
      <c r="N80" s="432"/>
      <c r="O80" s="113"/>
      <c r="P80" s="402"/>
      <c r="Q80" s="413"/>
      <c r="R80" s="244"/>
      <c r="S80" s="88"/>
    </row>
    <row r="81" spans="1:19" ht="15.75" customHeight="1" x14ac:dyDescent="0.25">
      <c r="A81" s="682">
        <v>11</v>
      </c>
      <c r="B81" s="833"/>
      <c r="C81" s="373"/>
      <c r="D81" s="374" t="s">
        <v>230</v>
      </c>
      <c r="E81" s="301"/>
      <c r="F81" s="834" t="s">
        <v>91</v>
      </c>
      <c r="G81" s="834" t="s">
        <v>92</v>
      </c>
      <c r="H81" s="302"/>
      <c r="I81" s="302" t="s">
        <v>93</v>
      </c>
      <c r="J81" s="302">
        <v>10.9</v>
      </c>
      <c r="K81" s="220"/>
      <c r="L81" s="222"/>
      <c r="N81" s="432"/>
      <c r="O81" s="113"/>
      <c r="P81" s="402"/>
      <c r="Q81" s="413"/>
      <c r="R81" s="93"/>
      <c r="S81" s="88"/>
    </row>
    <row r="82" spans="1:19" ht="15.75" customHeight="1" x14ac:dyDescent="0.25">
      <c r="A82" s="312"/>
      <c r="B82" s="365"/>
      <c r="C82" s="465" t="s">
        <v>226</v>
      </c>
      <c r="D82" s="476" t="s">
        <v>230</v>
      </c>
      <c r="E82" s="467">
        <v>0</v>
      </c>
      <c r="F82" s="537">
        <v>87</v>
      </c>
      <c r="G82" s="537">
        <v>89</v>
      </c>
      <c r="H82" s="469"/>
      <c r="I82" s="469">
        <f t="shared" ref="I82:I87" si="6">SUM(F82:H82)</f>
        <v>176</v>
      </c>
      <c r="J82" s="470">
        <v>176</v>
      </c>
      <c r="K82" s="220"/>
      <c r="L82" s="222">
        <f>SUM(J82:J87)</f>
        <v>513</v>
      </c>
      <c r="N82" s="432"/>
      <c r="O82" s="113"/>
      <c r="P82" s="402"/>
      <c r="Q82" s="413"/>
      <c r="R82" s="93"/>
      <c r="S82" s="512"/>
    </row>
    <row r="83" spans="1:19" ht="15.75" customHeight="1" x14ac:dyDescent="0.25">
      <c r="A83" s="312"/>
      <c r="B83" s="365"/>
      <c r="C83" s="465" t="s">
        <v>227</v>
      </c>
      <c r="D83" s="496" t="s">
        <v>230</v>
      </c>
      <c r="E83" s="474">
        <v>0</v>
      </c>
      <c r="F83" s="537">
        <v>81</v>
      </c>
      <c r="G83" s="537">
        <v>83</v>
      </c>
      <c r="H83" s="475"/>
      <c r="I83" s="475">
        <f t="shared" si="6"/>
        <v>164</v>
      </c>
      <c r="J83" s="473">
        <v>164</v>
      </c>
      <c r="K83" s="220"/>
      <c r="L83" s="222"/>
      <c r="N83" s="435"/>
      <c r="O83" s="401"/>
      <c r="P83" s="402"/>
      <c r="Q83" s="413"/>
      <c r="R83" s="243"/>
      <c r="S83" s="88"/>
    </row>
    <row r="84" spans="1:19" ht="15.75" customHeight="1" x14ac:dyDescent="0.25">
      <c r="A84" s="312"/>
      <c r="B84" s="365"/>
      <c r="C84" s="465" t="s">
        <v>252</v>
      </c>
      <c r="D84" s="476" t="s">
        <v>230</v>
      </c>
      <c r="E84" s="467">
        <v>3</v>
      </c>
      <c r="F84" s="537">
        <v>88</v>
      </c>
      <c r="G84" s="537">
        <v>82</v>
      </c>
      <c r="H84" s="469"/>
      <c r="I84" s="469">
        <f t="shared" si="6"/>
        <v>170</v>
      </c>
      <c r="J84" s="470">
        <v>173</v>
      </c>
      <c r="K84" s="220"/>
      <c r="L84" s="222"/>
      <c r="N84" s="437"/>
      <c r="O84" s="404"/>
      <c r="P84" s="375"/>
      <c r="Q84" s="260"/>
      <c r="R84" s="244"/>
      <c r="S84" s="88"/>
    </row>
    <row r="85" spans="1:19" ht="15.75" customHeight="1" x14ac:dyDescent="0.25">
      <c r="A85" s="312"/>
      <c r="B85" s="365"/>
      <c r="C85" s="532" t="s">
        <v>228</v>
      </c>
      <c r="D85" s="273" t="s">
        <v>230</v>
      </c>
      <c r="E85" s="264">
        <v>5</v>
      </c>
      <c r="F85" s="262">
        <v>71</v>
      </c>
      <c r="G85" s="262">
        <v>76</v>
      </c>
      <c r="H85" s="265"/>
      <c r="I85" s="265">
        <f t="shared" si="6"/>
        <v>147</v>
      </c>
      <c r="J85" s="233"/>
      <c r="K85" s="220"/>
      <c r="L85" s="222"/>
      <c r="N85" s="514"/>
      <c r="O85" s="404"/>
      <c r="P85" s="375"/>
      <c r="Q85" s="413"/>
      <c r="R85" s="245"/>
      <c r="S85" s="88"/>
    </row>
    <row r="86" spans="1:19" ht="15.75" customHeight="1" x14ac:dyDescent="0.25">
      <c r="A86" s="312"/>
      <c r="B86" s="365"/>
      <c r="C86" s="532" t="s">
        <v>229</v>
      </c>
      <c r="D86" s="282" t="s">
        <v>230</v>
      </c>
      <c r="E86" s="283"/>
      <c r="F86" s="262"/>
      <c r="G86" s="262"/>
      <c r="H86" s="284"/>
      <c r="I86" s="284">
        <f t="shared" si="6"/>
        <v>0</v>
      </c>
      <c r="J86" s="269"/>
      <c r="K86" s="220" t="s">
        <v>18</v>
      </c>
      <c r="L86" s="222"/>
      <c r="N86" s="515"/>
      <c r="O86" s="518"/>
      <c r="P86" s="519"/>
      <c r="Q86" s="260"/>
      <c r="R86" s="245"/>
      <c r="S86" s="88"/>
    </row>
    <row r="87" spans="1:19" ht="15.75" customHeight="1" thickBot="1" x14ac:dyDescent="0.3">
      <c r="A87" s="702"/>
      <c r="B87" s="711"/>
      <c r="C87" s="712"/>
      <c r="D87" s="713"/>
      <c r="E87" s="714"/>
      <c r="F87" s="835"/>
      <c r="G87" s="835"/>
      <c r="H87" s="715"/>
      <c r="I87" s="715">
        <f t="shared" si="6"/>
        <v>0</v>
      </c>
      <c r="J87" s="716"/>
      <c r="K87" s="220" t="s">
        <v>18</v>
      </c>
      <c r="L87" s="222" t="s">
        <v>18</v>
      </c>
      <c r="N87" s="515"/>
      <c r="O87" s="520"/>
      <c r="P87" s="519"/>
      <c r="Q87" s="273"/>
      <c r="R87" s="245"/>
      <c r="S87" s="88"/>
    </row>
    <row r="88" spans="1:19" ht="15.75" customHeight="1" x14ac:dyDescent="0.25">
      <c r="A88" s="319">
        <v>12</v>
      </c>
      <c r="B88" s="367"/>
      <c r="C88" s="352"/>
      <c r="D88" s="328" t="s">
        <v>236</v>
      </c>
      <c r="E88" s="322"/>
      <c r="F88" s="323" t="s">
        <v>91</v>
      </c>
      <c r="G88" s="323" t="s">
        <v>92</v>
      </c>
      <c r="H88" s="324"/>
      <c r="I88" s="324" t="s">
        <v>93</v>
      </c>
      <c r="J88" s="324">
        <v>10.9</v>
      </c>
      <c r="K88" s="224"/>
      <c r="L88" s="228"/>
      <c r="N88" s="168"/>
      <c r="O88" s="516"/>
      <c r="P88" s="517"/>
      <c r="Q88" s="107"/>
      <c r="R88" s="244"/>
      <c r="S88" s="88"/>
    </row>
    <row r="89" spans="1:19" ht="15.75" customHeight="1" x14ac:dyDescent="0.25">
      <c r="A89" s="312"/>
      <c r="B89" s="365"/>
      <c r="C89" s="375" t="s">
        <v>231</v>
      </c>
      <c r="D89" s="293" t="s">
        <v>236</v>
      </c>
      <c r="E89" s="264"/>
      <c r="F89" s="262"/>
      <c r="G89" s="262"/>
      <c r="H89" s="265"/>
      <c r="I89" s="265">
        <f t="shared" ref="I89:I94" si="7">SUM(F89:H89)</f>
        <v>0</v>
      </c>
      <c r="J89" s="233"/>
      <c r="K89" s="220"/>
      <c r="L89" s="222">
        <f>SUM(J89:J94)</f>
        <v>521</v>
      </c>
      <c r="N89" s="168"/>
      <c r="O89" s="113"/>
      <c r="P89" s="246"/>
      <c r="Q89" s="107"/>
      <c r="R89" s="245"/>
      <c r="S89" s="88"/>
    </row>
    <row r="90" spans="1:19" ht="15.75" customHeight="1" x14ac:dyDescent="0.25">
      <c r="A90" s="312"/>
      <c r="B90" s="365"/>
      <c r="C90" s="465" t="s">
        <v>232</v>
      </c>
      <c r="D90" s="497" t="s">
        <v>236</v>
      </c>
      <c r="E90" s="467">
        <v>3</v>
      </c>
      <c r="F90" s="537">
        <v>84</v>
      </c>
      <c r="G90" s="537">
        <v>79</v>
      </c>
      <c r="H90" s="469"/>
      <c r="I90" s="469">
        <f t="shared" si="7"/>
        <v>163</v>
      </c>
      <c r="J90" s="470">
        <v>166</v>
      </c>
      <c r="K90" s="220"/>
      <c r="L90" s="222"/>
      <c r="N90" s="168"/>
      <c r="O90" s="113"/>
      <c r="P90" s="246"/>
      <c r="Q90" s="107"/>
      <c r="R90" s="245"/>
      <c r="S90" s="88"/>
    </row>
    <row r="91" spans="1:19" ht="15.75" customHeight="1" x14ac:dyDescent="0.25">
      <c r="A91" s="312"/>
      <c r="B91" s="365"/>
      <c r="C91" s="465" t="s">
        <v>233</v>
      </c>
      <c r="D91" s="497" t="s">
        <v>236</v>
      </c>
      <c r="E91" s="467">
        <v>3</v>
      </c>
      <c r="F91" s="537">
        <v>86</v>
      </c>
      <c r="G91" s="537">
        <v>86</v>
      </c>
      <c r="H91" s="469"/>
      <c r="I91" s="469">
        <f t="shared" si="7"/>
        <v>172</v>
      </c>
      <c r="J91" s="470">
        <v>175</v>
      </c>
      <c r="K91" s="220"/>
      <c r="L91" s="222"/>
      <c r="N91" s="168"/>
      <c r="O91" s="113"/>
      <c r="P91" s="246"/>
      <c r="Q91" s="247"/>
      <c r="R91" s="93"/>
      <c r="S91" s="88"/>
    </row>
    <row r="92" spans="1:19" ht="15.75" customHeight="1" x14ac:dyDescent="0.25">
      <c r="A92" s="312"/>
      <c r="B92" s="365"/>
      <c r="C92" s="465" t="s">
        <v>234</v>
      </c>
      <c r="D92" s="497" t="s">
        <v>236</v>
      </c>
      <c r="E92" s="474">
        <v>3</v>
      </c>
      <c r="F92" s="544">
        <v>88</v>
      </c>
      <c r="G92" s="544">
        <v>89</v>
      </c>
      <c r="H92" s="475"/>
      <c r="I92" s="475">
        <f t="shared" si="7"/>
        <v>177</v>
      </c>
      <c r="J92" s="473">
        <v>180</v>
      </c>
      <c r="K92" s="220"/>
      <c r="L92" s="222"/>
      <c r="N92" s="168"/>
      <c r="O92" s="113"/>
      <c r="P92" s="246"/>
      <c r="Q92" s="107"/>
      <c r="R92" s="245"/>
      <c r="S92" s="88"/>
    </row>
    <row r="93" spans="1:19" ht="15.75" customHeight="1" x14ac:dyDescent="0.25">
      <c r="A93" s="312"/>
      <c r="B93" s="365"/>
      <c r="C93" s="532" t="s">
        <v>235</v>
      </c>
      <c r="D93" s="293" t="s">
        <v>236</v>
      </c>
      <c r="E93" s="267">
        <v>0</v>
      </c>
      <c r="F93" s="272">
        <v>83</v>
      </c>
      <c r="G93" s="272">
        <v>94</v>
      </c>
      <c r="H93" s="270"/>
      <c r="I93" s="270">
        <f t="shared" si="7"/>
        <v>177</v>
      </c>
      <c r="J93" s="227"/>
      <c r="K93" s="220"/>
      <c r="L93" s="222"/>
      <c r="N93" s="168"/>
      <c r="O93" s="113"/>
      <c r="P93" s="246"/>
      <c r="Q93" s="107"/>
      <c r="R93" s="245"/>
      <c r="S93" s="88"/>
    </row>
    <row r="94" spans="1:19" ht="15.75" customHeight="1" thickBot="1" x14ac:dyDescent="0.3">
      <c r="A94" s="313"/>
      <c r="B94" s="369"/>
      <c r="C94" s="353"/>
      <c r="D94" s="314"/>
      <c r="E94" s="315"/>
      <c r="F94" s="326"/>
      <c r="G94" s="326"/>
      <c r="H94" s="327"/>
      <c r="I94" s="327">
        <f t="shared" si="7"/>
        <v>0</v>
      </c>
      <c r="J94" s="318"/>
      <c r="K94" s="225"/>
      <c r="L94" s="223"/>
      <c r="N94" s="168"/>
      <c r="O94" s="113"/>
      <c r="P94" s="246"/>
      <c r="Q94" s="107"/>
      <c r="R94" s="244"/>
      <c r="S94" s="104"/>
    </row>
    <row r="95" spans="1:19" ht="15.75" customHeight="1" x14ac:dyDescent="0.25">
      <c r="A95" s="682">
        <v>13</v>
      </c>
      <c r="B95" s="299"/>
      <c r="C95" s="373"/>
      <c r="D95" s="374" t="s">
        <v>11</v>
      </c>
      <c r="E95" s="301"/>
      <c r="F95" s="834" t="s">
        <v>91</v>
      </c>
      <c r="G95" s="834" t="s">
        <v>92</v>
      </c>
      <c r="H95" s="302"/>
      <c r="I95" s="302" t="s">
        <v>93</v>
      </c>
      <c r="J95" s="302">
        <v>10.9</v>
      </c>
      <c r="K95" s="220"/>
      <c r="L95" s="222"/>
      <c r="N95" s="168"/>
      <c r="O95" s="113"/>
      <c r="P95" s="246"/>
      <c r="Q95" s="107"/>
      <c r="R95" s="245"/>
      <c r="S95" s="104"/>
    </row>
    <row r="96" spans="1:19" ht="15.75" customHeight="1" x14ac:dyDescent="0.25">
      <c r="A96" s="312"/>
      <c r="B96" s="258"/>
      <c r="C96" s="485" t="s">
        <v>70</v>
      </c>
      <c r="D96" s="534" t="s">
        <v>11</v>
      </c>
      <c r="E96" s="467">
        <v>3</v>
      </c>
      <c r="F96" s="537">
        <v>88</v>
      </c>
      <c r="G96" s="537">
        <v>92</v>
      </c>
      <c r="H96" s="469"/>
      <c r="I96" s="469">
        <f t="shared" ref="I96:I101" si="8">SUM(F96:H96)</f>
        <v>180</v>
      </c>
      <c r="J96" s="470">
        <v>183</v>
      </c>
      <c r="K96" s="220"/>
      <c r="L96" s="222">
        <f>SUM(J96:J101)</f>
        <v>561</v>
      </c>
      <c r="N96" s="168"/>
      <c r="O96" s="113"/>
      <c r="P96" s="250"/>
      <c r="Q96" s="247"/>
      <c r="R96" s="243"/>
      <c r="S96" s="104"/>
    </row>
    <row r="97" spans="1:19" ht="15.75" customHeight="1" x14ac:dyDescent="0.25">
      <c r="A97" s="312"/>
      <c r="B97" s="258"/>
      <c r="C97" s="493" t="s">
        <v>251</v>
      </c>
      <c r="D97" s="476" t="s">
        <v>11</v>
      </c>
      <c r="E97" s="467">
        <v>3</v>
      </c>
      <c r="F97" s="537">
        <v>94</v>
      </c>
      <c r="G97" s="537">
        <v>94</v>
      </c>
      <c r="H97" s="469"/>
      <c r="I97" s="469">
        <f t="shared" si="8"/>
        <v>188</v>
      </c>
      <c r="J97" s="470">
        <v>190</v>
      </c>
      <c r="K97" s="220"/>
      <c r="L97" s="222"/>
      <c r="N97" s="168"/>
      <c r="O97" s="113"/>
      <c r="P97" s="246"/>
      <c r="Q97" s="107"/>
      <c r="R97" s="245"/>
      <c r="S97" s="96"/>
    </row>
    <row r="98" spans="1:19" ht="15.75" customHeight="1" x14ac:dyDescent="0.25">
      <c r="A98" s="312"/>
      <c r="B98" s="258"/>
      <c r="C98" s="493" t="s">
        <v>78</v>
      </c>
      <c r="D98" s="476" t="s">
        <v>11</v>
      </c>
      <c r="E98" s="467">
        <v>0</v>
      </c>
      <c r="F98" s="537">
        <v>93</v>
      </c>
      <c r="G98" s="537">
        <v>95</v>
      </c>
      <c r="H98" s="469"/>
      <c r="I98" s="469">
        <f t="shared" si="8"/>
        <v>188</v>
      </c>
      <c r="J98" s="470">
        <v>188</v>
      </c>
      <c r="K98" s="220"/>
      <c r="L98" s="222"/>
      <c r="N98" s="168"/>
      <c r="O98" s="113"/>
      <c r="P98" s="246"/>
      <c r="Q98" s="107"/>
      <c r="R98" s="245"/>
      <c r="S98" s="96"/>
    </row>
    <row r="99" spans="1:19" ht="15.75" customHeight="1" x14ac:dyDescent="0.25">
      <c r="A99" s="312"/>
      <c r="B99" s="258"/>
      <c r="C99" s="361" t="s">
        <v>256</v>
      </c>
      <c r="D99" s="282" t="s">
        <v>11</v>
      </c>
      <c r="E99" s="267"/>
      <c r="F99" s="262"/>
      <c r="G99" s="262"/>
      <c r="H99" s="270"/>
      <c r="I99" s="270">
        <f t="shared" si="8"/>
        <v>0</v>
      </c>
      <c r="J99" s="227"/>
      <c r="K99" s="220"/>
      <c r="L99" s="222"/>
      <c r="N99" s="168"/>
      <c r="O99" s="113"/>
      <c r="P99" s="246"/>
      <c r="Q99" s="107"/>
      <c r="R99" s="244"/>
      <c r="S99" s="104"/>
    </row>
    <row r="100" spans="1:19" ht="15.75" customHeight="1" x14ac:dyDescent="0.25">
      <c r="A100" s="312"/>
      <c r="B100" s="258"/>
      <c r="C100" s="259" t="s">
        <v>257</v>
      </c>
      <c r="D100" s="266" t="s">
        <v>11</v>
      </c>
      <c r="E100" s="267"/>
      <c r="F100" s="262"/>
      <c r="G100" s="262"/>
      <c r="H100" s="270"/>
      <c r="I100" s="270">
        <f t="shared" si="8"/>
        <v>0</v>
      </c>
      <c r="J100" s="227"/>
      <c r="K100" s="220"/>
      <c r="L100" s="222"/>
      <c r="N100" s="168"/>
      <c r="O100" s="113"/>
      <c r="P100" s="246"/>
      <c r="Q100" s="107"/>
      <c r="R100" s="244"/>
      <c r="S100" s="104"/>
    </row>
    <row r="101" spans="1:19" ht="15.75" customHeight="1" thickBot="1" x14ac:dyDescent="0.3">
      <c r="A101" s="313"/>
      <c r="B101" s="316"/>
      <c r="C101" s="353"/>
      <c r="D101" s="314"/>
      <c r="E101" s="315"/>
      <c r="F101" s="326"/>
      <c r="G101" s="326"/>
      <c r="H101" s="327"/>
      <c r="I101" s="327">
        <f t="shared" si="8"/>
        <v>0</v>
      </c>
      <c r="J101" s="318"/>
      <c r="K101" s="225"/>
      <c r="L101" s="223"/>
      <c r="N101" s="168"/>
      <c r="O101" s="113"/>
      <c r="P101" s="246"/>
      <c r="Q101" s="247"/>
      <c r="R101" s="244"/>
      <c r="S101" s="96"/>
    </row>
    <row r="102" spans="1:19" ht="15.75" customHeight="1" x14ac:dyDescent="0.25">
      <c r="A102" s="319">
        <v>15</v>
      </c>
      <c r="B102" s="320"/>
      <c r="C102" s="352"/>
      <c r="D102" s="328" t="s">
        <v>108</v>
      </c>
      <c r="E102" s="322"/>
      <c r="F102" s="323" t="s">
        <v>91</v>
      </c>
      <c r="G102" s="323" t="s">
        <v>92</v>
      </c>
      <c r="H102" s="324"/>
      <c r="I102" s="324" t="s">
        <v>93</v>
      </c>
      <c r="J102" s="324">
        <v>10.9</v>
      </c>
      <c r="K102" s="224"/>
      <c r="L102" s="228"/>
      <c r="N102" s="168"/>
      <c r="O102" s="113"/>
      <c r="P102" s="246"/>
      <c r="Q102" s="107"/>
      <c r="R102" s="244"/>
      <c r="S102" s="96"/>
    </row>
    <row r="103" spans="1:19" ht="15.75" customHeight="1" x14ac:dyDescent="0.25">
      <c r="A103" s="312"/>
      <c r="B103" s="258"/>
      <c r="C103" s="499" t="s">
        <v>69</v>
      </c>
      <c r="D103" s="476" t="s">
        <v>108</v>
      </c>
      <c r="E103" s="467">
        <v>3</v>
      </c>
      <c r="F103" s="562">
        <v>87</v>
      </c>
      <c r="G103" s="562">
        <v>87</v>
      </c>
      <c r="H103" s="469"/>
      <c r="I103" s="469">
        <f>SUM(F103:H103)</f>
        <v>174</v>
      </c>
      <c r="J103" s="470">
        <v>177</v>
      </c>
      <c r="K103" s="220"/>
      <c r="L103" s="222">
        <f>SUM(J103:J107)</f>
        <v>534</v>
      </c>
      <c r="N103" s="168"/>
      <c r="O103" s="113"/>
      <c r="P103" s="246"/>
      <c r="Q103" s="107"/>
      <c r="R103" s="245"/>
      <c r="S103" s="96"/>
    </row>
    <row r="104" spans="1:19" ht="15.75" customHeight="1" x14ac:dyDescent="0.25">
      <c r="A104" s="312"/>
      <c r="B104" s="258"/>
      <c r="C104" s="493" t="s">
        <v>248</v>
      </c>
      <c r="D104" s="476" t="s">
        <v>108</v>
      </c>
      <c r="E104" s="467">
        <v>3</v>
      </c>
      <c r="F104" s="547">
        <v>88</v>
      </c>
      <c r="G104" s="547">
        <v>85</v>
      </c>
      <c r="H104" s="469"/>
      <c r="I104" s="469">
        <f>SUM(F104:H104)</f>
        <v>173</v>
      </c>
      <c r="J104" s="470">
        <v>176</v>
      </c>
      <c r="K104" s="220"/>
      <c r="L104" s="222"/>
      <c r="N104" s="168"/>
      <c r="O104" s="113"/>
      <c r="P104" s="246"/>
      <c r="Q104" s="107"/>
      <c r="R104" s="245"/>
      <c r="S104" s="96"/>
    </row>
    <row r="105" spans="1:19" ht="15.75" customHeight="1" x14ac:dyDescent="0.25">
      <c r="A105" s="312"/>
      <c r="B105" s="258"/>
      <c r="C105" s="361" t="s">
        <v>249</v>
      </c>
      <c r="D105" s="273" t="s">
        <v>108</v>
      </c>
      <c r="E105" s="283"/>
      <c r="F105" s="295"/>
      <c r="G105" s="295"/>
      <c r="H105" s="284"/>
      <c r="I105" s="284">
        <f>SUM(F105:H105)</f>
        <v>0</v>
      </c>
      <c r="J105" s="269"/>
      <c r="K105" s="220"/>
      <c r="L105" s="222"/>
      <c r="N105" s="168"/>
      <c r="O105" s="113"/>
      <c r="P105" s="246"/>
      <c r="Q105" s="107"/>
      <c r="R105" s="244"/>
      <c r="S105" s="104"/>
    </row>
    <row r="106" spans="1:19" ht="15.75" customHeight="1" x14ac:dyDescent="0.25">
      <c r="A106" s="312"/>
      <c r="B106" s="258"/>
      <c r="C106" s="493" t="s">
        <v>244</v>
      </c>
      <c r="D106" s="476" t="s">
        <v>108</v>
      </c>
      <c r="E106" s="467">
        <v>5</v>
      </c>
      <c r="F106" s="537">
        <v>92</v>
      </c>
      <c r="G106" s="537">
        <v>84</v>
      </c>
      <c r="H106" s="469"/>
      <c r="I106" s="469">
        <f>SUM(F106:H106)</f>
        <v>176</v>
      </c>
      <c r="J106" s="470">
        <v>181</v>
      </c>
      <c r="K106" s="220"/>
      <c r="L106" s="222"/>
      <c r="N106" s="168"/>
      <c r="O106" s="113"/>
      <c r="P106" s="246"/>
      <c r="Q106" s="107"/>
      <c r="R106" s="244"/>
      <c r="S106" s="104"/>
    </row>
    <row r="107" spans="1:19" ht="15.75" customHeight="1" x14ac:dyDescent="0.25">
      <c r="A107" s="312"/>
      <c r="B107" s="258"/>
      <c r="C107" s="361" t="s">
        <v>258</v>
      </c>
      <c r="D107" s="273" t="s">
        <v>108</v>
      </c>
      <c r="E107" s="283">
        <v>5</v>
      </c>
      <c r="F107" s="262">
        <v>56</v>
      </c>
      <c r="G107" s="262">
        <v>69</v>
      </c>
      <c r="H107" s="284"/>
      <c r="I107" s="284">
        <f>SUM(F107:H107)</f>
        <v>125</v>
      </c>
      <c r="J107" s="269"/>
      <c r="K107" s="220"/>
      <c r="L107" s="222"/>
      <c r="N107" s="168"/>
      <c r="O107" s="113"/>
      <c r="P107" s="246"/>
      <c r="Q107" s="247"/>
      <c r="R107" s="244"/>
      <c r="S107" s="96"/>
    </row>
    <row r="108" spans="1:19" ht="15.75" customHeight="1" thickBot="1" x14ac:dyDescent="0.3">
      <c r="A108" s="313"/>
      <c r="B108" s="316"/>
      <c r="C108" s="353"/>
      <c r="D108" s="314"/>
      <c r="E108" s="333"/>
      <c r="F108" s="334"/>
      <c r="G108" s="334"/>
      <c r="H108" s="336"/>
      <c r="I108" s="336"/>
      <c r="J108" s="337"/>
      <c r="K108" s="225"/>
      <c r="L108" s="340"/>
      <c r="N108" s="168"/>
      <c r="O108" s="113"/>
      <c r="P108" s="246"/>
      <c r="Q108" s="107"/>
      <c r="R108" s="244"/>
      <c r="S108" s="96"/>
    </row>
    <row r="109" spans="1:19" ht="15.75" customHeight="1" x14ac:dyDescent="0.25">
      <c r="A109" s="319">
        <v>16</v>
      </c>
      <c r="B109" s="320"/>
      <c r="C109" s="352"/>
      <c r="D109" s="328" t="s">
        <v>237</v>
      </c>
      <c r="E109" s="322"/>
      <c r="F109" s="323" t="s">
        <v>91</v>
      </c>
      <c r="G109" s="323" t="s">
        <v>92</v>
      </c>
      <c r="H109" s="324"/>
      <c r="I109" s="324" t="s">
        <v>93</v>
      </c>
      <c r="J109" s="324">
        <v>10.9</v>
      </c>
      <c r="K109" s="224"/>
      <c r="L109" s="228"/>
    </row>
    <row r="110" spans="1:19" ht="15.75" customHeight="1" x14ac:dyDescent="0.25">
      <c r="A110" s="312"/>
      <c r="B110" s="258"/>
      <c r="C110" s="361" t="s">
        <v>239</v>
      </c>
      <c r="D110" s="273" t="s">
        <v>237</v>
      </c>
      <c r="E110" s="264"/>
      <c r="F110" s="268"/>
      <c r="G110" s="268"/>
      <c r="H110" s="265"/>
      <c r="I110" s="265">
        <f>SUM(F110:H110)</f>
        <v>0</v>
      </c>
      <c r="J110" s="233"/>
      <c r="K110" s="220"/>
      <c r="L110" s="330">
        <f>SUM(J110:J114)</f>
        <v>130</v>
      </c>
    </row>
    <row r="111" spans="1:19" ht="15.75" customHeight="1" x14ac:dyDescent="0.25">
      <c r="A111" s="312"/>
      <c r="B111" s="258"/>
      <c r="C111" s="362" t="s">
        <v>240</v>
      </c>
      <c r="D111" s="282" t="s">
        <v>237</v>
      </c>
      <c r="E111" s="283"/>
      <c r="F111" s="268"/>
      <c r="G111" s="268"/>
      <c r="H111" s="284"/>
      <c r="I111" s="284">
        <f>SUM(F111:H111)</f>
        <v>0</v>
      </c>
      <c r="J111" s="269"/>
      <c r="K111" s="220"/>
      <c r="L111" s="222"/>
    </row>
    <row r="112" spans="1:19" ht="15.75" customHeight="1" x14ac:dyDescent="0.25">
      <c r="A112" s="312"/>
      <c r="B112" s="258"/>
      <c r="C112" s="361" t="s">
        <v>259</v>
      </c>
      <c r="D112" s="273" t="s">
        <v>237</v>
      </c>
      <c r="E112" s="264"/>
      <c r="F112" s="262"/>
      <c r="G112" s="262"/>
      <c r="H112" s="265"/>
      <c r="I112" s="265">
        <f>SUM(F112:H112)</f>
        <v>0</v>
      </c>
      <c r="J112" s="233"/>
      <c r="K112" s="220"/>
      <c r="L112" s="222"/>
    </row>
    <row r="113" spans="1:12" ht="15.75" customHeight="1" x14ac:dyDescent="0.25">
      <c r="A113" s="312"/>
      <c r="B113" s="258"/>
      <c r="C113" s="493" t="s">
        <v>260</v>
      </c>
      <c r="D113" s="476" t="s">
        <v>237</v>
      </c>
      <c r="E113" s="467">
        <v>3</v>
      </c>
      <c r="F113" s="537">
        <v>58</v>
      </c>
      <c r="G113" s="537">
        <v>69</v>
      </c>
      <c r="H113" s="469"/>
      <c r="I113" s="469">
        <f>SUM(F113:H113)</f>
        <v>127</v>
      </c>
      <c r="J113" s="470">
        <v>130</v>
      </c>
      <c r="K113" s="220"/>
      <c r="L113" s="222"/>
    </row>
    <row r="114" spans="1:12" ht="15.75" customHeight="1" x14ac:dyDescent="0.25">
      <c r="A114" s="312"/>
      <c r="B114" s="258"/>
      <c r="C114" s="361" t="s">
        <v>261</v>
      </c>
      <c r="D114" s="282" t="s">
        <v>237</v>
      </c>
      <c r="E114" s="283"/>
      <c r="F114" s="262"/>
      <c r="G114" s="262"/>
      <c r="H114" s="284"/>
      <c r="I114" s="284">
        <f>SUM(F114:H114)</f>
        <v>0</v>
      </c>
      <c r="J114" s="269"/>
      <c r="K114" s="220"/>
      <c r="L114" s="222"/>
    </row>
    <row r="115" spans="1:12" ht="15.75" customHeight="1" thickBot="1" x14ac:dyDescent="0.3">
      <c r="A115" s="313"/>
      <c r="B115" s="316"/>
      <c r="C115" s="353"/>
      <c r="D115" s="314"/>
      <c r="E115" s="315"/>
      <c r="F115" s="326"/>
      <c r="G115" s="341"/>
      <c r="H115" s="342"/>
      <c r="I115" s="342"/>
      <c r="J115" s="343"/>
      <c r="K115" s="344"/>
      <c r="L115" s="345"/>
    </row>
    <row r="116" spans="1:12" ht="15.75" customHeight="1" x14ac:dyDescent="0.25">
      <c r="A116" s="319">
        <v>17</v>
      </c>
      <c r="B116" s="320"/>
      <c r="C116" s="352"/>
      <c r="D116" s="347"/>
      <c r="E116" s="322"/>
      <c r="F116" s="323" t="s">
        <v>91</v>
      </c>
      <c r="G116" s="323" t="s">
        <v>92</v>
      </c>
      <c r="H116" s="324"/>
      <c r="I116" s="324" t="s">
        <v>93</v>
      </c>
      <c r="J116" s="324">
        <v>10.9</v>
      </c>
      <c r="K116" s="224"/>
      <c r="L116" s="228"/>
    </row>
    <row r="117" spans="1:12" ht="15.75" customHeight="1" x14ac:dyDescent="0.25">
      <c r="A117" s="312"/>
      <c r="B117" s="258"/>
      <c r="C117" s="361" t="s">
        <v>269</v>
      </c>
      <c r="D117" s="273" t="s">
        <v>270</v>
      </c>
      <c r="E117" s="264"/>
      <c r="F117" s="262"/>
      <c r="G117" s="262"/>
      <c r="H117" s="265"/>
      <c r="I117" s="265">
        <f t="shared" ref="I117:I122" si="9">SUM(F117:H117)</f>
        <v>0</v>
      </c>
      <c r="J117" s="233"/>
      <c r="K117" s="220"/>
      <c r="L117" s="222">
        <f>SUM(J117:J121)</f>
        <v>0</v>
      </c>
    </row>
    <row r="118" spans="1:12" ht="15.75" customHeight="1" x14ac:dyDescent="0.25">
      <c r="A118" s="312"/>
      <c r="B118" s="258"/>
      <c r="C118" s="361" t="s">
        <v>271</v>
      </c>
      <c r="D118" s="273" t="s">
        <v>270</v>
      </c>
      <c r="E118" s="264"/>
      <c r="F118" s="262"/>
      <c r="G118" s="262"/>
      <c r="H118" s="265"/>
      <c r="I118" s="265">
        <f t="shared" si="9"/>
        <v>0</v>
      </c>
      <c r="J118" s="233"/>
      <c r="K118" s="220"/>
      <c r="L118" s="222"/>
    </row>
    <row r="119" spans="1:12" ht="15.75" customHeight="1" x14ac:dyDescent="0.25">
      <c r="A119" s="312"/>
      <c r="B119" s="258"/>
      <c r="C119" s="361" t="s">
        <v>272</v>
      </c>
      <c r="D119" s="273" t="s">
        <v>270</v>
      </c>
      <c r="E119" s="264"/>
      <c r="F119" s="262"/>
      <c r="G119" s="262"/>
      <c r="H119" s="265"/>
      <c r="I119" s="265">
        <f t="shared" si="9"/>
        <v>0</v>
      </c>
      <c r="J119" s="233"/>
      <c r="K119" s="220"/>
      <c r="L119" s="222"/>
    </row>
    <row r="120" spans="1:12" ht="15.75" customHeight="1" x14ac:dyDescent="0.25">
      <c r="A120" s="312"/>
      <c r="B120" s="258"/>
      <c r="C120" s="259"/>
      <c r="D120" s="282"/>
      <c r="E120" s="283"/>
      <c r="F120" s="262"/>
      <c r="G120" s="262"/>
      <c r="H120" s="284"/>
      <c r="I120" s="284">
        <f t="shared" si="9"/>
        <v>0</v>
      </c>
      <c r="J120" s="269"/>
      <c r="K120" s="220"/>
      <c r="L120" s="222"/>
    </row>
    <row r="121" spans="1:12" ht="15.75" customHeight="1" x14ac:dyDescent="0.25">
      <c r="A121" s="312"/>
      <c r="B121" s="258"/>
      <c r="C121" s="259"/>
      <c r="D121" s="266"/>
      <c r="E121" s="267"/>
      <c r="F121" s="262"/>
      <c r="G121" s="262"/>
      <c r="H121" s="270"/>
      <c r="I121" s="270">
        <f t="shared" si="9"/>
        <v>0</v>
      </c>
      <c r="J121" s="227"/>
      <c r="K121" s="220"/>
      <c r="L121" s="222"/>
    </row>
    <row r="122" spans="1:12" ht="15.75" customHeight="1" thickBot="1" x14ac:dyDescent="0.3">
      <c r="A122" s="313"/>
      <c r="B122" s="316"/>
      <c r="C122" s="353"/>
      <c r="D122" s="314"/>
      <c r="E122" s="315"/>
      <c r="F122" s="326"/>
      <c r="G122" s="326"/>
      <c r="H122" s="327"/>
      <c r="I122" s="327">
        <f t="shared" si="9"/>
        <v>0</v>
      </c>
      <c r="J122" s="318"/>
      <c r="K122" s="225"/>
      <c r="L122" s="223"/>
    </row>
    <row r="123" spans="1:12" ht="15.75" customHeight="1" x14ac:dyDescent="0.25">
      <c r="A123" s="319">
        <v>18</v>
      </c>
      <c r="B123" s="320"/>
      <c r="C123" s="352"/>
      <c r="D123" s="347"/>
      <c r="E123" s="322"/>
      <c r="F123" s="323" t="s">
        <v>91</v>
      </c>
      <c r="G123" s="323" t="s">
        <v>92</v>
      </c>
      <c r="H123" s="324"/>
      <c r="I123" s="324" t="s">
        <v>93</v>
      </c>
      <c r="J123" s="324">
        <v>10.9</v>
      </c>
      <c r="K123" s="224"/>
      <c r="L123" s="228"/>
    </row>
    <row r="124" spans="1:12" ht="15.75" customHeight="1" x14ac:dyDescent="0.25">
      <c r="A124" s="312"/>
      <c r="B124" s="258"/>
      <c r="C124" s="259" t="s">
        <v>78</v>
      </c>
      <c r="D124" s="273" t="s">
        <v>243</v>
      </c>
      <c r="E124" s="264"/>
      <c r="F124" s="295">
        <v>93</v>
      </c>
      <c r="G124" s="295">
        <v>92</v>
      </c>
      <c r="H124" s="265"/>
      <c r="I124" s="265">
        <f t="shared" ref="I124:I129" si="10">SUM(F124:H124)</f>
        <v>185</v>
      </c>
      <c r="J124" s="233"/>
      <c r="K124" s="220"/>
      <c r="L124" s="349" t="s">
        <v>100</v>
      </c>
    </row>
    <row r="125" spans="1:12" ht="15.75" customHeight="1" x14ac:dyDescent="0.25">
      <c r="A125" s="312"/>
      <c r="B125" s="258"/>
      <c r="C125" s="355"/>
      <c r="D125" s="273"/>
      <c r="E125" s="264"/>
      <c r="F125" s="296"/>
      <c r="G125" s="296"/>
      <c r="H125" s="265"/>
      <c r="I125" s="265">
        <f t="shared" si="10"/>
        <v>0</v>
      </c>
      <c r="J125" s="233"/>
      <c r="K125" s="220"/>
      <c r="L125" s="222"/>
    </row>
    <row r="126" spans="1:12" ht="15.75" customHeight="1" x14ac:dyDescent="0.25">
      <c r="A126" s="312"/>
      <c r="B126" s="258"/>
      <c r="C126" s="355"/>
      <c r="D126" s="273"/>
      <c r="E126" s="264"/>
      <c r="F126" s="296"/>
      <c r="G126" s="296"/>
      <c r="H126" s="265"/>
      <c r="I126" s="265">
        <f t="shared" si="10"/>
        <v>0</v>
      </c>
      <c r="J126" s="233"/>
      <c r="K126" s="220"/>
      <c r="L126" s="222"/>
    </row>
    <row r="127" spans="1:12" ht="15.75" customHeight="1" x14ac:dyDescent="0.25">
      <c r="A127" s="312"/>
      <c r="B127" s="258"/>
      <c r="C127" s="297"/>
      <c r="D127" s="266"/>
      <c r="E127" s="267"/>
      <c r="F127" s="272"/>
      <c r="G127" s="272"/>
      <c r="H127" s="270"/>
      <c r="I127" s="270">
        <f t="shared" si="10"/>
        <v>0</v>
      </c>
      <c r="J127" s="227"/>
      <c r="K127" s="220"/>
      <c r="L127" s="222"/>
    </row>
    <row r="128" spans="1:12" ht="15.75" customHeight="1" x14ac:dyDescent="0.25">
      <c r="A128" s="312"/>
      <c r="B128" s="258"/>
      <c r="C128" s="271"/>
      <c r="D128" s="266"/>
      <c r="E128" s="267"/>
      <c r="F128" s="272"/>
      <c r="G128" s="272"/>
      <c r="H128" s="270"/>
      <c r="I128" s="270">
        <f t="shared" si="10"/>
        <v>0</v>
      </c>
      <c r="J128" s="227"/>
      <c r="K128" s="220"/>
      <c r="L128" s="222"/>
    </row>
    <row r="129" spans="1:12" ht="15.75" customHeight="1" thickBot="1" x14ac:dyDescent="0.3">
      <c r="A129" s="313"/>
      <c r="B129" s="316"/>
      <c r="C129" s="325"/>
      <c r="D129" s="314"/>
      <c r="E129" s="315"/>
      <c r="F129" s="327"/>
      <c r="G129" s="327"/>
      <c r="H129" s="327"/>
      <c r="I129" s="327">
        <f t="shared" si="10"/>
        <v>0</v>
      </c>
      <c r="J129" s="318"/>
      <c r="K129" s="225"/>
      <c r="L129" s="223"/>
    </row>
    <row r="130" spans="1:12" ht="15.75" customHeight="1" x14ac:dyDescent="0.25">
      <c r="A130" s="298"/>
      <c r="B130" s="299" t="s">
        <v>90</v>
      </c>
      <c r="C130" s="300"/>
      <c r="D130" s="346"/>
      <c r="E130" s="301"/>
      <c r="F130" s="348" t="s">
        <v>91</v>
      </c>
      <c r="G130" s="348" t="s">
        <v>92</v>
      </c>
      <c r="H130" s="302"/>
      <c r="I130" s="302" t="s">
        <v>93</v>
      </c>
      <c r="J130" s="302">
        <v>10.9</v>
      </c>
      <c r="K130" s="220"/>
      <c r="L130" s="176"/>
    </row>
    <row r="131" spans="1:12" ht="15.75" customHeight="1" x14ac:dyDescent="0.25">
      <c r="A131" s="248"/>
      <c r="B131" s="258"/>
      <c r="C131" s="271"/>
      <c r="D131" s="273"/>
      <c r="E131" s="267"/>
      <c r="F131" s="270"/>
      <c r="G131" s="270"/>
      <c r="H131" s="270"/>
      <c r="I131" s="270">
        <f t="shared" ref="I131:I136" si="11">SUM(F131:H131)</f>
        <v>0</v>
      </c>
      <c r="J131" s="227"/>
      <c r="K131" s="43"/>
      <c r="L131" s="159"/>
    </row>
    <row r="132" spans="1:12" ht="15.75" customHeight="1" x14ac:dyDescent="0.25">
      <c r="A132" s="248"/>
      <c r="B132" s="258"/>
      <c r="C132" s="271"/>
      <c r="D132" s="273"/>
      <c r="E132" s="267"/>
      <c r="F132" s="270"/>
      <c r="G132" s="270"/>
      <c r="H132" s="270"/>
      <c r="I132" s="270">
        <f t="shared" si="11"/>
        <v>0</v>
      </c>
      <c r="J132" s="227"/>
      <c r="K132" s="43"/>
      <c r="L132" s="159"/>
    </row>
    <row r="133" spans="1:12" ht="15.75" customHeight="1" x14ac:dyDescent="0.25">
      <c r="A133" s="248"/>
      <c r="B133" s="258"/>
      <c r="C133" s="271"/>
      <c r="D133" s="273"/>
      <c r="E133" s="267"/>
      <c r="F133" s="270"/>
      <c r="G133" s="270"/>
      <c r="H133" s="270"/>
      <c r="I133" s="270">
        <f t="shared" si="11"/>
        <v>0</v>
      </c>
      <c r="J133" s="227"/>
      <c r="K133" s="43"/>
      <c r="L133" s="159"/>
    </row>
    <row r="134" spans="1:12" ht="15.75" customHeight="1" x14ac:dyDescent="0.25">
      <c r="A134" s="248"/>
      <c r="B134" s="258"/>
      <c r="C134" s="271"/>
      <c r="D134" s="282"/>
      <c r="E134" s="267"/>
      <c r="F134" s="270"/>
      <c r="G134" s="270"/>
      <c r="H134" s="270"/>
      <c r="I134" s="270">
        <f t="shared" si="11"/>
        <v>0</v>
      </c>
      <c r="J134" s="227"/>
      <c r="K134" s="43"/>
      <c r="L134" s="159"/>
    </row>
    <row r="135" spans="1:12" ht="15.75" customHeight="1" x14ac:dyDescent="0.25">
      <c r="A135" s="248"/>
      <c r="B135" s="258"/>
      <c r="C135" s="271"/>
      <c r="D135" s="266"/>
      <c r="E135" s="267"/>
      <c r="F135" s="270"/>
      <c r="G135" s="270"/>
      <c r="H135" s="270"/>
      <c r="I135" s="270">
        <f t="shared" si="11"/>
        <v>0</v>
      </c>
      <c r="J135" s="227"/>
      <c r="K135" s="43"/>
      <c r="L135" s="159"/>
    </row>
    <row r="136" spans="1:12" ht="15.75" customHeight="1" x14ac:dyDescent="0.25">
      <c r="A136" s="248"/>
      <c r="B136" s="258"/>
      <c r="C136" s="271"/>
      <c r="D136" s="266"/>
      <c r="E136" s="267"/>
      <c r="F136" s="270"/>
      <c r="G136" s="270"/>
      <c r="H136" s="270"/>
      <c r="I136" s="270">
        <f t="shared" si="11"/>
        <v>0</v>
      </c>
      <c r="J136" s="227"/>
      <c r="K136" s="43"/>
      <c r="L136" s="159"/>
    </row>
    <row r="137" spans="1:12" ht="15.75" customHeight="1" x14ac:dyDescent="0.25">
      <c r="K137" s="43"/>
      <c r="L137" s="139"/>
    </row>
    <row r="138" spans="1:12" ht="15.75" customHeight="1" x14ac:dyDescent="0.25">
      <c r="K138" s="43"/>
      <c r="L138" s="139"/>
    </row>
    <row r="139" spans="1:12" ht="15.75" customHeight="1" x14ac:dyDescent="0.25">
      <c r="K139" s="43"/>
      <c r="L139" s="139"/>
    </row>
    <row r="140" spans="1:12" ht="15.75" customHeight="1" x14ac:dyDescent="0.25">
      <c r="K140" s="43"/>
      <c r="L140" s="139"/>
    </row>
    <row r="141" spans="1:12" ht="15.75" customHeight="1" x14ac:dyDescent="0.25">
      <c r="K141" s="43"/>
      <c r="L141" s="139"/>
    </row>
    <row r="142" spans="1:12" ht="15.75" customHeight="1" x14ac:dyDescent="0.25">
      <c r="K142" s="43"/>
      <c r="L142" s="139"/>
    </row>
    <row r="143" spans="1:12" ht="15.75" customHeight="1" x14ac:dyDescent="0.25">
      <c r="K143" s="43"/>
      <c r="L143" s="139"/>
    </row>
    <row r="144" spans="1:12" ht="15.75" customHeight="1" x14ac:dyDescent="0.25">
      <c r="K144" s="43"/>
      <c r="L144" s="139"/>
    </row>
    <row r="145" spans="11:12" ht="15.75" customHeight="1" x14ac:dyDescent="0.25">
      <c r="K145" s="43"/>
      <c r="L145" s="139"/>
    </row>
    <row r="146" spans="11:12" ht="15.75" customHeight="1" x14ac:dyDescent="0.25">
      <c r="K146" s="43"/>
      <c r="L146" s="139"/>
    </row>
    <row r="147" spans="11:12" ht="15.75" customHeight="1" x14ac:dyDescent="0.25">
      <c r="K147" s="43"/>
      <c r="L147" s="139"/>
    </row>
    <row r="148" spans="11:12" ht="15.75" customHeight="1" x14ac:dyDescent="0.25">
      <c r="K148" s="43"/>
      <c r="L148" s="139"/>
    </row>
    <row r="149" spans="11:12" ht="15.75" customHeight="1" x14ac:dyDescent="0.25">
      <c r="K149" s="43"/>
      <c r="L149" s="139"/>
    </row>
    <row r="150" spans="11:12" ht="15.75" customHeight="1" x14ac:dyDescent="0.25">
      <c r="K150" s="43"/>
      <c r="L150" s="139"/>
    </row>
    <row r="151" spans="11:12" ht="15.75" customHeight="1" x14ac:dyDescent="0.25">
      <c r="K151" s="43"/>
      <c r="L151" s="139"/>
    </row>
    <row r="152" spans="11:12" ht="15.75" customHeight="1" x14ac:dyDescent="0.25">
      <c r="K152" s="43"/>
      <c r="L152" s="139"/>
    </row>
    <row r="153" spans="11:12" ht="15.75" customHeight="1" x14ac:dyDescent="0.25">
      <c r="K153" s="43"/>
      <c r="L153" s="139"/>
    </row>
    <row r="154" spans="11:12" ht="15.75" customHeight="1" x14ac:dyDescent="0.25">
      <c r="K154" s="43"/>
      <c r="L154" s="139"/>
    </row>
    <row r="155" spans="11:12" ht="15.75" customHeight="1" x14ac:dyDescent="0.25">
      <c r="K155" s="43"/>
      <c r="L155" s="139"/>
    </row>
    <row r="156" spans="11:12" ht="15.75" customHeight="1" x14ac:dyDescent="0.25">
      <c r="K156" s="43"/>
      <c r="L156" s="139"/>
    </row>
    <row r="157" spans="11:12" ht="15.75" customHeight="1" x14ac:dyDescent="0.25">
      <c r="K157" s="43"/>
      <c r="L157" s="139"/>
    </row>
    <row r="158" spans="11:12" ht="15.75" customHeight="1" x14ac:dyDescent="0.25">
      <c r="K158" s="43"/>
      <c r="L158" s="139"/>
    </row>
    <row r="159" spans="11:12" ht="15.75" customHeight="1" x14ac:dyDescent="0.25">
      <c r="K159" s="43"/>
      <c r="L159" s="139"/>
    </row>
    <row r="160" spans="11:12" ht="15.75" customHeight="1" x14ac:dyDescent="0.25">
      <c r="K160" s="43"/>
      <c r="L160" s="139"/>
    </row>
    <row r="161" spans="11:12" ht="15.75" customHeight="1" x14ac:dyDescent="0.25">
      <c r="K161" s="43"/>
      <c r="L161" s="139"/>
    </row>
    <row r="162" spans="11:12" ht="15.75" customHeight="1" x14ac:dyDescent="0.25">
      <c r="K162" s="43"/>
      <c r="L162" s="139"/>
    </row>
    <row r="163" spans="11:12" ht="15.75" customHeight="1" x14ac:dyDescent="0.25">
      <c r="K163" s="43"/>
      <c r="L163" s="139"/>
    </row>
    <row r="164" spans="11:12" ht="15.75" customHeight="1" x14ac:dyDescent="0.25">
      <c r="K164" s="43"/>
      <c r="L164" s="139"/>
    </row>
    <row r="165" spans="11:12" ht="15.75" customHeight="1" x14ac:dyDescent="0.25">
      <c r="K165" s="43"/>
      <c r="L165" s="139"/>
    </row>
    <row r="166" spans="11:12" ht="15.75" customHeight="1" x14ac:dyDescent="0.25">
      <c r="K166" s="43"/>
      <c r="L166" s="139"/>
    </row>
    <row r="167" spans="11:12" ht="15.75" customHeight="1" x14ac:dyDescent="0.25">
      <c r="K167" s="43"/>
      <c r="L167" s="139"/>
    </row>
    <row r="168" spans="11:12" ht="15.75" customHeight="1" x14ac:dyDescent="0.25">
      <c r="K168" s="43"/>
      <c r="L168" s="139"/>
    </row>
    <row r="169" spans="11:12" ht="15.75" customHeight="1" x14ac:dyDescent="0.25">
      <c r="K169" s="43"/>
      <c r="L169" s="139"/>
    </row>
    <row r="170" spans="11:12" ht="15.75" customHeight="1" x14ac:dyDescent="0.25">
      <c r="K170" s="43"/>
      <c r="L170" s="139"/>
    </row>
    <row r="171" spans="11:12" ht="15.75" customHeight="1" x14ac:dyDescent="0.25">
      <c r="K171" s="43"/>
      <c r="L171" s="139"/>
    </row>
    <row r="172" spans="11:12" ht="15.75" customHeight="1" x14ac:dyDescent="0.25">
      <c r="K172" s="43"/>
      <c r="L172" s="139"/>
    </row>
    <row r="173" spans="11:12" ht="15.75" customHeight="1" x14ac:dyDescent="0.25">
      <c r="K173" s="43"/>
      <c r="L173" s="139"/>
    </row>
    <row r="174" spans="11:12" ht="15.75" customHeight="1" x14ac:dyDescent="0.25">
      <c r="K174" s="43"/>
      <c r="L174" s="139"/>
    </row>
    <row r="175" spans="11:12" ht="15.75" customHeight="1" x14ac:dyDescent="0.25">
      <c r="K175" s="43"/>
      <c r="L175" s="139"/>
    </row>
    <row r="176" spans="11:12" ht="15.75" customHeight="1" x14ac:dyDescent="0.25">
      <c r="K176" s="43"/>
      <c r="L176" s="139"/>
    </row>
    <row r="177" spans="11:12" ht="15.75" customHeight="1" x14ac:dyDescent="0.25">
      <c r="K177" s="43"/>
      <c r="L177" s="139"/>
    </row>
    <row r="178" spans="11:12" ht="15.75" customHeight="1" x14ac:dyDescent="0.25">
      <c r="K178" s="43"/>
      <c r="L178" s="139"/>
    </row>
    <row r="179" spans="11:12" ht="15.75" customHeight="1" x14ac:dyDescent="0.25">
      <c r="K179" s="43"/>
      <c r="L179" s="139"/>
    </row>
    <row r="180" spans="11:12" ht="15.75" customHeight="1" x14ac:dyDescent="0.25">
      <c r="K180" s="43"/>
      <c r="L180" s="139"/>
    </row>
    <row r="181" spans="11:12" ht="15.75" customHeight="1" x14ac:dyDescent="0.25">
      <c r="K181" s="43"/>
      <c r="L181" s="139"/>
    </row>
    <row r="182" spans="11:12" ht="15.75" customHeight="1" x14ac:dyDescent="0.25">
      <c r="K182" s="43"/>
      <c r="L182" s="139"/>
    </row>
    <row r="183" spans="11:12" ht="15.75" customHeight="1" x14ac:dyDescent="0.25">
      <c r="K183" s="43"/>
      <c r="L183" s="139"/>
    </row>
    <row r="184" spans="11:12" ht="15.75" customHeight="1" x14ac:dyDescent="0.25">
      <c r="K184" s="43"/>
      <c r="L184" s="139"/>
    </row>
    <row r="185" spans="11:12" ht="15.75" customHeight="1" x14ac:dyDescent="0.25">
      <c r="K185" s="43"/>
      <c r="L185" s="139"/>
    </row>
    <row r="186" spans="11:12" ht="15.75" customHeight="1" x14ac:dyDescent="0.25">
      <c r="K186" s="43"/>
      <c r="L186" s="139"/>
    </row>
    <row r="187" spans="11:12" ht="15.75" customHeight="1" x14ac:dyDescent="0.25">
      <c r="K187" s="43"/>
      <c r="L187" s="139"/>
    </row>
    <row r="188" spans="11:12" ht="15.75" customHeight="1" x14ac:dyDescent="0.25">
      <c r="K188" s="43"/>
      <c r="L188" s="139"/>
    </row>
    <row r="189" spans="11:12" ht="15.75" customHeight="1" x14ac:dyDescent="0.25">
      <c r="K189" s="43"/>
      <c r="L189" s="139"/>
    </row>
    <row r="190" spans="11:12" ht="15.75" customHeight="1" x14ac:dyDescent="0.25">
      <c r="K190" s="43"/>
      <c r="L190" s="139"/>
    </row>
    <row r="191" spans="11:12" ht="15.75" customHeight="1" x14ac:dyDescent="0.25">
      <c r="K191" s="43"/>
      <c r="L191" s="139"/>
    </row>
    <row r="192" spans="11:12" ht="15.75" customHeight="1" x14ac:dyDescent="0.25">
      <c r="K192" s="43"/>
      <c r="L192" s="139"/>
    </row>
    <row r="193" spans="11:12" ht="15.75" customHeight="1" x14ac:dyDescent="0.25">
      <c r="K193" s="43"/>
      <c r="L193" s="139"/>
    </row>
    <row r="194" spans="11:12" ht="15.75" customHeight="1" x14ac:dyDescent="0.25">
      <c r="K194" s="43"/>
      <c r="L194" s="139"/>
    </row>
    <row r="195" spans="11:12" ht="15.75" customHeight="1" x14ac:dyDescent="0.25">
      <c r="K195" s="43"/>
      <c r="L195" s="139"/>
    </row>
    <row r="196" spans="11:12" ht="15.75" customHeight="1" x14ac:dyDescent="0.25">
      <c r="K196" s="43"/>
      <c r="L196" s="139"/>
    </row>
    <row r="197" spans="11:12" ht="15.75" customHeight="1" x14ac:dyDescent="0.25">
      <c r="K197" s="43"/>
      <c r="L197" s="139"/>
    </row>
    <row r="198" spans="11:12" ht="15.75" customHeight="1" x14ac:dyDescent="0.25">
      <c r="K198" s="43"/>
      <c r="L198" s="139"/>
    </row>
    <row r="199" spans="11:12" ht="15.75" customHeight="1" x14ac:dyDescent="0.25">
      <c r="K199" s="43"/>
      <c r="L199" s="139"/>
    </row>
    <row r="200" spans="11:12" ht="15.75" customHeight="1" x14ac:dyDescent="0.25">
      <c r="K200" s="43"/>
      <c r="L200" s="139"/>
    </row>
    <row r="201" spans="11:12" ht="15.75" customHeight="1" x14ac:dyDescent="0.25">
      <c r="K201" s="43"/>
      <c r="L201" s="139"/>
    </row>
    <row r="202" spans="11:12" ht="15.75" customHeight="1" x14ac:dyDescent="0.25">
      <c r="K202" s="43"/>
      <c r="L202" s="139"/>
    </row>
    <row r="203" spans="11:12" ht="15.75" customHeight="1" x14ac:dyDescent="0.25">
      <c r="K203" s="43"/>
      <c r="L203" s="139"/>
    </row>
    <row r="204" spans="11:12" ht="15.75" customHeight="1" x14ac:dyDescent="0.25">
      <c r="K204" s="43"/>
      <c r="L204" s="139"/>
    </row>
    <row r="205" spans="11:12" ht="15.75" customHeight="1" x14ac:dyDescent="0.25">
      <c r="K205" s="43"/>
      <c r="L205" s="139"/>
    </row>
    <row r="206" spans="11:12" ht="15.75" customHeight="1" x14ac:dyDescent="0.25">
      <c r="K206" s="43"/>
      <c r="L206" s="139"/>
    </row>
    <row r="207" spans="11:12" ht="15.75" customHeight="1" x14ac:dyDescent="0.25">
      <c r="K207" s="43"/>
      <c r="L207" s="139"/>
    </row>
    <row r="208" spans="11:12" ht="15.75" customHeight="1" x14ac:dyDescent="0.25">
      <c r="K208" s="43"/>
      <c r="L208" s="139"/>
    </row>
    <row r="209" spans="11:12" ht="15.75" customHeight="1" x14ac:dyDescent="0.25">
      <c r="K209" s="43"/>
      <c r="L209" s="139"/>
    </row>
    <row r="210" spans="11:12" ht="15.75" customHeight="1" x14ac:dyDescent="0.25">
      <c r="K210" s="43"/>
      <c r="L210" s="139"/>
    </row>
    <row r="211" spans="11:12" ht="15.75" customHeight="1" x14ac:dyDescent="0.25">
      <c r="K211" s="43"/>
      <c r="L211" s="139"/>
    </row>
    <row r="212" spans="11:12" ht="15.75" customHeight="1" x14ac:dyDescent="0.25">
      <c r="K212" s="43"/>
      <c r="L212" s="139"/>
    </row>
    <row r="213" spans="11:12" ht="15.75" customHeight="1" x14ac:dyDescent="0.25">
      <c r="K213" s="43"/>
      <c r="L213" s="139"/>
    </row>
    <row r="214" spans="11:12" ht="15.75" customHeight="1" x14ac:dyDescent="0.25">
      <c r="K214" s="43"/>
      <c r="L214" s="139"/>
    </row>
    <row r="215" spans="11:12" ht="15.75" customHeight="1" x14ac:dyDescent="0.25">
      <c r="K215" s="43"/>
      <c r="L215" s="139"/>
    </row>
    <row r="216" spans="11:12" ht="15.75" customHeight="1" x14ac:dyDescent="0.25">
      <c r="K216" s="43"/>
      <c r="L216" s="139"/>
    </row>
    <row r="217" spans="11:12" ht="15.75" customHeight="1" x14ac:dyDescent="0.25">
      <c r="K217" s="43"/>
      <c r="L217" s="139"/>
    </row>
    <row r="218" spans="11:12" ht="15.75" customHeight="1" x14ac:dyDescent="0.25">
      <c r="K218" s="43"/>
      <c r="L218" s="139"/>
    </row>
    <row r="219" spans="11:12" ht="15.75" customHeight="1" x14ac:dyDescent="0.25">
      <c r="K219" s="43"/>
      <c r="L219" s="139"/>
    </row>
    <row r="220" spans="11:12" ht="15.75" customHeight="1" x14ac:dyDescent="0.25">
      <c r="K220" s="43"/>
      <c r="L220" s="139"/>
    </row>
    <row r="221" spans="11:12" ht="15.75" customHeight="1" x14ac:dyDescent="0.25">
      <c r="K221" s="43"/>
      <c r="L221" s="139"/>
    </row>
    <row r="222" spans="11:12" ht="15.75" customHeight="1" x14ac:dyDescent="0.25">
      <c r="K222" s="43"/>
      <c r="L222" s="139"/>
    </row>
    <row r="223" spans="11:12" ht="15.75" customHeight="1" x14ac:dyDescent="0.25">
      <c r="K223" s="43"/>
      <c r="L223" s="139"/>
    </row>
    <row r="224" spans="11:12" ht="15.75" customHeight="1" x14ac:dyDescent="0.25">
      <c r="K224" s="43"/>
      <c r="L224" s="139"/>
    </row>
    <row r="225" spans="11:12" ht="15.75" customHeight="1" x14ac:dyDescent="0.25">
      <c r="K225" s="43"/>
      <c r="L225" s="139"/>
    </row>
    <row r="226" spans="11:12" ht="15.75" customHeight="1" x14ac:dyDescent="0.25">
      <c r="K226" s="43"/>
      <c r="L226" s="139"/>
    </row>
    <row r="227" spans="11:12" ht="15.75" customHeight="1" x14ac:dyDescent="0.25">
      <c r="K227" s="43"/>
      <c r="L227" s="139"/>
    </row>
    <row r="228" spans="11:12" ht="15.75" customHeight="1" x14ac:dyDescent="0.25">
      <c r="K228" s="43"/>
      <c r="L228" s="139"/>
    </row>
    <row r="229" spans="11:12" ht="15.75" customHeight="1" x14ac:dyDescent="0.25">
      <c r="K229" s="43"/>
      <c r="L229" s="139"/>
    </row>
    <row r="230" spans="11:12" ht="15.75" customHeight="1" x14ac:dyDescent="0.25">
      <c r="K230" s="43"/>
      <c r="L230" s="139"/>
    </row>
    <row r="231" spans="11:12" ht="15.75" customHeight="1" x14ac:dyDescent="0.25">
      <c r="K231" s="43"/>
      <c r="L231" s="139"/>
    </row>
    <row r="232" spans="11:12" ht="15.75" customHeight="1" x14ac:dyDescent="0.25">
      <c r="K232" s="43"/>
      <c r="L232" s="139"/>
    </row>
    <row r="233" spans="11:12" ht="15.75" customHeight="1" x14ac:dyDescent="0.25">
      <c r="K233" s="43"/>
      <c r="L233" s="139"/>
    </row>
    <row r="234" spans="11:12" ht="15.75" customHeight="1" x14ac:dyDescent="0.25">
      <c r="K234" s="43"/>
      <c r="L234" s="139"/>
    </row>
    <row r="235" spans="11:12" ht="15.75" customHeight="1" x14ac:dyDescent="0.25">
      <c r="K235" s="43"/>
      <c r="L235" s="139"/>
    </row>
    <row r="236" spans="11:12" ht="15.75" customHeight="1" x14ac:dyDescent="0.25">
      <c r="K236" s="43"/>
      <c r="L236" s="139"/>
    </row>
    <row r="237" spans="11:12" ht="15.75" customHeight="1" x14ac:dyDescent="0.25">
      <c r="K237" s="43"/>
      <c r="L237" s="139"/>
    </row>
    <row r="238" spans="11:12" ht="15.75" customHeight="1" x14ac:dyDescent="0.25">
      <c r="K238" s="43"/>
      <c r="L238" s="139"/>
    </row>
    <row r="239" spans="11:12" ht="15.75" customHeight="1" x14ac:dyDescent="0.25">
      <c r="K239" s="43"/>
      <c r="L239" s="139"/>
    </row>
    <row r="240" spans="11:12" ht="15.75" customHeight="1" x14ac:dyDescent="0.25">
      <c r="K240" s="43"/>
      <c r="L240" s="139"/>
    </row>
    <row r="241" spans="11:12" ht="15.75" customHeight="1" x14ac:dyDescent="0.25">
      <c r="K241" s="43"/>
      <c r="L241" s="139"/>
    </row>
    <row r="242" spans="11:12" ht="15.75" customHeight="1" x14ac:dyDescent="0.25">
      <c r="K242" s="43"/>
      <c r="L242" s="139"/>
    </row>
    <row r="243" spans="11:12" ht="15.75" customHeight="1" x14ac:dyDescent="0.25">
      <c r="K243" s="43"/>
      <c r="L243" s="139"/>
    </row>
    <row r="244" spans="11:12" ht="15.75" customHeight="1" x14ac:dyDescent="0.25">
      <c r="K244" s="43"/>
      <c r="L244" s="139"/>
    </row>
    <row r="245" spans="11:12" ht="15.75" customHeight="1" x14ac:dyDescent="0.25">
      <c r="K245" s="43"/>
      <c r="L245" s="139"/>
    </row>
    <row r="246" spans="11:12" ht="15.75" customHeight="1" x14ac:dyDescent="0.25">
      <c r="K246" s="43"/>
      <c r="L246" s="139"/>
    </row>
    <row r="247" spans="11:12" ht="15.75" customHeight="1" x14ac:dyDescent="0.25">
      <c r="K247" s="43"/>
      <c r="L247" s="139"/>
    </row>
    <row r="248" spans="11:12" ht="15.75" customHeight="1" x14ac:dyDescent="0.25">
      <c r="K248" s="43"/>
      <c r="L248" s="139"/>
    </row>
    <row r="249" spans="11:12" ht="15.75" customHeight="1" x14ac:dyDescent="0.25">
      <c r="K249" s="43"/>
      <c r="L249" s="139"/>
    </row>
    <row r="250" spans="11:12" ht="15.75" customHeight="1" x14ac:dyDescent="0.25">
      <c r="K250" s="43"/>
      <c r="L250" s="139"/>
    </row>
    <row r="251" spans="11:12" ht="15.75" customHeight="1" x14ac:dyDescent="0.25">
      <c r="K251" s="43"/>
      <c r="L251" s="139"/>
    </row>
    <row r="252" spans="11:12" ht="15.75" customHeight="1" x14ac:dyDescent="0.25">
      <c r="K252" s="43"/>
      <c r="L252" s="139"/>
    </row>
    <row r="253" spans="11:12" ht="15.75" customHeight="1" x14ac:dyDescent="0.25">
      <c r="K253" s="43"/>
      <c r="L253" s="139"/>
    </row>
    <row r="254" spans="11:12" ht="15.75" customHeight="1" x14ac:dyDescent="0.25">
      <c r="K254" s="43"/>
      <c r="L254" s="139"/>
    </row>
    <row r="255" spans="11:12" ht="15.75" customHeight="1" x14ac:dyDescent="0.25">
      <c r="K255" s="43"/>
      <c r="L255" s="139"/>
    </row>
    <row r="256" spans="11:12" ht="15.75" customHeight="1" x14ac:dyDescent="0.25">
      <c r="K256" s="43"/>
      <c r="L256" s="139"/>
    </row>
    <row r="257" spans="11:12" ht="15.75" customHeight="1" x14ac:dyDescent="0.25">
      <c r="K257" s="43"/>
      <c r="L257" s="139"/>
    </row>
    <row r="258" spans="11:12" ht="15.75" customHeight="1" x14ac:dyDescent="0.25">
      <c r="K258" s="43"/>
      <c r="L258" s="139"/>
    </row>
    <row r="259" spans="11:12" ht="15.75" customHeight="1" x14ac:dyDescent="0.25">
      <c r="K259" s="43"/>
      <c r="L259" s="139"/>
    </row>
    <row r="260" spans="11:12" ht="15.75" customHeight="1" x14ac:dyDescent="0.25">
      <c r="K260" s="43"/>
      <c r="L260" s="139"/>
    </row>
    <row r="261" spans="11:12" ht="15.75" customHeight="1" x14ac:dyDescent="0.25">
      <c r="K261" s="43"/>
      <c r="L261" s="139"/>
    </row>
    <row r="262" spans="11:12" ht="15.75" customHeight="1" x14ac:dyDescent="0.25">
      <c r="K262" s="43"/>
      <c r="L262" s="139"/>
    </row>
    <row r="263" spans="11:12" ht="15.75" customHeight="1" x14ac:dyDescent="0.25">
      <c r="K263" s="43"/>
      <c r="L263" s="139"/>
    </row>
    <row r="264" spans="11:12" ht="15.75" customHeight="1" x14ac:dyDescent="0.25">
      <c r="K264" s="43"/>
      <c r="L264" s="139"/>
    </row>
    <row r="265" spans="11:12" ht="15.75" customHeight="1" x14ac:dyDescent="0.25">
      <c r="K265" s="43"/>
      <c r="L265" s="139"/>
    </row>
    <row r="266" spans="11:12" ht="15.75" customHeight="1" x14ac:dyDescent="0.25">
      <c r="K266" s="43"/>
      <c r="L266" s="139"/>
    </row>
    <row r="267" spans="11:12" ht="15.75" customHeight="1" x14ac:dyDescent="0.25">
      <c r="K267" s="43"/>
      <c r="L267" s="139"/>
    </row>
    <row r="268" spans="11:12" ht="15.75" customHeight="1" x14ac:dyDescent="0.25">
      <c r="K268" s="43"/>
      <c r="L268" s="139"/>
    </row>
    <row r="269" spans="11:12" ht="15.75" customHeight="1" x14ac:dyDescent="0.25">
      <c r="K269" s="43"/>
      <c r="L269" s="139"/>
    </row>
    <row r="270" spans="11:12" ht="15.75" customHeight="1" x14ac:dyDescent="0.25">
      <c r="K270" s="43"/>
      <c r="L270" s="139"/>
    </row>
    <row r="271" spans="11:12" ht="15.75" customHeight="1" x14ac:dyDescent="0.25">
      <c r="K271" s="43"/>
      <c r="L271" s="139"/>
    </row>
    <row r="272" spans="11:12" ht="15.75" customHeight="1" x14ac:dyDescent="0.25">
      <c r="K272" s="43"/>
      <c r="L272" s="139"/>
    </row>
    <row r="273" spans="11:12" ht="15.75" customHeight="1" x14ac:dyDescent="0.25">
      <c r="K273" s="43"/>
      <c r="L273" s="139"/>
    </row>
    <row r="274" spans="11:12" ht="15.75" customHeight="1" x14ac:dyDescent="0.25">
      <c r="K274" s="43"/>
      <c r="L274" s="139"/>
    </row>
    <row r="275" spans="11:12" ht="15.75" customHeight="1" x14ac:dyDescent="0.25">
      <c r="K275" s="43"/>
      <c r="L275" s="139"/>
    </row>
    <row r="276" spans="11:12" ht="15.75" customHeight="1" x14ac:dyDescent="0.25">
      <c r="K276" s="43"/>
      <c r="L276" s="139"/>
    </row>
    <row r="277" spans="11:12" ht="15.75" customHeight="1" x14ac:dyDescent="0.25">
      <c r="K277" s="43"/>
      <c r="L277" s="139"/>
    </row>
    <row r="278" spans="11:12" ht="15.75" customHeight="1" x14ac:dyDescent="0.25">
      <c r="K278" s="43"/>
      <c r="L278" s="139"/>
    </row>
    <row r="279" spans="11:12" ht="15.75" customHeight="1" x14ac:dyDescent="0.25">
      <c r="K279" s="43"/>
      <c r="L279" s="139"/>
    </row>
    <row r="280" spans="11:12" ht="15.75" customHeight="1" x14ac:dyDescent="0.25">
      <c r="K280" s="43"/>
      <c r="L280" s="139"/>
    </row>
    <row r="281" spans="11:12" ht="15.75" customHeight="1" x14ac:dyDescent="0.25">
      <c r="K281" s="43"/>
      <c r="L281" s="139"/>
    </row>
    <row r="282" spans="11:12" ht="15.75" customHeight="1" x14ac:dyDescent="0.25">
      <c r="K282" s="43"/>
      <c r="L282" s="139"/>
    </row>
    <row r="283" spans="11:12" ht="15.75" customHeight="1" x14ac:dyDescent="0.25">
      <c r="K283" s="43"/>
      <c r="L283" s="139"/>
    </row>
    <row r="284" spans="11:12" ht="15.75" customHeight="1" x14ac:dyDescent="0.25">
      <c r="K284" s="43"/>
      <c r="L284" s="139"/>
    </row>
    <row r="285" spans="11:12" ht="15.75" customHeight="1" x14ac:dyDescent="0.25">
      <c r="K285" s="43"/>
      <c r="L285" s="139"/>
    </row>
    <row r="286" spans="11:12" ht="15.75" customHeight="1" x14ac:dyDescent="0.25">
      <c r="K286" s="43"/>
      <c r="L286" s="139"/>
    </row>
    <row r="287" spans="11:12" ht="15.75" customHeight="1" x14ac:dyDescent="0.25">
      <c r="K287" s="43"/>
      <c r="L287" s="139"/>
    </row>
    <row r="288" spans="11:12" ht="15.75" customHeight="1" x14ac:dyDescent="0.25">
      <c r="K288" s="43"/>
      <c r="L288" s="139"/>
    </row>
    <row r="289" spans="11:12" ht="15.75" customHeight="1" x14ac:dyDescent="0.25">
      <c r="K289" s="43"/>
      <c r="L289" s="139"/>
    </row>
    <row r="290" spans="11:12" ht="15.75" customHeight="1" x14ac:dyDescent="0.25">
      <c r="K290" s="43"/>
      <c r="L290" s="139"/>
    </row>
    <row r="291" spans="11:12" ht="15.75" customHeight="1" x14ac:dyDescent="0.25">
      <c r="K291" s="43"/>
      <c r="L291" s="139"/>
    </row>
    <row r="292" spans="11:12" ht="15.75" customHeight="1" x14ac:dyDescent="0.25">
      <c r="K292" s="43"/>
      <c r="L292" s="139"/>
    </row>
    <row r="293" spans="11:12" ht="15.75" customHeight="1" x14ac:dyDescent="0.25">
      <c r="K293" s="43"/>
      <c r="L293" s="139"/>
    </row>
    <row r="294" spans="11:12" ht="15.75" customHeight="1" x14ac:dyDescent="0.25">
      <c r="K294" s="43"/>
      <c r="L294" s="139"/>
    </row>
    <row r="295" spans="11:12" ht="15.75" customHeight="1" x14ac:dyDescent="0.25">
      <c r="K295" s="43"/>
      <c r="L295" s="139"/>
    </row>
    <row r="296" spans="11:12" ht="15.75" customHeight="1" x14ac:dyDescent="0.25">
      <c r="K296" s="43"/>
      <c r="L296" s="139"/>
    </row>
    <row r="297" spans="11:12" ht="15.75" customHeight="1" x14ac:dyDescent="0.25">
      <c r="K297" s="43"/>
      <c r="L297" s="139"/>
    </row>
    <row r="298" spans="11:12" ht="15.75" customHeight="1" x14ac:dyDescent="0.25">
      <c r="K298" s="43"/>
      <c r="L298" s="139"/>
    </row>
    <row r="299" spans="11:12" ht="15.75" customHeight="1" x14ac:dyDescent="0.25">
      <c r="K299" s="43"/>
      <c r="L299" s="139"/>
    </row>
    <row r="300" spans="11:12" ht="15.75" customHeight="1" x14ac:dyDescent="0.25">
      <c r="K300" s="43"/>
      <c r="L300" s="139"/>
    </row>
    <row r="301" spans="11:12" ht="15.75" customHeight="1" x14ac:dyDescent="0.25">
      <c r="K301" s="43"/>
      <c r="L301" s="139"/>
    </row>
    <row r="302" spans="11:12" ht="15.75" customHeight="1" x14ac:dyDescent="0.25">
      <c r="K302" s="43"/>
      <c r="L302" s="139"/>
    </row>
    <row r="303" spans="11:12" ht="15.75" customHeight="1" x14ac:dyDescent="0.25">
      <c r="K303" s="43"/>
      <c r="L303" s="139"/>
    </row>
    <row r="304" spans="11:12" ht="15.75" customHeight="1" x14ac:dyDescent="0.25">
      <c r="K304" s="43"/>
      <c r="L304" s="139"/>
    </row>
    <row r="305" spans="11:12" ht="15.75" customHeight="1" x14ac:dyDescent="0.25">
      <c r="K305" s="43"/>
      <c r="L305" s="139"/>
    </row>
    <row r="306" spans="11:12" ht="15.75" customHeight="1" x14ac:dyDescent="0.25">
      <c r="K306" s="43"/>
      <c r="L306" s="139"/>
    </row>
    <row r="307" spans="11:12" ht="15.75" customHeight="1" x14ac:dyDescent="0.25">
      <c r="K307" s="43"/>
      <c r="L307" s="139"/>
    </row>
    <row r="308" spans="11:12" ht="15.75" customHeight="1" x14ac:dyDescent="0.25">
      <c r="K308" s="43"/>
      <c r="L308" s="139"/>
    </row>
    <row r="309" spans="11:12" ht="15.75" customHeight="1" x14ac:dyDescent="0.25">
      <c r="K309" s="43"/>
      <c r="L309" s="139"/>
    </row>
    <row r="310" spans="11:12" ht="15.75" customHeight="1" x14ac:dyDescent="0.25">
      <c r="K310" s="43"/>
      <c r="L310" s="139"/>
    </row>
    <row r="311" spans="11:12" ht="15.75" customHeight="1" x14ac:dyDescent="0.25">
      <c r="K311" s="43"/>
      <c r="L311" s="139"/>
    </row>
    <row r="312" spans="11:12" ht="15.75" customHeight="1" x14ac:dyDescent="0.25">
      <c r="K312" s="43"/>
      <c r="L312" s="139"/>
    </row>
    <row r="313" spans="11:12" ht="15.75" customHeight="1" x14ac:dyDescent="0.25">
      <c r="K313" s="43"/>
      <c r="L313" s="139"/>
    </row>
    <row r="314" spans="11:12" ht="15.75" customHeight="1" x14ac:dyDescent="0.25">
      <c r="K314" s="43"/>
      <c r="L314" s="139"/>
    </row>
    <row r="315" spans="11:12" ht="15.75" customHeight="1" x14ac:dyDescent="0.25">
      <c r="K315" s="43"/>
      <c r="L315" s="139"/>
    </row>
    <row r="316" spans="11:12" ht="15.75" customHeight="1" x14ac:dyDescent="0.25">
      <c r="K316" s="43"/>
      <c r="L316" s="139"/>
    </row>
    <row r="317" spans="11:12" ht="15.75" customHeight="1" x14ac:dyDescent="0.25">
      <c r="K317" s="43"/>
      <c r="L317" s="139"/>
    </row>
    <row r="318" spans="11:12" ht="15.75" customHeight="1" x14ac:dyDescent="0.25">
      <c r="K318" s="43"/>
      <c r="L318" s="139"/>
    </row>
    <row r="319" spans="11:12" ht="15.75" customHeight="1" x14ac:dyDescent="0.25">
      <c r="K319" s="43"/>
      <c r="L319" s="139"/>
    </row>
    <row r="320" spans="11:12" ht="15.75" customHeight="1" x14ac:dyDescent="0.25">
      <c r="K320" s="43"/>
      <c r="L320" s="139"/>
    </row>
    <row r="321" spans="11:12" ht="15.75" customHeight="1" x14ac:dyDescent="0.25">
      <c r="K321" s="43"/>
      <c r="L321" s="139"/>
    </row>
    <row r="322" spans="11:12" ht="15.75" customHeight="1" x14ac:dyDescent="0.25">
      <c r="K322" s="43"/>
      <c r="L322" s="139"/>
    </row>
    <row r="323" spans="11:12" ht="15.75" customHeight="1" x14ac:dyDescent="0.25">
      <c r="K323" s="43"/>
      <c r="L323" s="139"/>
    </row>
    <row r="324" spans="11:12" ht="15.75" customHeight="1" x14ac:dyDescent="0.25">
      <c r="K324" s="43"/>
      <c r="L324" s="139"/>
    </row>
    <row r="325" spans="11:12" ht="15.75" customHeight="1" x14ac:dyDescent="0.25">
      <c r="K325" s="43"/>
      <c r="L325" s="139"/>
    </row>
    <row r="326" spans="11:12" ht="15.75" customHeight="1" x14ac:dyDescent="0.25">
      <c r="K326" s="43"/>
      <c r="L326" s="139"/>
    </row>
    <row r="327" spans="11:12" ht="15.75" customHeight="1" x14ac:dyDescent="0.25">
      <c r="K327" s="43"/>
      <c r="L327" s="139"/>
    </row>
    <row r="328" spans="11:12" ht="15.75" customHeight="1" x14ac:dyDescent="0.25">
      <c r="K328" s="43"/>
      <c r="L328" s="139"/>
    </row>
    <row r="329" spans="11:12" ht="15.75" customHeight="1" x14ac:dyDescent="0.25">
      <c r="K329" s="43"/>
      <c r="L329" s="139"/>
    </row>
    <row r="330" spans="11:12" ht="15.75" customHeight="1" x14ac:dyDescent="0.25">
      <c r="K330" s="43"/>
      <c r="L330" s="139"/>
    </row>
    <row r="331" spans="11:12" ht="15.75" customHeight="1" x14ac:dyDescent="0.25">
      <c r="K331" s="43"/>
      <c r="L331" s="139"/>
    </row>
    <row r="332" spans="11:12" ht="15.75" customHeight="1" x14ac:dyDescent="0.25">
      <c r="K332" s="43"/>
      <c r="L332" s="139"/>
    </row>
    <row r="333" spans="11:12" ht="15.75" customHeight="1" x14ac:dyDescent="0.25">
      <c r="K333" s="43"/>
      <c r="L333" s="139"/>
    </row>
    <row r="334" spans="11:12" ht="15.75" customHeight="1" x14ac:dyDescent="0.25">
      <c r="K334" s="43"/>
      <c r="L334" s="139"/>
    </row>
    <row r="335" spans="11:12" ht="15.75" customHeight="1" x14ac:dyDescent="0.25">
      <c r="K335" s="43"/>
      <c r="L335" s="139"/>
    </row>
    <row r="336" spans="11:12" ht="15.75" customHeight="1" x14ac:dyDescent="0.25">
      <c r="K336" s="43"/>
      <c r="L336" s="139"/>
    </row>
    <row r="337" spans="11:12" ht="15.75" customHeight="1" x14ac:dyDescent="0.25">
      <c r="K337" s="43"/>
      <c r="L337" s="139"/>
    </row>
    <row r="338" spans="11:12" ht="15.75" customHeight="1" x14ac:dyDescent="0.25">
      <c r="K338" s="43"/>
      <c r="L338" s="139"/>
    </row>
    <row r="339" spans="11:12" ht="15.75" customHeight="1" x14ac:dyDescent="0.25">
      <c r="K339" s="43"/>
      <c r="L339" s="139"/>
    </row>
    <row r="340" spans="11:12" ht="15.75" customHeight="1" x14ac:dyDescent="0.25">
      <c r="K340" s="43"/>
      <c r="L340" s="139"/>
    </row>
    <row r="341" spans="11:12" ht="15.75" customHeight="1" x14ac:dyDescent="0.25">
      <c r="K341" s="43"/>
      <c r="L341" s="139"/>
    </row>
    <row r="342" spans="11:12" ht="15.75" customHeight="1" x14ac:dyDescent="0.25">
      <c r="K342" s="43"/>
      <c r="L342" s="139"/>
    </row>
    <row r="343" spans="11:12" ht="15.75" customHeight="1" x14ac:dyDescent="0.25">
      <c r="K343" s="43"/>
      <c r="L343" s="139"/>
    </row>
    <row r="344" spans="11:12" ht="15.75" customHeight="1" x14ac:dyDescent="0.25">
      <c r="K344" s="43"/>
      <c r="L344" s="139"/>
    </row>
    <row r="345" spans="11:12" ht="15.75" customHeight="1" x14ac:dyDescent="0.25">
      <c r="K345" s="43"/>
      <c r="L345" s="139"/>
    </row>
    <row r="346" spans="11:12" ht="15.75" customHeight="1" x14ac:dyDescent="0.25">
      <c r="K346" s="43"/>
      <c r="L346" s="139"/>
    </row>
    <row r="347" spans="11:12" ht="15.75" customHeight="1" x14ac:dyDescent="0.25">
      <c r="K347" s="43"/>
      <c r="L347" s="139"/>
    </row>
    <row r="348" spans="11:12" ht="15.75" customHeight="1" x14ac:dyDescent="0.25">
      <c r="K348" s="43"/>
      <c r="L348" s="139"/>
    </row>
    <row r="349" spans="11:12" ht="15.75" customHeight="1" x14ac:dyDescent="0.25">
      <c r="K349" s="43"/>
      <c r="L349" s="139"/>
    </row>
    <row r="350" spans="11:12" ht="15.75" customHeight="1" x14ac:dyDescent="0.25">
      <c r="K350" s="43"/>
      <c r="L350" s="139"/>
    </row>
    <row r="351" spans="11:12" ht="15.75" customHeight="1" x14ac:dyDescent="0.25">
      <c r="K351" s="43"/>
      <c r="L351" s="139"/>
    </row>
    <row r="352" spans="11:12" ht="15.75" customHeight="1" x14ac:dyDescent="0.25">
      <c r="K352" s="43"/>
      <c r="L352" s="139"/>
    </row>
    <row r="353" spans="11:12" ht="15.75" customHeight="1" x14ac:dyDescent="0.25">
      <c r="K353" s="43"/>
      <c r="L353" s="139"/>
    </row>
    <row r="354" spans="11:12" ht="15.75" customHeight="1" x14ac:dyDescent="0.25">
      <c r="K354" s="43"/>
      <c r="L354" s="139"/>
    </row>
    <row r="355" spans="11:12" ht="15.75" customHeight="1" x14ac:dyDescent="0.25">
      <c r="K355" s="43"/>
      <c r="L355" s="139"/>
    </row>
    <row r="356" spans="11:12" ht="15.75" customHeight="1" x14ac:dyDescent="0.25">
      <c r="K356" s="43"/>
      <c r="L356" s="139"/>
    </row>
    <row r="357" spans="11:12" ht="15.75" customHeight="1" x14ac:dyDescent="0.25">
      <c r="K357" s="43"/>
      <c r="L357" s="139"/>
    </row>
    <row r="358" spans="11:12" ht="15.75" customHeight="1" x14ac:dyDescent="0.25">
      <c r="K358" s="43"/>
      <c r="L358" s="139"/>
    </row>
    <row r="359" spans="11:12" ht="15.75" customHeight="1" x14ac:dyDescent="0.25">
      <c r="K359" s="43"/>
      <c r="L359" s="139"/>
    </row>
    <row r="360" spans="11:12" ht="15.75" customHeight="1" x14ac:dyDescent="0.25">
      <c r="K360" s="43"/>
      <c r="L360" s="139"/>
    </row>
    <row r="361" spans="11:12" ht="15.75" customHeight="1" x14ac:dyDescent="0.25">
      <c r="K361" s="43"/>
      <c r="L361" s="139"/>
    </row>
    <row r="362" spans="11:12" ht="15.75" customHeight="1" x14ac:dyDescent="0.25">
      <c r="K362" s="43"/>
      <c r="L362" s="139"/>
    </row>
    <row r="363" spans="11:12" ht="15.75" customHeight="1" x14ac:dyDescent="0.25">
      <c r="K363" s="43"/>
      <c r="L363" s="139"/>
    </row>
    <row r="364" spans="11:12" ht="15.75" customHeight="1" x14ac:dyDescent="0.25">
      <c r="K364" s="43"/>
      <c r="L364" s="139"/>
    </row>
    <row r="365" spans="11:12" ht="15.75" customHeight="1" x14ac:dyDescent="0.25">
      <c r="K365" s="43"/>
      <c r="L365" s="139"/>
    </row>
    <row r="366" spans="11:12" ht="15.75" customHeight="1" x14ac:dyDescent="0.25">
      <c r="K366" s="43"/>
      <c r="L366" s="139"/>
    </row>
    <row r="367" spans="11:12" ht="15.75" customHeight="1" x14ac:dyDescent="0.25">
      <c r="K367" s="43"/>
      <c r="L367" s="139"/>
    </row>
    <row r="368" spans="11:12" ht="15.75" customHeight="1" x14ac:dyDescent="0.25">
      <c r="K368" s="43"/>
      <c r="L368" s="139"/>
    </row>
    <row r="369" spans="11:12" ht="15.75" customHeight="1" x14ac:dyDescent="0.25">
      <c r="K369" s="43"/>
      <c r="L369" s="139"/>
    </row>
    <row r="370" spans="11:12" ht="15.75" customHeight="1" x14ac:dyDescent="0.25">
      <c r="K370" s="43"/>
      <c r="L370" s="139"/>
    </row>
    <row r="371" spans="11:12" ht="15.75" customHeight="1" x14ac:dyDescent="0.25">
      <c r="K371" s="43"/>
      <c r="L371" s="139"/>
    </row>
    <row r="372" spans="11:12" ht="15.75" customHeight="1" x14ac:dyDescent="0.25">
      <c r="K372" s="43"/>
      <c r="L372" s="139"/>
    </row>
    <row r="373" spans="11:12" ht="15.75" customHeight="1" x14ac:dyDescent="0.25">
      <c r="K373" s="43"/>
      <c r="L373" s="139"/>
    </row>
    <row r="374" spans="11:12" ht="15.75" customHeight="1" x14ac:dyDescent="0.25">
      <c r="K374" s="43"/>
      <c r="L374" s="139"/>
    </row>
    <row r="375" spans="11:12" ht="15.75" customHeight="1" x14ac:dyDescent="0.25">
      <c r="K375" s="43"/>
      <c r="L375" s="139"/>
    </row>
    <row r="376" spans="11:12" ht="15.75" customHeight="1" x14ac:dyDescent="0.25">
      <c r="K376" s="43"/>
      <c r="L376" s="139"/>
    </row>
    <row r="377" spans="11:12" ht="15.75" customHeight="1" x14ac:dyDescent="0.25">
      <c r="K377" s="43"/>
      <c r="L377" s="139"/>
    </row>
    <row r="378" spans="11:12" ht="15.75" customHeight="1" x14ac:dyDescent="0.25">
      <c r="K378" s="43"/>
      <c r="L378" s="139"/>
    </row>
    <row r="379" spans="11:12" ht="15.75" customHeight="1" x14ac:dyDescent="0.25">
      <c r="K379" s="43"/>
      <c r="L379" s="139"/>
    </row>
    <row r="380" spans="11:12" ht="15.75" customHeight="1" x14ac:dyDescent="0.25">
      <c r="K380" s="43"/>
      <c r="L380" s="139"/>
    </row>
    <row r="381" spans="11:12" ht="15.75" customHeight="1" x14ac:dyDescent="0.25">
      <c r="K381" s="43"/>
      <c r="L381" s="139"/>
    </row>
    <row r="382" spans="11:12" ht="15.75" customHeight="1" x14ac:dyDescent="0.25">
      <c r="K382" s="43"/>
      <c r="L382" s="139"/>
    </row>
    <row r="383" spans="11:12" ht="15.75" customHeight="1" x14ac:dyDescent="0.25">
      <c r="K383" s="43"/>
      <c r="L383" s="139"/>
    </row>
    <row r="384" spans="11:12" ht="15.75" customHeight="1" x14ac:dyDescent="0.25">
      <c r="K384" s="43"/>
      <c r="L384" s="139"/>
    </row>
    <row r="385" spans="11:12" ht="15.75" customHeight="1" x14ac:dyDescent="0.25">
      <c r="K385" s="43"/>
      <c r="L385" s="139"/>
    </row>
    <row r="386" spans="11:12" ht="15.75" customHeight="1" x14ac:dyDescent="0.25">
      <c r="K386" s="43"/>
      <c r="L386" s="139"/>
    </row>
    <row r="387" spans="11:12" ht="15.75" customHeight="1" x14ac:dyDescent="0.25">
      <c r="K387" s="43"/>
      <c r="L387" s="139"/>
    </row>
    <row r="388" spans="11:12" ht="15.75" customHeight="1" x14ac:dyDescent="0.25">
      <c r="K388" s="43"/>
      <c r="L388" s="139"/>
    </row>
    <row r="389" spans="11:12" ht="15.75" customHeight="1" x14ac:dyDescent="0.25">
      <c r="K389" s="43"/>
      <c r="L389" s="139"/>
    </row>
    <row r="390" spans="11:12" ht="15.75" customHeight="1" x14ac:dyDescent="0.25">
      <c r="K390" s="43"/>
      <c r="L390" s="139"/>
    </row>
    <row r="391" spans="11:12" ht="15.75" customHeight="1" x14ac:dyDescent="0.25">
      <c r="K391" s="43"/>
      <c r="L391" s="139"/>
    </row>
    <row r="392" spans="11:12" ht="15.75" customHeight="1" x14ac:dyDescent="0.25">
      <c r="K392" s="43"/>
      <c r="L392" s="139"/>
    </row>
    <row r="393" spans="11:12" ht="15.75" customHeight="1" x14ac:dyDescent="0.25">
      <c r="K393" s="43"/>
      <c r="L393" s="139"/>
    </row>
    <row r="394" spans="11:12" ht="15.75" customHeight="1" x14ac:dyDescent="0.25">
      <c r="K394" s="43"/>
      <c r="L394" s="139"/>
    </row>
    <row r="395" spans="11:12" ht="15.75" customHeight="1" x14ac:dyDescent="0.25">
      <c r="K395" s="43"/>
      <c r="L395" s="139"/>
    </row>
    <row r="396" spans="11:12" ht="15.75" customHeight="1" x14ac:dyDescent="0.25">
      <c r="K396" s="43"/>
      <c r="L396" s="139"/>
    </row>
    <row r="397" spans="11:12" ht="15.75" customHeight="1" x14ac:dyDescent="0.25">
      <c r="K397" s="43"/>
      <c r="L397" s="139"/>
    </row>
    <row r="398" spans="11:12" ht="15.75" customHeight="1" x14ac:dyDescent="0.25">
      <c r="K398" s="43"/>
      <c r="L398" s="139"/>
    </row>
    <row r="399" spans="11:12" ht="15.75" customHeight="1" x14ac:dyDescent="0.25">
      <c r="K399" s="43"/>
      <c r="L399" s="139"/>
    </row>
    <row r="400" spans="11:12" ht="15.75" customHeight="1" x14ac:dyDescent="0.25">
      <c r="K400" s="43"/>
      <c r="L400" s="139"/>
    </row>
    <row r="401" spans="11:12" ht="15.75" customHeight="1" x14ac:dyDescent="0.25">
      <c r="K401" s="43"/>
      <c r="L401" s="139"/>
    </row>
    <row r="402" spans="11:12" ht="15.75" customHeight="1" x14ac:dyDescent="0.25">
      <c r="K402" s="43"/>
      <c r="L402" s="139"/>
    </row>
    <row r="403" spans="11:12" ht="15.75" customHeight="1" x14ac:dyDescent="0.25">
      <c r="K403" s="43"/>
      <c r="L403" s="139"/>
    </row>
    <row r="404" spans="11:12" ht="15.75" customHeight="1" x14ac:dyDescent="0.25">
      <c r="K404" s="43"/>
      <c r="L404" s="139"/>
    </row>
    <row r="405" spans="11:12" ht="15.75" customHeight="1" x14ac:dyDescent="0.25">
      <c r="K405" s="43"/>
      <c r="L405" s="139"/>
    </row>
    <row r="406" spans="11:12" ht="15.75" customHeight="1" x14ac:dyDescent="0.25">
      <c r="K406" s="43"/>
      <c r="L406" s="139"/>
    </row>
    <row r="407" spans="11:12" ht="15.75" customHeight="1" x14ac:dyDescent="0.25">
      <c r="K407" s="43"/>
      <c r="L407" s="139"/>
    </row>
    <row r="408" spans="11:12" ht="15.75" customHeight="1" x14ac:dyDescent="0.25">
      <c r="K408" s="43"/>
      <c r="L408" s="139"/>
    </row>
    <row r="409" spans="11:12" ht="15.75" customHeight="1" x14ac:dyDescent="0.25">
      <c r="K409" s="43"/>
      <c r="L409" s="139"/>
    </row>
    <row r="410" spans="11:12" ht="15.75" customHeight="1" x14ac:dyDescent="0.25">
      <c r="K410" s="43"/>
      <c r="L410" s="139"/>
    </row>
    <row r="411" spans="11:12" ht="15.75" customHeight="1" x14ac:dyDescent="0.25">
      <c r="K411" s="43"/>
      <c r="L411" s="139"/>
    </row>
    <row r="412" spans="11:12" ht="15.75" customHeight="1" x14ac:dyDescent="0.25">
      <c r="K412" s="43"/>
      <c r="L412" s="139"/>
    </row>
    <row r="413" spans="11:12" ht="15.75" customHeight="1" x14ac:dyDescent="0.25">
      <c r="K413" s="43"/>
      <c r="L413" s="139"/>
    </row>
    <row r="414" spans="11:12" ht="15.75" customHeight="1" x14ac:dyDescent="0.25">
      <c r="K414" s="43"/>
      <c r="L414" s="139"/>
    </row>
    <row r="415" spans="11:12" ht="15.75" customHeight="1" x14ac:dyDescent="0.25">
      <c r="K415" s="43"/>
      <c r="L415" s="139"/>
    </row>
    <row r="416" spans="11:12" ht="15.75" customHeight="1" x14ac:dyDescent="0.25">
      <c r="K416" s="43"/>
      <c r="L416" s="139"/>
    </row>
    <row r="417" spans="11:12" ht="15.75" customHeight="1" x14ac:dyDescent="0.25">
      <c r="K417" s="43"/>
      <c r="L417" s="139"/>
    </row>
    <row r="418" spans="11:12" ht="15.75" customHeight="1" x14ac:dyDescent="0.25">
      <c r="K418" s="43"/>
      <c r="L418" s="139"/>
    </row>
    <row r="419" spans="11:12" ht="15.75" customHeight="1" x14ac:dyDescent="0.25">
      <c r="K419" s="43"/>
      <c r="L419" s="139"/>
    </row>
    <row r="420" spans="11:12" ht="15.75" customHeight="1" x14ac:dyDescent="0.25">
      <c r="K420" s="43"/>
      <c r="L420" s="139"/>
    </row>
    <row r="421" spans="11:12" ht="15.75" customHeight="1" x14ac:dyDescent="0.25">
      <c r="K421" s="43"/>
      <c r="L421" s="139"/>
    </row>
    <row r="422" spans="11:12" ht="15.75" customHeight="1" x14ac:dyDescent="0.25">
      <c r="K422" s="43"/>
      <c r="L422" s="139"/>
    </row>
    <row r="423" spans="11:12" ht="15.75" customHeight="1" x14ac:dyDescent="0.25">
      <c r="K423" s="43"/>
      <c r="L423" s="139"/>
    </row>
    <row r="424" spans="11:12" ht="15.75" customHeight="1" x14ac:dyDescent="0.25">
      <c r="K424" s="43"/>
      <c r="L424" s="139"/>
    </row>
    <row r="425" spans="11:12" ht="15.75" customHeight="1" x14ac:dyDescent="0.25">
      <c r="K425" s="43"/>
      <c r="L425" s="139"/>
    </row>
    <row r="426" spans="11:12" ht="15.75" customHeight="1" x14ac:dyDescent="0.25">
      <c r="K426" s="43"/>
      <c r="L426" s="139"/>
    </row>
    <row r="427" spans="11:12" ht="15.75" customHeight="1" x14ac:dyDescent="0.25">
      <c r="K427" s="43"/>
      <c r="L427" s="139"/>
    </row>
    <row r="428" spans="11:12" ht="15.75" customHeight="1" x14ac:dyDescent="0.25">
      <c r="K428" s="43"/>
      <c r="L428" s="139"/>
    </row>
    <row r="429" spans="11:12" ht="15.75" customHeight="1" x14ac:dyDescent="0.25">
      <c r="K429" s="43"/>
      <c r="L429" s="139"/>
    </row>
    <row r="430" spans="11:12" ht="15.75" customHeight="1" x14ac:dyDescent="0.25">
      <c r="K430" s="43"/>
      <c r="L430" s="139"/>
    </row>
    <row r="431" spans="11:12" ht="15.75" customHeight="1" x14ac:dyDescent="0.25">
      <c r="K431" s="43"/>
      <c r="L431" s="139"/>
    </row>
    <row r="432" spans="11:12" ht="15.75" customHeight="1" x14ac:dyDescent="0.25">
      <c r="K432" s="43"/>
      <c r="L432" s="139"/>
    </row>
    <row r="433" spans="11:12" ht="15.75" customHeight="1" x14ac:dyDescent="0.25">
      <c r="K433" s="43"/>
      <c r="L433" s="139"/>
    </row>
    <row r="434" spans="11:12" ht="15.75" customHeight="1" x14ac:dyDescent="0.25">
      <c r="K434" s="43"/>
      <c r="L434" s="139"/>
    </row>
    <row r="435" spans="11:12" ht="15.75" customHeight="1" x14ac:dyDescent="0.25">
      <c r="K435" s="43"/>
      <c r="L435" s="139"/>
    </row>
    <row r="436" spans="11:12" ht="15.75" customHeight="1" x14ac:dyDescent="0.25">
      <c r="K436" s="43"/>
      <c r="L436" s="139"/>
    </row>
    <row r="437" spans="11:12" ht="15.75" customHeight="1" x14ac:dyDescent="0.25">
      <c r="K437" s="43"/>
      <c r="L437" s="139"/>
    </row>
    <row r="438" spans="11:12" ht="15.75" customHeight="1" x14ac:dyDescent="0.25">
      <c r="K438" s="43"/>
      <c r="L438" s="139"/>
    </row>
    <row r="439" spans="11:12" ht="15.75" customHeight="1" x14ac:dyDescent="0.25">
      <c r="K439" s="43"/>
      <c r="L439" s="139"/>
    </row>
    <row r="440" spans="11:12" ht="15.75" customHeight="1" x14ac:dyDescent="0.25">
      <c r="K440" s="43"/>
      <c r="L440" s="139"/>
    </row>
    <row r="441" spans="11:12" ht="15.75" customHeight="1" x14ac:dyDescent="0.25">
      <c r="K441" s="43"/>
      <c r="L441" s="139"/>
    </row>
    <row r="442" spans="11:12" ht="15.75" customHeight="1" x14ac:dyDescent="0.25">
      <c r="K442" s="43"/>
      <c r="L442" s="139"/>
    </row>
    <row r="443" spans="11:12" ht="15.75" customHeight="1" x14ac:dyDescent="0.25">
      <c r="K443" s="43"/>
      <c r="L443" s="139"/>
    </row>
    <row r="444" spans="11:12" ht="15.75" customHeight="1" x14ac:dyDescent="0.25">
      <c r="K444" s="43"/>
      <c r="L444" s="139"/>
    </row>
    <row r="445" spans="11:12" ht="15.75" customHeight="1" x14ac:dyDescent="0.25">
      <c r="K445" s="43"/>
      <c r="L445" s="139"/>
    </row>
    <row r="446" spans="11:12" ht="15.75" customHeight="1" x14ac:dyDescent="0.25">
      <c r="K446" s="43"/>
      <c r="L446" s="139"/>
    </row>
    <row r="447" spans="11:12" ht="15.75" customHeight="1" x14ac:dyDescent="0.25">
      <c r="K447" s="43"/>
      <c r="L447" s="139"/>
    </row>
    <row r="448" spans="11:12" ht="15.75" customHeight="1" x14ac:dyDescent="0.25">
      <c r="K448" s="43"/>
      <c r="L448" s="139"/>
    </row>
    <row r="449" spans="11:12" ht="15.75" customHeight="1" x14ac:dyDescent="0.25">
      <c r="K449" s="43"/>
      <c r="L449" s="139"/>
    </row>
    <row r="450" spans="11:12" ht="15.75" customHeight="1" x14ac:dyDescent="0.25">
      <c r="K450" s="43"/>
      <c r="L450" s="139"/>
    </row>
    <row r="451" spans="11:12" ht="15.75" customHeight="1" x14ac:dyDescent="0.25">
      <c r="K451" s="43"/>
      <c r="L451" s="139"/>
    </row>
    <row r="452" spans="11:12" ht="15.75" customHeight="1" x14ac:dyDescent="0.25">
      <c r="K452" s="43"/>
      <c r="L452" s="139"/>
    </row>
    <row r="453" spans="11:12" ht="15.75" customHeight="1" x14ac:dyDescent="0.25">
      <c r="K453" s="43"/>
      <c r="L453" s="139"/>
    </row>
    <row r="454" spans="11:12" ht="15.75" customHeight="1" x14ac:dyDescent="0.25">
      <c r="K454" s="43"/>
      <c r="L454" s="139"/>
    </row>
    <row r="455" spans="11:12" ht="15.75" customHeight="1" x14ac:dyDescent="0.25">
      <c r="K455" s="43"/>
      <c r="L455" s="139"/>
    </row>
    <row r="456" spans="11:12" ht="15.75" customHeight="1" x14ac:dyDescent="0.25">
      <c r="K456" s="43"/>
      <c r="L456" s="139"/>
    </row>
    <row r="457" spans="11:12" ht="15.75" customHeight="1" x14ac:dyDescent="0.25">
      <c r="K457" s="43"/>
      <c r="L457" s="139"/>
    </row>
    <row r="458" spans="11:12" ht="15.75" customHeight="1" x14ac:dyDescent="0.25">
      <c r="K458" s="43"/>
      <c r="L458" s="139"/>
    </row>
    <row r="459" spans="11:12" ht="15.75" customHeight="1" x14ac:dyDescent="0.25">
      <c r="K459" s="43"/>
      <c r="L459" s="139"/>
    </row>
    <row r="460" spans="11:12" ht="15.75" customHeight="1" x14ac:dyDescent="0.25">
      <c r="K460" s="43"/>
      <c r="L460" s="139"/>
    </row>
    <row r="461" spans="11:12" ht="15.75" customHeight="1" x14ac:dyDescent="0.25">
      <c r="K461" s="43"/>
      <c r="L461" s="139"/>
    </row>
    <row r="462" spans="11:12" ht="15.75" customHeight="1" x14ac:dyDescent="0.25">
      <c r="K462" s="43"/>
      <c r="L462" s="139"/>
    </row>
    <row r="463" spans="11:12" ht="15.75" customHeight="1" x14ac:dyDescent="0.25">
      <c r="K463" s="43"/>
      <c r="L463" s="139"/>
    </row>
    <row r="464" spans="11:12" ht="15.75" customHeight="1" x14ac:dyDescent="0.25">
      <c r="K464" s="43"/>
      <c r="L464" s="139"/>
    </row>
    <row r="465" spans="11:12" ht="15.75" customHeight="1" x14ac:dyDescent="0.25">
      <c r="K465" s="43"/>
      <c r="L465" s="139"/>
    </row>
    <row r="466" spans="11:12" ht="15.75" customHeight="1" x14ac:dyDescent="0.25">
      <c r="K466" s="43"/>
      <c r="L466" s="139"/>
    </row>
    <row r="467" spans="11:12" ht="15.75" customHeight="1" x14ac:dyDescent="0.25">
      <c r="K467" s="43"/>
      <c r="L467" s="139"/>
    </row>
    <row r="468" spans="11:12" ht="15.75" customHeight="1" x14ac:dyDescent="0.25">
      <c r="K468" s="43"/>
      <c r="L468" s="139"/>
    </row>
    <row r="469" spans="11:12" ht="15.75" customHeight="1" x14ac:dyDescent="0.25">
      <c r="K469" s="43"/>
      <c r="L469" s="139"/>
    </row>
    <row r="470" spans="11:12" ht="15.75" customHeight="1" x14ac:dyDescent="0.25">
      <c r="K470" s="43"/>
      <c r="L470" s="139"/>
    </row>
    <row r="471" spans="11:12" ht="15.75" customHeight="1" x14ac:dyDescent="0.25">
      <c r="K471" s="43"/>
      <c r="L471" s="139"/>
    </row>
    <row r="472" spans="11:12" ht="15.75" customHeight="1" x14ac:dyDescent="0.25">
      <c r="K472" s="43"/>
      <c r="L472" s="139"/>
    </row>
    <row r="473" spans="11:12" ht="15.75" customHeight="1" x14ac:dyDescent="0.25">
      <c r="K473" s="43"/>
      <c r="L473" s="139"/>
    </row>
    <row r="474" spans="11:12" ht="15.75" customHeight="1" x14ac:dyDescent="0.25">
      <c r="K474" s="43"/>
      <c r="L474" s="139"/>
    </row>
    <row r="475" spans="11:12" ht="15.75" customHeight="1" x14ac:dyDescent="0.25">
      <c r="K475" s="43"/>
      <c r="L475" s="139"/>
    </row>
    <row r="476" spans="11:12" ht="15.75" customHeight="1" x14ac:dyDescent="0.25">
      <c r="K476" s="43"/>
      <c r="L476" s="139"/>
    </row>
    <row r="477" spans="11:12" ht="15.75" customHeight="1" x14ac:dyDescent="0.25">
      <c r="K477" s="43"/>
      <c r="L477" s="139"/>
    </row>
    <row r="478" spans="11:12" ht="15.75" customHeight="1" x14ac:dyDescent="0.25">
      <c r="K478" s="43"/>
      <c r="L478" s="139"/>
    </row>
    <row r="479" spans="11:12" ht="15.75" customHeight="1" x14ac:dyDescent="0.25">
      <c r="K479" s="43"/>
      <c r="L479" s="139"/>
    </row>
    <row r="480" spans="11:12" ht="15.75" customHeight="1" x14ac:dyDescent="0.25">
      <c r="K480" s="43"/>
      <c r="L480" s="139"/>
    </row>
    <row r="481" spans="11:12" ht="15.75" customHeight="1" x14ac:dyDescent="0.25">
      <c r="K481" s="43"/>
      <c r="L481" s="139"/>
    </row>
    <row r="482" spans="11:12" ht="15.75" customHeight="1" x14ac:dyDescent="0.25">
      <c r="K482" s="43"/>
      <c r="L482" s="139"/>
    </row>
    <row r="483" spans="11:12" ht="15.75" customHeight="1" x14ac:dyDescent="0.25">
      <c r="K483" s="43"/>
      <c r="L483" s="139"/>
    </row>
    <row r="484" spans="11:12" ht="15.75" customHeight="1" x14ac:dyDescent="0.25">
      <c r="K484" s="43"/>
      <c r="L484" s="139"/>
    </row>
    <row r="485" spans="11:12" ht="15.75" customHeight="1" x14ac:dyDescent="0.25">
      <c r="K485" s="43"/>
      <c r="L485" s="139"/>
    </row>
    <row r="486" spans="11:12" ht="15.75" customHeight="1" x14ac:dyDescent="0.25">
      <c r="K486" s="43"/>
      <c r="L486" s="139"/>
    </row>
    <row r="487" spans="11:12" ht="15.75" customHeight="1" x14ac:dyDescent="0.25">
      <c r="K487" s="43"/>
      <c r="L487" s="139"/>
    </row>
    <row r="488" spans="11:12" ht="15.75" customHeight="1" x14ac:dyDescent="0.25">
      <c r="K488" s="43"/>
      <c r="L488" s="139"/>
    </row>
    <row r="489" spans="11:12" ht="15.75" customHeight="1" x14ac:dyDescent="0.25">
      <c r="K489" s="43"/>
      <c r="L489" s="139"/>
    </row>
    <row r="490" spans="11:12" ht="15.75" customHeight="1" x14ac:dyDescent="0.25">
      <c r="K490" s="43"/>
      <c r="L490" s="139"/>
    </row>
    <row r="491" spans="11:12" ht="15.75" customHeight="1" x14ac:dyDescent="0.25">
      <c r="K491" s="43"/>
      <c r="L491" s="139"/>
    </row>
    <row r="492" spans="11:12" ht="15.75" customHeight="1" x14ac:dyDescent="0.25">
      <c r="K492" s="43"/>
      <c r="L492" s="139"/>
    </row>
    <row r="493" spans="11:12" ht="15.75" customHeight="1" x14ac:dyDescent="0.25">
      <c r="K493" s="43"/>
      <c r="L493" s="139"/>
    </row>
    <row r="494" spans="11:12" ht="15.75" customHeight="1" x14ac:dyDescent="0.25">
      <c r="K494" s="43"/>
      <c r="L494" s="139"/>
    </row>
    <row r="495" spans="11:12" ht="15.75" customHeight="1" x14ac:dyDescent="0.25">
      <c r="K495" s="43"/>
      <c r="L495" s="139"/>
    </row>
    <row r="496" spans="11:12" ht="15.75" customHeight="1" x14ac:dyDescent="0.25">
      <c r="K496" s="43"/>
      <c r="L496" s="139"/>
    </row>
    <row r="497" spans="11:12" ht="15.75" customHeight="1" x14ac:dyDescent="0.25">
      <c r="K497" s="43"/>
      <c r="L497" s="139"/>
    </row>
    <row r="498" spans="11:12" ht="15.75" customHeight="1" x14ac:dyDescent="0.25">
      <c r="K498" s="43"/>
      <c r="L498" s="139"/>
    </row>
    <row r="499" spans="11:12" ht="15.75" customHeight="1" x14ac:dyDescent="0.25">
      <c r="K499" s="43"/>
      <c r="L499" s="139"/>
    </row>
    <row r="500" spans="11:12" ht="15.75" customHeight="1" x14ac:dyDescent="0.25">
      <c r="K500" s="43"/>
      <c r="L500" s="139"/>
    </row>
    <row r="501" spans="11:12" ht="15.75" customHeight="1" x14ac:dyDescent="0.25">
      <c r="K501" s="43"/>
      <c r="L501" s="139"/>
    </row>
    <row r="502" spans="11:12" ht="15.75" customHeight="1" x14ac:dyDescent="0.25">
      <c r="K502" s="43"/>
      <c r="L502" s="139"/>
    </row>
    <row r="503" spans="11:12" ht="15.75" customHeight="1" x14ac:dyDescent="0.25">
      <c r="K503" s="43"/>
      <c r="L503" s="139"/>
    </row>
    <row r="504" spans="11:12" ht="15.75" customHeight="1" x14ac:dyDescent="0.25">
      <c r="K504" s="43"/>
      <c r="L504" s="139"/>
    </row>
    <row r="505" spans="11:12" ht="15.75" customHeight="1" x14ac:dyDescent="0.25">
      <c r="K505" s="43"/>
      <c r="L505" s="139"/>
    </row>
    <row r="506" spans="11:12" ht="15.75" customHeight="1" x14ac:dyDescent="0.25">
      <c r="K506" s="43"/>
      <c r="L506" s="139"/>
    </row>
    <row r="507" spans="11:12" ht="15.75" customHeight="1" x14ac:dyDescent="0.25">
      <c r="K507" s="43"/>
      <c r="L507" s="139"/>
    </row>
    <row r="508" spans="11:12" ht="15.75" customHeight="1" x14ac:dyDescent="0.25">
      <c r="K508" s="43"/>
      <c r="L508" s="139"/>
    </row>
    <row r="509" spans="11:12" ht="15.75" customHeight="1" x14ac:dyDescent="0.25">
      <c r="K509" s="43"/>
      <c r="L509" s="139"/>
    </row>
    <row r="510" spans="11:12" ht="15.75" customHeight="1" x14ac:dyDescent="0.25">
      <c r="K510" s="43"/>
      <c r="L510" s="139"/>
    </row>
    <row r="511" spans="11:12" ht="15.75" customHeight="1" x14ac:dyDescent="0.25">
      <c r="K511" s="43"/>
      <c r="L511" s="139"/>
    </row>
    <row r="512" spans="11:12" ht="15.75" customHeight="1" x14ac:dyDescent="0.25">
      <c r="K512" s="43"/>
      <c r="L512" s="139"/>
    </row>
    <row r="513" spans="11:12" ht="15.75" customHeight="1" x14ac:dyDescent="0.25">
      <c r="K513" s="43"/>
      <c r="L513" s="139"/>
    </row>
    <row r="514" spans="11:12" ht="15.75" customHeight="1" x14ac:dyDescent="0.25">
      <c r="K514" s="43"/>
      <c r="L514" s="139"/>
    </row>
    <row r="515" spans="11:12" ht="15.75" customHeight="1" x14ac:dyDescent="0.25">
      <c r="K515" s="43"/>
      <c r="L515" s="139"/>
    </row>
    <row r="516" spans="11:12" ht="15.75" customHeight="1" x14ac:dyDescent="0.25">
      <c r="K516" s="43"/>
      <c r="L516" s="139"/>
    </row>
    <row r="517" spans="11:12" ht="15.75" customHeight="1" x14ac:dyDescent="0.25">
      <c r="K517" s="43"/>
      <c r="L517" s="139"/>
    </row>
    <row r="518" spans="11:12" ht="15.75" customHeight="1" x14ac:dyDescent="0.25">
      <c r="K518" s="43"/>
      <c r="L518" s="139"/>
    </row>
    <row r="519" spans="11:12" ht="15.75" customHeight="1" x14ac:dyDescent="0.25">
      <c r="K519" s="43"/>
      <c r="L519" s="139"/>
    </row>
    <row r="520" spans="11:12" ht="15.75" customHeight="1" x14ac:dyDescent="0.25">
      <c r="K520" s="43"/>
      <c r="L520" s="139"/>
    </row>
    <row r="521" spans="11:12" ht="15.75" customHeight="1" x14ac:dyDescent="0.25">
      <c r="K521" s="43"/>
      <c r="L521" s="139"/>
    </row>
    <row r="522" spans="11:12" ht="15.75" customHeight="1" x14ac:dyDescent="0.25">
      <c r="K522" s="43"/>
      <c r="L522" s="139"/>
    </row>
    <row r="523" spans="11:12" ht="15.75" customHeight="1" x14ac:dyDescent="0.25">
      <c r="K523" s="43"/>
      <c r="L523" s="139"/>
    </row>
    <row r="524" spans="11:12" ht="15.75" customHeight="1" x14ac:dyDescent="0.25">
      <c r="K524" s="43"/>
      <c r="L524" s="139"/>
    </row>
    <row r="525" spans="11:12" ht="15.75" customHeight="1" x14ac:dyDescent="0.25">
      <c r="K525" s="43"/>
      <c r="L525" s="139"/>
    </row>
    <row r="526" spans="11:12" ht="15.75" customHeight="1" x14ac:dyDescent="0.25">
      <c r="K526" s="43"/>
      <c r="L526" s="139"/>
    </row>
    <row r="527" spans="11:12" ht="15.75" customHeight="1" x14ac:dyDescent="0.25">
      <c r="K527" s="43"/>
      <c r="L527" s="139"/>
    </row>
    <row r="528" spans="11:12" ht="15.75" customHeight="1" x14ac:dyDescent="0.25">
      <c r="K528" s="43"/>
      <c r="L528" s="139"/>
    </row>
    <row r="529" spans="11:12" ht="15.75" customHeight="1" x14ac:dyDescent="0.25">
      <c r="K529" s="43"/>
      <c r="L529" s="139"/>
    </row>
    <row r="530" spans="11:12" ht="15.75" customHeight="1" x14ac:dyDescent="0.25">
      <c r="K530" s="43"/>
      <c r="L530" s="139"/>
    </row>
    <row r="531" spans="11:12" ht="15.75" customHeight="1" x14ac:dyDescent="0.25">
      <c r="K531" s="43"/>
      <c r="L531" s="139"/>
    </row>
    <row r="532" spans="11:12" ht="15.75" customHeight="1" x14ac:dyDescent="0.25">
      <c r="K532" s="43"/>
      <c r="L532" s="139"/>
    </row>
    <row r="533" spans="11:12" ht="15.75" customHeight="1" x14ac:dyDescent="0.25">
      <c r="K533" s="43"/>
      <c r="L533" s="139"/>
    </row>
    <row r="534" spans="11:12" ht="15.75" customHeight="1" x14ac:dyDescent="0.25">
      <c r="K534" s="43"/>
      <c r="L534" s="139"/>
    </row>
    <row r="535" spans="11:12" ht="15.75" customHeight="1" x14ac:dyDescent="0.25">
      <c r="K535" s="43"/>
      <c r="L535" s="139"/>
    </row>
    <row r="536" spans="11:12" ht="15.75" customHeight="1" x14ac:dyDescent="0.25">
      <c r="K536" s="43"/>
      <c r="L536" s="139"/>
    </row>
    <row r="537" spans="11:12" ht="15.75" customHeight="1" x14ac:dyDescent="0.25">
      <c r="K537" s="43"/>
      <c r="L537" s="139"/>
    </row>
    <row r="538" spans="11:12" ht="15.75" customHeight="1" x14ac:dyDescent="0.25">
      <c r="K538" s="43"/>
      <c r="L538" s="139"/>
    </row>
    <row r="539" spans="11:12" ht="15.75" customHeight="1" x14ac:dyDescent="0.25">
      <c r="K539" s="43"/>
      <c r="L539" s="139"/>
    </row>
    <row r="540" spans="11:12" ht="15.75" customHeight="1" x14ac:dyDescent="0.25">
      <c r="K540" s="43"/>
      <c r="L540" s="139"/>
    </row>
    <row r="541" spans="11:12" ht="15.75" customHeight="1" x14ac:dyDescent="0.25">
      <c r="K541" s="43"/>
      <c r="L541" s="139"/>
    </row>
    <row r="542" spans="11:12" ht="15.75" customHeight="1" x14ac:dyDescent="0.25">
      <c r="K542" s="43"/>
      <c r="L542" s="139"/>
    </row>
    <row r="543" spans="11:12" ht="15.75" customHeight="1" x14ac:dyDescent="0.25">
      <c r="K543" s="43"/>
      <c r="L543" s="139"/>
    </row>
    <row r="544" spans="11:12" ht="15.75" customHeight="1" x14ac:dyDescent="0.25">
      <c r="K544" s="43"/>
      <c r="L544" s="139"/>
    </row>
    <row r="545" spans="11:12" ht="15.75" customHeight="1" x14ac:dyDescent="0.25">
      <c r="K545" s="43"/>
      <c r="L545" s="139"/>
    </row>
    <row r="546" spans="11:12" ht="15.75" customHeight="1" x14ac:dyDescent="0.25">
      <c r="K546" s="43"/>
      <c r="L546" s="139"/>
    </row>
    <row r="547" spans="11:12" ht="15.75" customHeight="1" x14ac:dyDescent="0.25">
      <c r="K547" s="43"/>
      <c r="L547" s="139"/>
    </row>
    <row r="548" spans="11:12" ht="15.75" customHeight="1" x14ac:dyDescent="0.25">
      <c r="K548" s="43"/>
      <c r="L548" s="139"/>
    </row>
    <row r="549" spans="11:12" ht="15.75" customHeight="1" x14ac:dyDescent="0.25">
      <c r="K549" s="43"/>
      <c r="L549" s="139"/>
    </row>
    <row r="550" spans="11:12" ht="15.75" customHeight="1" x14ac:dyDescent="0.25">
      <c r="K550" s="43"/>
      <c r="L550" s="139"/>
    </row>
    <row r="551" spans="11:12" ht="15.75" customHeight="1" x14ac:dyDescent="0.25">
      <c r="K551" s="43"/>
      <c r="L551" s="139"/>
    </row>
    <row r="552" spans="11:12" ht="15.75" customHeight="1" x14ac:dyDescent="0.25">
      <c r="K552" s="43"/>
      <c r="L552" s="139"/>
    </row>
    <row r="553" spans="11:12" ht="15.75" customHeight="1" x14ac:dyDescent="0.25">
      <c r="K553" s="43"/>
      <c r="L553" s="139"/>
    </row>
    <row r="554" spans="11:12" ht="15.75" customHeight="1" x14ac:dyDescent="0.25">
      <c r="K554" s="43"/>
      <c r="L554" s="139"/>
    </row>
    <row r="555" spans="11:12" ht="15.75" customHeight="1" x14ac:dyDescent="0.25">
      <c r="K555" s="43"/>
      <c r="L555" s="139"/>
    </row>
    <row r="556" spans="11:12" ht="15.75" customHeight="1" x14ac:dyDescent="0.25">
      <c r="K556" s="43"/>
      <c r="L556" s="139"/>
    </row>
    <row r="557" spans="11:12" ht="15.75" customHeight="1" x14ac:dyDescent="0.25">
      <c r="K557" s="43"/>
      <c r="L557" s="139"/>
    </row>
    <row r="558" spans="11:12" ht="15.75" customHeight="1" x14ac:dyDescent="0.25">
      <c r="K558" s="43"/>
      <c r="L558" s="139"/>
    </row>
    <row r="559" spans="11:12" ht="15.75" customHeight="1" x14ac:dyDescent="0.25">
      <c r="K559" s="43"/>
      <c r="L559" s="139"/>
    </row>
    <row r="560" spans="11:12" ht="15.75" customHeight="1" x14ac:dyDescent="0.25">
      <c r="K560" s="43"/>
      <c r="L560" s="139"/>
    </row>
    <row r="561" spans="11:12" ht="15.75" customHeight="1" x14ac:dyDescent="0.25">
      <c r="K561" s="43"/>
      <c r="L561" s="139"/>
    </row>
    <row r="562" spans="11:12" ht="15.75" customHeight="1" x14ac:dyDescent="0.25">
      <c r="K562" s="43"/>
      <c r="L562" s="139"/>
    </row>
    <row r="563" spans="11:12" ht="15.75" customHeight="1" x14ac:dyDescent="0.25">
      <c r="K563" s="43"/>
      <c r="L563" s="139"/>
    </row>
    <row r="564" spans="11:12" ht="15.75" customHeight="1" x14ac:dyDescent="0.25">
      <c r="K564" s="43"/>
      <c r="L564" s="139"/>
    </row>
    <row r="565" spans="11:12" ht="15.75" customHeight="1" x14ac:dyDescent="0.25">
      <c r="K565" s="43"/>
      <c r="L565" s="139"/>
    </row>
    <row r="566" spans="11:12" ht="15.75" customHeight="1" x14ac:dyDescent="0.25">
      <c r="K566" s="43"/>
      <c r="L566" s="139"/>
    </row>
    <row r="567" spans="11:12" ht="15.75" customHeight="1" x14ac:dyDescent="0.25">
      <c r="K567" s="43"/>
      <c r="L567" s="139"/>
    </row>
    <row r="568" spans="11:12" ht="15.75" customHeight="1" x14ac:dyDescent="0.25">
      <c r="K568" s="43"/>
      <c r="L568" s="139"/>
    </row>
    <row r="569" spans="11:12" ht="15.75" customHeight="1" x14ac:dyDescent="0.25">
      <c r="K569" s="43"/>
      <c r="L569" s="139"/>
    </row>
    <row r="570" spans="11:12" ht="15.75" customHeight="1" x14ac:dyDescent="0.25">
      <c r="K570" s="43"/>
      <c r="L570" s="139"/>
    </row>
    <row r="571" spans="11:12" ht="15.75" customHeight="1" x14ac:dyDescent="0.25">
      <c r="K571" s="43"/>
      <c r="L571" s="139"/>
    </row>
    <row r="572" spans="11:12" ht="15.75" customHeight="1" x14ac:dyDescent="0.25">
      <c r="K572" s="43"/>
      <c r="L572" s="139"/>
    </row>
    <row r="573" spans="11:12" ht="15.75" customHeight="1" x14ac:dyDescent="0.25">
      <c r="K573" s="43"/>
      <c r="L573" s="139"/>
    </row>
    <row r="574" spans="11:12" ht="15.75" customHeight="1" x14ac:dyDescent="0.25">
      <c r="K574" s="43"/>
      <c r="L574" s="139"/>
    </row>
    <row r="575" spans="11:12" ht="15.75" customHeight="1" x14ac:dyDescent="0.25">
      <c r="K575" s="43"/>
      <c r="L575" s="139"/>
    </row>
    <row r="576" spans="11:12" ht="15.75" customHeight="1" x14ac:dyDescent="0.25">
      <c r="K576" s="43"/>
      <c r="L576" s="139"/>
    </row>
    <row r="577" spans="11:12" ht="15.75" customHeight="1" x14ac:dyDescent="0.25">
      <c r="K577" s="43"/>
      <c r="L577" s="139"/>
    </row>
    <row r="578" spans="11:12" ht="15.75" customHeight="1" x14ac:dyDescent="0.25">
      <c r="K578" s="43"/>
      <c r="L578" s="139"/>
    </row>
    <row r="579" spans="11:12" ht="15.75" customHeight="1" x14ac:dyDescent="0.25">
      <c r="K579" s="43"/>
      <c r="L579" s="139"/>
    </row>
    <row r="580" spans="11:12" ht="15.75" customHeight="1" x14ac:dyDescent="0.25">
      <c r="K580" s="43"/>
      <c r="L580" s="139"/>
    </row>
    <row r="581" spans="11:12" ht="15.75" customHeight="1" x14ac:dyDescent="0.25">
      <c r="K581" s="43"/>
      <c r="L581" s="139"/>
    </row>
    <row r="582" spans="11:12" ht="15.75" customHeight="1" x14ac:dyDescent="0.25">
      <c r="K582" s="43"/>
      <c r="L582" s="139"/>
    </row>
    <row r="583" spans="11:12" ht="15.75" customHeight="1" x14ac:dyDescent="0.25">
      <c r="K583" s="43"/>
      <c r="L583" s="139"/>
    </row>
    <row r="584" spans="11:12" ht="15.75" customHeight="1" x14ac:dyDescent="0.25">
      <c r="K584" s="43"/>
      <c r="L584" s="139"/>
    </row>
    <row r="585" spans="11:12" ht="15.75" customHeight="1" x14ac:dyDescent="0.25">
      <c r="K585" s="43"/>
      <c r="L585" s="139"/>
    </row>
    <row r="586" spans="11:12" ht="15.75" customHeight="1" x14ac:dyDescent="0.25">
      <c r="K586" s="43"/>
      <c r="L586" s="139"/>
    </row>
    <row r="587" spans="11:12" ht="15.75" customHeight="1" x14ac:dyDescent="0.25">
      <c r="K587" s="43"/>
      <c r="L587" s="139"/>
    </row>
    <row r="588" spans="11:12" ht="15.75" customHeight="1" x14ac:dyDescent="0.25">
      <c r="K588" s="43"/>
      <c r="L588" s="139"/>
    </row>
    <row r="589" spans="11:12" ht="15.75" customHeight="1" x14ac:dyDescent="0.25">
      <c r="K589" s="43"/>
      <c r="L589" s="139"/>
    </row>
    <row r="590" spans="11:12" ht="15.75" customHeight="1" x14ac:dyDescent="0.25">
      <c r="K590" s="43"/>
      <c r="L590" s="139"/>
    </row>
    <row r="591" spans="11:12" ht="15.75" customHeight="1" x14ac:dyDescent="0.25">
      <c r="K591" s="43"/>
      <c r="L591" s="139"/>
    </row>
    <row r="592" spans="11:12" ht="15.75" customHeight="1" x14ac:dyDescent="0.25">
      <c r="K592" s="43"/>
      <c r="L592" s="139"/>
    </row>
    <row r="593" spans="11:12" ht="15.75" customHeight="1" x14ac:dyDescent="0.25">
      <c r="K593" s="43"/>
      <c r="L593" s="139"/>
    </row>
    <row r="594" spans="11:12" ht="15.75" customHeight="1" x14ac:dyDescent="0.25">
      <c r="K594" s="43"/>
      <c r="L594" s="139"/>
    </row>
    <row r="595" spans="11:12" ht="15.75" customHeight="1" x14ac:dyDescent="0.25">
      <c r="K595" s="43"/>
      <c r="L595" s="139"/>
    </row>
    <row r="596" spans="11:12" ht="15.75" customHeight="1" x14ac:dyDescent="0.25">
      <c r="K596" s="43"/>
      <c r="L596" s="139"/>
    </row>
    <row r="597" spans="11:12" ht="15.75" customHeight="1" x14ac:dyDescent="0.25">
      <c r="K597" s="43"/>
      <c r="L597" s="139"/>
    </row>
    <row r="598" spans="11:12" ht="15.75" customHeight="1" x14ac:dyDescent="0.25">
      <c r="K598" s="43"/>
      <c r="L598" s="139"/>
    </row>
    <row r="599" spans="11:12" ht="15.75" customHeight="1" x14ac:dyDescent="0.25">
      <c r="K599" s="43"/>
      <c r="L599" s="139"/>
    </row>
    <row r="600" spans="11:12" ht="15.75" customHeight="1" x14ac:dyDescent="0.25">
      <c r="K600" s="43"/>
      <c r="L600" s="139"/>
    </row>
    <row r="601" spans="11:12" ht="15.75" customHeight="1" x14ac:dyDescent="0.25">
      <c r="K601" s="43"/>
      <c r="L601" s="139"/>
    </row>
    <row r="602" spans="11:12" ht="15.75" customHeight="1" x14ac:dyDescent="0.25">
      <c r="K602" s="43"/>
      <c r="L602" s="139"/>
    </row>
    <row r="603" spans="11:12" ht="15.75" customHeight="1" x14ac:dyDescent="0.25">
      <c r="K603" s="43"/>
      <c r="L603" s="139"/>
    </row>
    <row r="604" spans="11:12" ht="15.75" customHeight="1" x14ac:dyDescent="0.25">
      <c r="K604" s="43"/>
      <c r="L604" s="139"/>
    </row>
    <row r="605" spans="11:12" ht="15.75" customHeight="1" x14ac:dyDescent="0.25">
      <c r="K605" s="43"/>
      <c r="L605" s="139"/>
    </row>
    <row r="606" spans="11:12" ht="15.75" customHeight="1" x14ac:dyDescent="0.25">
      <c r="K606" s="43"/>
      <c r="L606" s="139"/>
    </row>
    <row r="607" spans="11:12" ht="15.75" customHeight="1" x14ac:dyDescent="0.25">
      <c r="K607" s="43"/>
      <c r="L607" s="139"/>
    </row>
    <row r="608" spans="11:12" ht="15.75" customHeight="1" x14ac:dyDescent="0.25">
      <c r="K608" s="43"/>
      <c r="L608" s="139"/>
    </row>
    <row r="609" spans="11:12" ht="15.75" customHeight="1" x14ac:dyDescent="0.25">
      <c r="K609" s="43"/>
      <c r="L609" s="139"/>
    </row>
    <row r="610" spans="11:12" ht="15.75" customHeight="1" x14ac:dyDescent="0.25">
      <c r="K610" s="43"/>
      <c r="L610" s="139"/>
    </row>
    <row r="611" spans="11:12" ht="15.75" customHeight="1" x14ac:dyDescent="0.25">
      <c r="K611" s="43"/>
      <c r="L611" s="139"/>
    </row>
    <row r="612" spans="11:12" ht="15.75" customHeight="1" x14ac:dyDescent="0.25">
      <c r="K612" s="43"/>
      <c r="L612" s="139"/>
    </row>
    <row r="613" spans="11:12" ht="15.75" customHeight="1" x14ac:dyDescent="0.25">
      <c r="K613" s="43"/>
      <c r="L613" s="139"/>
    </row>
    <row r="614" spans="11:12" ht="15.75" customHeight="1" x14ac:dyDescent="0.25">
      <c r="K614" s="43"/>
      <c r="L614" s="139"/>
    </row>
    <row r="615" spans="11:12" ht="15.75" customHeight="1" x14ac:dyDescent="0.25">
      <c r="K615" s="43"/>
      <c r="L615" s="139"/>
    </row>
    <row r="616" spans="11:12" ht="15.75" customHeight="1" x14ac:dyDescent="0.25">
      <c r="K616" s="43"/>
      <c r="L616" s="139"/>
    </row>
    <row r="617" spans="11:12" ht="15.75" customHeight="1" x14ac:dyDescent="0.25">
      <c r="K617" s="43"/>
      <c r="L617" s="139"/>
    </row>
    <row r="618" spans="11:12" ht="15.75" customHeight="1" x14ac:dyDescent="0.25">
      <c r="K618" s="43"/>
      <c r="L618" s="139"/>
    </row>
    <row r="619" spans="11:12" ht="15.75" customHeight="1" x14ac:dyDescent="0.25">
      <c r="K619" s="43"/>
      <c r="L619" s="139"/>
    </row>
    <row r="620" spans="11:12" ht="15.75" customHeight="1" x14ac:dyDescent="0.25">
      <c r="K620" s="43"/>
      <c r="L620" s="139"/>
    </row>
    <row r="621" spans="11:12" ht="15.75" customHeight="1" x14ac:dyDescent="0.25">
      <c r="K621" s="43"/>
      <c r="L621" s="139"/>
    </row>
    <row r="622" spans="11:12" ht="15.75" customHeight="1" x14ac:dyDescent="0.25">
      <c r="K622" s="43"/>
      <c r="L622" s="139"/>
    </row>
    <row r="623" spans="11:12" ht="15.75" customHeight="1" x14ac:dyDescent="0.25">
      <c r="K623" s="43"/>
      <c r="L623" s="139"/>
    </row>
    <row r="624" spans="11:12" ht="15.75" customHeight="1" x14ac:dyDescent="0.25">
      <c r="K624" s="43"/>
      <c r="L624" s="139"/>
    </row>
    <row r="625" spans="11:12" ht="15.75" customHeight="1" x14ac:dyDescent="0.25">
      <c r="K625" s="43"/>
      <c r="L625" s="139"/>
    </row>
    <row r="626" spans="11:12" ht="15.75" customHeight="1" x14ac:dyDescent="0.25">
      <c r="K626" s="43"/>
      <c r="L626" s="139"/>
    </row>
    <row r="627" spans="11:12" ht="15.75" customHeight="1" x14ac:dyDescent="0.25">
      <c r="K627" s="43"/>
      <c r="L627" s="139"/>
    </row>
    <row r="628" spans="11:12" ht="15.75" customHeight="1" x14ac:dyDescent="0.25">
      <c r="K628" s="43"/>
      <c r="L628" s="139"/>
    </row>
    <row r="629" spans="11:12" ht="15.75" customHeight="1" x14ac:dyDescent="0.25">
      <c r="K629" s="43"/>
      <c r="L629" s="139"/>
    </row>
    <row r="630" spans="11:12" ht="15.75" customHeight="1" x14ac:dyDescent="0.25">
      <c r="K630" s="43"/>
      <c r="L630" s="139"/>
    </row>
    <row r="631" spans="11:12" ht="15.75" customHeight="1" x14ac:dyDescent="0.25">
      <c r="K631" s="43"/>
      <c r="L631" s="139"/>
    </row>
    <row r="632" spans="11:12" ht="15.75" customHeight="1" x14ac:dyDescent="0.25">
      <c r="K632" s="43"/>
      <c r="L632" s="139"/>
    </row>
    <row r="633" spans="11:12" ht="15.75" customHeight="1" x14ac:dyDescent="0.25">
      <c r="K633" s="43"/>
      <c r="L633" s="139"/>
    </row>
    <row r="634" spans="11:12" ht="15.75" customHeight="1" x14ac:dyDescent="0.25">
      <c r="K634" s="43"/>
      <c r="L634" s="139"/>
    </row>
    <row r="635" spans="11:12" ht="15.75" customHeight="1" x14ac:dyDescent="0.25">
      <c r="K635" s="43"/>
      <c r="L635" s="139"/>
    </row>
    <row r="636" spans="11:12" ht="15.75" customHeight="1" x14ac:dyDescent="0.25">
      <c r="K636" s="43"/>
      <c r="L636" s="139"/>
    </row>
    <row r="637" spans="11:12" ht="15.75" customHeight="1" x14ac:dyDescent="0.25">
      <c r="K637" s="43"/>
      <c r="L637" s="139"/>
    </row>
    <row r="638" spans="11:12" ht="15.75" customHeight="1" x14ac:dyDescent="0.25">
      <c r="K638" s="43"/>
      <c r="L638" s="139"/>
    </row>
    <row r="639" spans="11:12" ht="15.75" customHeight="1" x14ac:dyDescent="0.25">
      <c r="K639" s="43"/>
      <c r="L639" s="139"/>
    </row>
    <row r="640" spans="11:12" ht="15.75" customHeight="1" x14ac:dyDescent="0.25">
      <c r="K640" s="43"/>
      <c r="L640" s="139"/>
    </row>
    <row r="641" spans="11:12" ht="15.75" customHeight="1" x14ac:dyDescent="0.25">
      <c r="K641" s="43"/>
      <c r="L641" s="139"/>
    </row>
    <row r="642" spans="11:12" ht="15.75" customHeight="1" x14ac:dyDescent="0.25">
      <c r="K642" s="43"/>
      <c r="L642" s="139"/>
    </row>
    <row r="643" spans="11:12" ht="15.75" customHeight="1" x14ac:dyDescent="0.25">
      <c r="K643" s="43"/>
      <c r="L643" s="139"/>
    </row>
    <row r="644" spans="11:12" ht="15.75" customHeight="1" x14ac:dyDescent="0.25">
      <c r="K644" s="43"/>
      <c r="L644" s="139"/>
    </row>
    <row r="645" spans="11:12" ht="15.75" customHeight="1" x14ac:dyDescent="0.25">
      <c r="K645" s="43"/>
      <c r="L645" s="139"/>
    </row>
    <row r="646" spans="11:12" ht="15.75" customHeight="1" x14ac:dyDescent="0.25">
      <c r="K646" s="43"/>
      <c r="L646" s="139"/>
    </row>
    <row r="647" spans="11:12" ht="15.75" customHeight="1" x14ac:dyDescent="0.25">
      <c r="K647" s="43"/>
      <c r="L647" s="139"/>
    </row>
    <row r="648" spans="11:12" ht="15.75" customHeight="1" x14ac:dyDescent="0.25">
      <c r="K648" s="43"/>
      <c r="L648" s="139"/>
    </row>
    <row r="649" spans="11:12" ht="15.75" customHeight="1" x14ac:dyDescent="0.25">
      <c r="K649" s="43"/>
      <c r="L649" s="139"/>
    </row>
    <row r="650" spans="11:12" ht="15.75" customHeight="1" x14ac:dyDescent="0.25">
      <c r="K650" s="43"/>
      <c r="L650" s="139"/>
    </row>
    <row r="651" spans="11:12" ht="15.75" customHeight="1" x14ac:dyDescent="0.25">
      <c r="K651" s="43"/>
      <c r="L651" s="139"/>
    </row>
    <row r="652" spans="11:12" ht="15.75" customHeight="1" x14ac:dyDescent="0.25">
      <c r="K652" s="43"/>
      <c r="L652" s="139"/>
    </row>
    <row r="653" spans="11:12" ht="15.75" customHeight="1" x14ac:dyDescent="0.25">
      <c r="K653" s="43"/>
      <c r="L653" s="139"/>
    </row>
    <row r="654" spans="11:12" ht="15.75" customHeight="1" x14ac:dyDescent="0.25">
      <c r="K654" s="43"/>
      <c r="L654" s="139"/>
    </row>
    <row r="655" spans="11:12" ht="15.75" customHeight="1" x14ac:dyDescent="0.25">
      <c r="K655" s="43"/>
      <c r="L655" s="139"/>
    </row>
    <row r="656" spans="11:12" ht="15.75" customHeight="1" x14ac:dyDescent="0.25">
      <c r="K656" s="43"/>
      <c r="L656" s="139"/>
    </row>
    <row r="657" spans="11:12" ht="15.75" customHeight="1" x14ac:dyDescent="0.25">
      <c r="K657" s="43"/>
      <c r="L657" s="139"/>
    </row>
    <row r="658" spans="11:12" ht="15.75" customHeight="1" x14ac:dyDescent="0.25">
      <c r="K658" s="43"/>
      <c r="L658" s="139"/>
    </row>
    <row r="659" spans="11:12" ht="15.75" customHeight="1" x14ac:dyDescent="0.25">
      <c r="K659" s="43"/>
      <c r="L659" s="139"/>
    </row>
    <row r="660" spans="11:12" ht="15.75" customHeight="1" x14ac:dyDescent="0.25">
      <c r="K660" s="43"/>
      <c r="L660" s="139"/>
    </row>
    <row r="661" spans="11:12" ht="15.75" customHeight="1" x14ac:dyDescent="0.25">
      <c r="K661" s="43"/>
      <c r="L661" s="139"/>
    </row>
    <row r="662" spans="11:12" ht="15.75" customHeight="1" x14ac:dyDescent="0.25">
      <c r="K662" s="43"/>
      <c r="L662" s="139"/>
    </row>
    <row r="663" spans="11:12" ht="15.75" customHeight="1" x14ac:dyDescent="0.25">
      <c r="K663" s="43"/>
      <c r="L663" s="139"/>
    </row>
    <row r="664" spans="11:12" ht="15.75" customHeight="1" x14ac:dyDescent="0.25">
      <c r="K664" s="43"/>
      <c r="L664" s="139"/>
    </row>
    <row r="665" spans="11:12" ht="15.75" customHeight="1" x14ac:dyDescent="0.25">
      <c r="K665" s="43"/>
      <c r="L665" s="139"/>
    </row>
    <row r="666" spans="11:12" ht="15.75" customHeight="1" x14ac:dyDescent="0.25">
      <c r="K666" s="43"/>
      <c r="L666" s="139"/>
    </row>
    <row r="667" spans="11:12" ht="15.75" customHeight="1" x14ac:dyDescent="0.25">
      <c r="K667" s="43"/>
      <c r="L667" s="139"/>
    </row>
    <row r="668" spans="11:12" ht="15.75" customHeight="1" x14ac:dyDescent="0.25">
      <c r="K668" s="43"/>
      <c r="L668" s="139"/>
    </row>
    <row r="669" spans="11:12" ht="15.75" customHeight="1" x14ac:dyDescent="0.25">
      <c r="K669" s="43"/>
      <c r="L669" s="139"/>
    </row>
    <row r="670" spans="11:12" ht="15.75" customHeight="1" x14ac:dyDescent="0.25">
      <c r="K670" s="43"/>
      <c r="L670" s="139"/>
    </row>
    <row r="671" spans="11:12" ht="15.75" customHeight="1" x14ac:dyDescent="0.25">
      <c r="K671" s="43"/>
      <c r="L671" s="139"/>
    </row>
    <row r="672" spans="11:12" ht="15.75" customHeight="1" x14ac:dyDescent="0.25">
      <c r="K672" s="43"/>
      <c r="L672" s="139"/>
    </row>
    <row r="673" spans="11:12" ht="15.75" customHeight="1" x14ac:dyDescent="0.25">
      <c r="K673" s="43"/>
      <c r="L673" s="139"/>
    </row>
    <row r="674" spans="11:12" ht="15.75" customHeight="1" x14ac:dyDescent="0.25">
      <c r="K674" s="43"/>
      <c r="L674" s="139"/>
    </row>
    <row r="675" spans="11:12" ht="15.75" customHeight="1" x14ac:dyDescent="0.25">
      <c r="K675" s="43"/>
      <c r="L675" s="139"/>
    </row>
    <row r="676" spans="11:12" ht="15.75" customHeight="1" x14ac:dyDescent="0.25">
      <c r="K676" s="43"/>
      <c r="L676" s="139"/>
    </row>
    <row r="677" spans="11:12" ht="15.75" customHeight="1" x14ac:dyDescent="0.25">
      <c r="K677" s="43"/>
      <c r="L677" s="139"/>
    </row>
    <row r="678" spans="11:12" ht="15.75" customHeight="1" x14ac:dyDescent="0.25">
      <c r="K678" s="43"/>
      <c r="L678" s="139"/>
    </row>
    <row r="679" spans="11:12" ht="15.75" customHeight="1" x14ac:dyDescent="0.25">
      <c r="K679" s="43"/>
      <c r="L679" s="139"/>
    </row>
    <row r="680" spans="11:12" ht="15.75" customHeight="1" x14ac:dyDescent="0.25">
      <c r="K680" s="43"/>
      <c r="L680" s="139"/>
    </row>
    <row r="681" spans="11:12" ht="15.75" customHeight="1" x14ac:dyDescent="0.25">
      <c r="K681" s="43"/>
      <c r="L681" s="139"/>
    </row>
    <row r="682" spans="11:12" ht="15.75" customHeight="1" x14ac:dyDescent="0.25">
      <c r="K682" s="43"/>
      <c r="L682" s="139"/>
    </row>
    <row r="683" spans="11:12" ht="15.75" customHeight="1" x14ac:dyDescent="0.25">
      <c r="K683" s="43"/>
      <c r="L683" s="139"/>
    </row>
    <row r="684" spans="11:12" ht="15.75" customHeight="1" x14ac:dyDescent="0.25">
      <c r="K684" s="43"/>
      <c r="L684" s="139"/>
    </row>
    <row r="685" spans="11:12" ht="15.75" customHeight="1" x14ac:dyDescent="0.25">
      <c r="K685" s="43"/>
      <c r="L685" s="139"/>
    </row>
    <row r="686" spans="11:12" ht="15.75" customHeight="1" x14ac:dyDescent="0.25">
      <c r="K686" s="43"/>
      <c r="L686" s="139"/>
    </row>
    <row r="687" spans="11:12" ht="15.75" customHeight="1" x14ac:dyDescent="0.25">
      <c r="K687" s="43"/>
      <c r="L687" s="139"/>
    </row>
    <row r="688" spans="11:12" ht="15.75" customHeight="1" x14ac:dyDescent="0.25">
      <c r="K688" s="43"/>
      <c r="L688" s="139"/>
    </row>
    <row r="689" spans="11:12" ht="15.75" customHeight="1" x14ac:dyDescent="0.25">
      <c r="K689" s="43"/>
      <c r="L689" s="139"/>
    </row>
    <row r="690" spans="11:12" ht="15.75" customHeight="1" x14ac:dyDescent="0.25">
      <c r="K690" s="43"/>
      <c r="L690" s="139"/>
    </row>
    <row r="691" spans="11:12" ht="15.75" customHeight="1" x14ac:dyDescent="0.25">
      <c r="K691" s="43"/>
      <c r="L691" s="139"/>
    </row>
    <row r="692" spans="11:12" ht="15.75" customHeight="1" x14ac:dyDescent="0.25">
      <c r="K692" s="43"/>
      <c r="L692" s="139"/>
    </row>
    <row r="693" spans="11:12" ht="15.75" customHeight="1" x14ac:dyDescent="0.25">
      <c r="K693" s="43"/>
      <c r="L693" s="139"/>
    </row>
    <row r="694" spans="11:12" ht="15.75" customHeight="1" x14ac:dyDescent="0.25">
      <c r="K694" s="43"/>
      <c r="L694" s="139"/>
    </row>
    <row r="695" spans="11:12" ht="15.75" customHeight="1" x14ac:dyDescent="0.25">
      <c r="K695" s="43"/>
      <c r="L695" s="139"/>
    </row>
    <row r="696" spans="11:12" ht="15.75" customHeight="1" x14ac:dyDescent="0.25">
      <c r="K696" s="43"/>
      <c r="L696" s="139"/>
    </row>
    <row r="697" spans="11:12" ht="15.75" customHeight="1" x14ac:dyDescent="0.25">
      <c r="K697" s="43"/>
      <c r="L697" s="139"/>
    </row>
    <row r="698" spans="11:12" ht="15.75" customHeight="1" x14ac:dyDescent="0.25">
      <c r="K698" s="43"/>
      <c r="L698" s="139"/>
    </row>
    <row r="699" spans="11:12" ht="15.75" customHeight="1" x14ac:dyDescent="0.25">
      <c r="K699" s="43"/>
      <c r="L699" s="139"/>
    </row>
    <row r="700" spans="11:12" ht="15.75" customHeight="1" x14ac:dyDescent="0.25">
      <c r="K700" s="43"/>
      <c r="L700" s="139"/>
    </row>
    <row r="701" spans="11:12" ht="15.75" customHeight="1" x14ac:dyDescent="0.25">
      <c r="K701" s="43"/>
      <c r="L701" s="139"/>
    </row>
    <row r="702" spans="11:12" ht="15.75" customHeight="1" x14ac:dyDescent="0.25">
      <c r="K702" s="43"/>
      <c r="L702" s="139"/>
    </row>
    <row r="703" spans="11:12" ht="15.75" customHeight="1" x14ac:dyDescent="0.25">
      <c r="K703" s="43"/>
      <c r="L703" s="139"/>
    </row>
    <row r="704" spans="11:12" ht="15.75" customHeight="1" x14ac:dyDescent="0.25">
      <c r="K704" s="43"/>
      <c r="L704" s="139"/>
    </row>
    <row r="705" spans="11:12" ht="15.75" customHeight="1" x14ac:dyDescent="0.25">
      <c r="K705" s="43"/>
      <c r="L705" s="139"/>
    </row>
    <row r="706" spans="11:12" ht="15.75" customHeight="1" x14ac:dyDescent="0.25">
      <c r="K706" s="43"/>
      <c r="L706" s="139"/>
    </row>
    <row r="707" spans="11:12" ht="15.75" customHeight="1" x14ac:dyDescent="0.25">
      <c r="K707" s="43"/>
      <c r="L707" s="139"/>
    </row>
    <row r="708" spans="11:12" ht="15.75" customHeight="1" x14ac:dyDescent="0.25">
      <c r="K708" s="43"/>
      <c r="L708" s="139"/>
    </row>
    <row r="709" spans="11:12" ht="15.75" customHeight="1" x14ac:dyDescent="0.25">
      <c r="K709" s="43"/>
      <c r="L709" s="139"/>
    </row>
    <row r="710" spans="11:12" ht="15.75" customHeight="1" x14ac:dyDescent="0.25">
      <c r="K710" s="43"/>
      <c r="L710" s="139"/>
    </row>
    <row r="711" spans="11:12" ht="15.75" customHeight="1" x14ac:dyDescent="0.25">
      <c r="K711" s="43"/>
      <c r="L711" s="139"/>
    </row>
    <row r="712" spans="11:12" ht="15.75" customHeight="1" x14ac:dyDescent="0.25">
      <c r="K712" s="43"/>
      <c r="L712" s="139"/>
    </row>
    <row r="713" spans="11:12" ht="15.75" customHeight="1" x14ac:dyDescent="0.25">
      <c r="K713" s="43"/>
      <c r="L713" s="139"/>
    </row>
    <row r="714" spans="11:12" ht="15.75" customHeight="1" x14ac:dyDescent="0.25">
      <c r="K714" s="43"/>
      <c r="L714" s="139"/>
    </row>
    <row r="715" spans="11:12" ht="15.75" customHeight="1" x14ac:dyDescent="0.25">
      <c r="K715" s="43"/>
      <c r="L715" s="139"/>
    </row>
    <row r="716" spans="11:12" ht="15.75" customHeight="1" x14ac:dyDescent="0.25">
      <c r="K716" s="43"/>
      <c r="L716" s="139"/>
    </row>
    <row r="717" spans="11:12" ht="15.75" customHeight="1" x14ac:dyDescent="0.25">
      <c r="K717" s="43"/>
      <c r="L717" s="139"/>
    </row>
    <row r="718" spans="11:12" ht="15.75" customHeight="1" x14ac:dyDescent="0.25">
      <c r="K718" s="43"/>
      <c r="L718" s="139"/>
    </row>
    <row r="719" spans="11:12" ht="15.75" customHeight="1" x14ac:dyDescent="0.25">
      <c r="K719" s="43"/>
      <c r="L719" s="139"/>
    </row>
    <row r="720" spans="11:12" ht="15.75" customHeight="1" x14ac:dyDescent="0.25">
      <c r="K720" s="43"/>
      <c r="L720" s="139"/>
    </row>
    <row r="721" spans="11:12" ht="15.75" customHeight="1" x14ac:dyDescent="0.25">
      <c r="K721" s="43"/>
      <c r="L721" s="139"/>
    </row>
    <row r="722" spans="11:12" ht="15.75" customHeight="1" x14ac:dyDescent="0.25">
      <c r="K722" s="43"/>
      <c r="L722" s="139"/>
    </row>
    <row r="723" spans="11:12" ht="15.75" customHeight="1" x14ac:dyDescent="0.25">
      <c r="K723" s="43"/>
      <c r="L723" s="139"/>
    </row>
    <row r="724" spans="11:12" ht="15.75" customHeight="1" x14ac:dyDescent="0.25">
      <c r="K724" s="43"/>
      <c r="L724" s="139"/>
    </row>
    <row r="725" spans="11:12" ht="15.75" customHeight="1" x14ac:dyDescent="0.25">
      <c r="K725" s="43"/>
      <c r="L725" s="139"/>
    </row>
    <row r="726" spans="11:12" ht="15.75" customHeight="1" x14ac:dyDescent="0.25">
      <c r="K726" s="43"/>
      <c r="L726" s="139"/>
    </row>
    <row r="727" spans="11:12" ht="15.75" customHeight="1" x14ac:dyDescent="0.25">
      <c r="K727" s="43"/>
      <c r="L727" s="139"/>
    </row>
    <row r="728" spans="11:12" ht="15.75" customHeight="1" x14ac:dyDescent="0.25">
      <c r="K728" s="43"/>
      <c r="L728" s="139"/>
    </row>
    <row r="729" spans="11:12" ht="15.75" customHeight="1" x14ac:dyDescent="0.25">
      <c r="K729" s="43"/>
      <c r="L729" s="139"/>
    </row>
    <row r="730" spans="11:12" ht="15.75" customHeight="1" x14ac:dyDescent="0.25">
      <c r="K730" s="43"/>
      <c r="L730" s="139"/>
    </row>
    <row r="731" spans="11:12" ht="15.75" customHeight="1" x14ac:dyDescent="0.25">
      <c r="K731" s="43"/>
      <c r="L731" s="139"/>
    </row>
    <row r="732" spans="11:12" ht="15.75" customHeight="1" x14ac:dyDescent="0.25">
      <c r="K732" s="43"/>
      <c r="L732" s="139"/>
    </row>
    <row r="733" spans="11:12" ht="15.75" customHeight="1" x14ac:dyDescent="0.25">
      <c r="K733" s="43"/>
      <c r="L733" s="139"/>
    </row>
    <row r="734" spans="11:12" ht="15.75" customHeight="1" x14ac:dyDescent="0.25">
      <c r="K734" s="43"/>
      <c r="L734" s="139"/>
    </row>
    <row r="735" spans="11:12" ht="15.75" customHeight="1" x14ac:dyDescent="0.25">
      <c r="K735" s="43"/>
      <c r="L735" s="139"/>
    </row>
    <row r="736" spans="11:12" ht="15.75" customHeight="1" x14ac:dyDescent="0.25">
      <c r="K736" s="43"/>
      <c r="L736" s="139"/>
    </row>
    <row r="737" spans="11:12" ht="15.75" customHeight="1" x14ac:dyDescent="0.25">
      <c r="K737" s="43"/>
      <c r="L737" s="139"/>
    </row>
    <row r="738" spans="11:12" ht="15.75" customHeight="1" x14ac:dyDescent="0.25">
      <c r="K738" s="43"/>
      <c r="L738" s="139"/>
    </row>
    <row r="739" spans="11:12" ht="15.75" customHeight="1" x14ac:dyDescent="0.25">
      <c r="K739" s="43"/>
      <c r="L739" s="139"/>
    </row>
    <row r="740" spans="11:12" ht="15.75" customHeight="1" x14ac:dyDescent="0.25">
      <c r="K740" s="43"/>
      <c r="L740" s="139"/>
    </row>
    <row r="741" spans="11:12" ht="15.75" customHeight="1" x14ac:dyDescent="0.25">
      <c r="K741" s="43"/>
      <c r="L741" s="139"/>
    </row>
    <row r="742" spans="11:12" ht="15.75" customHeight="1" x14ac:dyDescent="0.25">
      <c r="K742" s="43"/>
      <c r="L742" s="139"/>
    </row>
    <row r="743" spans="11:12" ht="15.75" customHeight="1" x14ac:dyDescent="0.25">
      <c r="K743" s="43"/>
      <c r="L743" s="139"/>
    </row>
    <row r="744" spans="11:12" ht="15.75" customHeight="1" x14ac:dyDescent="0.25">
      <c r="K744" s="43"/>
      <c r="L744" s="139"/>
    </row>
    <row r="745" spans="11:12" ht="15.75" customHeight="1" x14ac:dyDescent="0.25">
      <c r="K745" s="43"/>
      <c r="L745" s="139"/>
    </row>
    <row r="746" spans="11:12" ht="15.75" customHeight="1" x14ac:dyDescent="0.25">
      <c r="K746" s="43"/>
      <c r="L746" s="139"/>
    </row>
    <row r="747" spans="11:12" ht="15.75" customHeight="1" x14ac:dyDescent="0.25">
      <c r="K747" s="43"/>
      <c r="L747" s="139"/>
    </row>
    <row r="748" spans="11:12" ht="15.75" customHeight="1" x14ac:dyDescent="0.25">
      <c r="K748" s="43"/>
      <c r="L748" s="139"/>
    </row>
    <row r="749" spans="11:12" ht="15.75" customHeight="1" x14ac:dyDescent="0.25">
      <c r="K749" s="43"/>
      <c r="L749" s="139"/>
    </row>
    <row r="750" spans="11:12" ht="15.75" customHeight="1" x14ac:dyDescent="0.25">
      <c r="K750" s="43"/>
      <c r="L750" s="139"/>
    </row>
    <row r="751" spans="11:12" ht="15.75" customHeight="1" x14ac:dyDescent="0.25">
      <c r="K751" s="43"/>
      <c r="L751" s="139"/>
    </row>
    <row r="752" spans="11:12" ht="15.75" customHeight="1" x14ac:dyDescent="0.25">
      <c r="K752" s="43"/>
      <c r="L752" s="139"/>
    </row>
    <row r="753" spans="11:12" ht="15.75" customHeight="1" x14ac:dyDescent="0.25">
      <c r="K753" s="43"/>
      <c r="L753" s="139"/>
    </row>
    <row r="754" spans="11:12" ht="15.75" customHeight="1" x14ac:dyDescent="0.25">
      <c r="K754" s="43"/>
      <c r="L754" s="139"/>
    </row>
    <row r="755" spans="11:12" ht="15.75" customHeight="1" x14ac:dyDescent="0.25">
      <c r="K755" s="43"/>
      <c r="L755" s="139"/>
    </row>
    <row r="756" spans="11:12" ht="15.75" customHeight="1" x14ac:dyDescent="0.25">
      <c r="K756" s="43"/>
      <c r="L756" s="139"/>
    </row>
    <row r="757" spans="11:12" ht="15.75" customHeight="1" x14ac:dyDescent="0.25">
      <c r="K757" s="43"/>
      <c r="L757" s="139"/>
    </row>
    <row r="758" spans="11:12" ht="15.75" customHeight="1" x14ac:dyDescent="0.25">
      <c r="K758" s="43"/>
      <c r="L758" s="139"/>
    </row>
    <row r="759" spans="11:12" ht="15.75" customHeight="1" x14ac:dyDescent="0.25">
      <c r="K759" s="43"/>
      <c r="L759" s="139"/>
    </row>
    <row r="760" spans="11:12" ht="15.75" customHeight="1" x14ac:dyDescent="0.25">
      <c r="K760" s="43"/>
      <c r="L760" s="139"/>
    </row>
    <row r="761" spans="11:12" ht="15.75" customHeight="1" x14ac:dyDescent="0.25">
      <c r="K761" s="43"/>
      <c r="L761" s="139"/>
    </row>
    <row r="762" spans="11:12" ht="15.75" customHeight="1" x14ac:dyDescent="0.25">
      <c r="K762" s="43"/>
      <c r="L762" s="139"/>
    </row>
    <row r="763" spans="11:12" ht="15.75" customHeight="1" x14ac:dyDescent="0.25">
      <c r="K763" s="43"/>
      <c r="L763" s="139"/>
    </row>
    <row r="764" spans="11:12" ht="15.75" customHeight="1" x14ac:dyDescent="0.25">
      <c r="K764" s="43"/>
      <c r="L764" s="139"/>
    </row>
    <row r="765" spans="11:12" ht="15.75" customHeight="1" x14ac:dyDescent="0.25">
      <c r="K765" s="43"/>
      <c r="L765" s="139"/>
    </row>
    <row r="766" spans="11:12" ht="15.75" customHeight="1" x14ac:dyDescent="0.25">
      <c r="K766" s="43"/>
      <c r="L766" s="139"/>
    </row>
    <row r="767" spans="11:12" ht="15.75" customHeight="1" x14ac:dyDescent="0.25">
      <c r="K767" s="43"/>
      <c r="L767" s="139"/>
    </row>
    <row r="768" spans="11:12" ht="15.75" customHeight="1" x14ac:dyDescent="0.25">
      <c r="K768" s="43"/>
      <c r="L768" s="139"/>
    </row>
    <row r="769" spans="11:12" ht="15.75" customHeight="1" x14ac:dyDescent="0.25">
      <c r="K769" s="43"/>
      <c r="L769" s="139"/>
    </row>
    <row r="770" spans="11:12" ht="15.75" customHeight="1" x14ac:dyDescent="0.25">
      <c r="K770" s="43"/>
      <c r="L770" s="139"/>
    </row>
    <row r="771" spans="11:12" ht="15.75" customHeight="1" x14ac:dyDescent="0.25">
      <c r="K771" s="43"/>
      <c r="L771" s="139"/>
    </row>
    <row r="772" spans="11:12" ht="15.75" customHeight="1" x14ac:dyDescent="0.25">
      <c r="K772" s="43"/>
      <c r="L772" s="139"/>
    </row>
    <row r="773" spans="11:12" ht="15.75" customHeight="1" x14ac:dyDescent="0.25">
      <c r="K773" s="43"/>
      <c r="L773" s="139"/>
    </row>
    <row r="774" spans="11:12" ht="15.75" customHeight="1" x14ac:dyDescent="0.25">
      <c r="K774" s="43"/>
      <c r="L774" s="139"/>
    </row>
    <row r="775" spans="11:12" ht="15.75" customHeight="1" x14ac:dyDescent="0.25">
      <c r="K775" s="43"/>
      <c r="L775" s="139"/>
    </row>
    <row r="776" spans="11:12" ht="15.75" customHeight="1" x14ac:dyDescent="0.25">
      <c r="K776" s="43"/>
      <c r="L776" s="139"/>
    </row>
    <row r="777" spans="11:12" ht="15.75" customHeight="1" x14ac:dyDescent="0.25">
      <c r="K777" s="43"/>
      <c r="L777" s="139"/>
    </row>
    <row r="778" spans="11:12" ht="15.75" customHeight="1" x14ac:dyDescent="0.25">
      <c r="K778" s="43"/>
      <c r="L778" s="139"/>
    </row>
    <row r="779" spans="11:12" ht="15.75" customHeight="1" x14ac:dyDescent="0.25">
      <c r="K779" s="43"/>
      <c r="L779" s="139"/>
    </row>
    <row r="780" spans="11:12" ht="15.75" customHeight="1" x14ac:dyDescent="0.25">
      <c r="K780" s="43"/>
      <c r="L780" s="139"/>
    </row>
    <row r="781" spans="11:12" ht="15.75" customHeight="1" x14ac:dyDescent="0.25">
      <c r="K781" s="43"/>
      <c r="L781" s="139"/>
    </row>
    <row r="782" spans="11:12" ht="15.75" customHeight="1" x14ac:dyDescent="0.25">
      <c r="K782" s="43"/>
      <c r="L782" s="139"/>
    </row>
    <row r="783" spans="11:12" ht="15.75" customHeight="1" x14ac:dyDescent="0.25">
      <c r="K783" s="43"/>
      <c r="L783" s="139"/>
    </row>
    <row r="784" spans="11:12" ht="15.75" customHeight="1" x14ac:dyDescent="0.25">
      <c r="K784" s="43"/>
      <c r="L784" s="139"/>
    </row>
    <row r="785" spans="11:12" ht="15.75" customHeight="1" x14ac:dyDescent="0.25">
      <c r="K785" s="43"/>
      <c r="L785" s="139"/>
    </row>
    <row r="786" spans="11:12" ht="15.75" customHeight="1" x14ac:dyDescent="0.25">
      <c r="K786" s="43"/>
      <c r="L786" s="139"/>
    </row>
    <row r="787" spans="11:12" ht="15.75" customHeight="1" x14ac:dyDescent="0.25">
      <c r="K787" s="43"/>
      <c r="L787" s="139"/>
    </row>
    <row r="788" spans="11:12" ht="15.75" customHeight="1" x14ac:dyDescent="0.25">
      <c r="K788" s="43"/>
      <c r="L788" s="139"/>
    </row>
    <row r="789" spans="11:12" ht="15.75" customHeight="1" x14ac:dyDescent="0.25">
      <c r="K789" s="43"/>
      <c r="L789" s="139"/>
    </row>
    <row r="790" spans="11:12" ht="15.75" customHeight="1" x14ac:dyDescent="0.25">
      <c r="K790" s="43"/>
      <c r="L790" s="139"/>
    </row>
    <row r="791" spans="11:12" ht="15.75" customHeight="1" x14ac:dyDescent="0.25">
      <c r="K791" s="43"/>
      <c r="L791" s="139"/>
    </row>
    <row r="792" spans="11:12" ht="15.75" customHeight="1" x14ac:dyDescent="0.25">
      <c r="K792" s="43"/>
      <c r="L792" s="139"/>
    </row>
    <row r="793" spans="11:12" ht="15.75" customHeight="1" x14ac:dyDescent="0.25">
      <c r="K793" s="43"/>
      <c r="L793" s="139"/>
    </row>
    <row r="794" spans="11:12" ht="15.75" customHeight="1" x14ac:dyDescent="0.25">
      <c r="K794" s="43"/>
      <c r="L794" s="139"/>
    </row>
    <row r="795" spans="11:12" ht="15.75" customHeight="1" x14ac:dyDescent="0.25">
      <c r="K795" s="43"/>
      <c r="L795" s="139"/>
    </row>
    <row r="796" spans="11:12" ht="15.75" customHeight="1" x14ac:dyDescent="0.25">
      <c r="K796" s="43"/>
      <c r="L796" s="139"/>
    </row>
    <row r="797" spans="11:12" ht="15.75" customHeight="1" x14ac:dyDescent="0.25">
      <c r="K797" s="43"/>
      <c r="L797" s="139"/>
    </row>
    <row r="798" spans="11:12" ht="15.75" customHeight="1" x14ac:dyDescent="0.25">
      <c r="K798" s="43"/>
      <c r="L798" s="139"/>
    </row>
    <row r="799" spans="11:12" ht="15.75" customHeight="1" x14ac:dyDescent="0.25">
      <c r="K799" s="43"/>
      <c r="L799" s="139"/>
    </row>
    <row r="800" spans="11:12" ht="15.75" customHeight="1" x14ac:dyDescent="0.25">
      <c r="K800" s="43"/>
      <c r="L800" s="139"/>
    </row>
    <row r="801" spans="11:12" ht="15.75" customHeight="1" x14ac:dyDescent="0.25">
      <c r="K801" s="43"/>
      <c r="L801" s="139"/>
    </row>
    <row r="802" spans="11:12" ht="15.75" customHeight="1" x14ac:dyDescent="0.25">
      <c r="K802" s="43"/>
      <c r="L802" s="139"/>
    </row>
    <row r="803" spans="11:12" ht="15.75" customHeight="1" x14ac:dyDescent="0.25">
      <c r="K803" s="43"/>
      <c r="L803" s="139"/>
    </row>
    <row r="804" spans="11:12" ht="15.75" customHeight="1" x14ac:dyDescent="0.25">
      <c r="K804" s="43"/>
      <c r="L804" s="139"/>
    </row>
    <row r="805" spans="11:12" ht="15.75" customHeight="1" x14ac:dyDescent="0.25">
      <c r="K805" s="43"/>
      <c r="L805" s="139"/>
    </row>
    <row r="806" spans="11:12" ht="15.75" customHeight="1" x14ac:dyDescent="0.25">
      <c r="K806" s="43"/>
      <c r="L806" s="139"/>
    </row>
    <row r="807" spans="11:12" ht="15.75" customHeight="1" x14ac:dyDescent="0.25">
      <c r="K807" s="43"/>
      <c r="L807" s="139"/>
    </row>
    <row r="808" spans="11:12" ht="15.75" customHeight="1" x14ac:dyDescent="0.25">
      <c r="K808" s="43"/>
      <c r="L808" s="139"/>
    </row>
    <row r="809" spans="11:12" ht="15.75" customHeight="1" x14ac:dyDescent="0.25">
      <c r="K809" s="43"/>
      <c r="L809" s="139"/>
    </row>
    <row r="810" spans="11:12" ht="15.75" customHeight="1" x14ac:dyDescent="0.25">
      <c r="K810" s="43"/>
      <c r="L810" s="139"/>
    </row>
    <row r="811" spans="11:12" ht="15.75" customHeight="1" x14ac:dyDescent="0.25">
      <c r="K811" s="43"/>
      <c r="L811" s="139"/>
    </row>
    <row r="812" spans="11:12" ht="15.75" customHeight="1" x14ac:dyDescent="0.25">
      <c r="K812" s="43"/>
      <c r="L812" s="139"/>
    </row>
    <row r="813" spans="11:12" ht="15.75" customHeight="1" x14ac:dyDescent="0.25">
      <c r="K813" s="43"/>
      <c r="L813" s="139"/>
    </row>
    <row r="814" spans="11:12" ht="15.75" customHeight="1" x14ac:dyDescent="0.25">
      <c r="K814" s="43"/>
      <c r="L814" s="139"/>
    </row>
    <row r="815" spans="11:12" ht="15.75" customHeight="1" x14ac:dyDescent="0.25">
      <c r="K815" s="43"/>
      <c r="L815" s="139"/>
    </row>
    <row r="816" spans="11:12" ht="15.75" customHeight="1" x14ac:dyDescent="0.25">
      <c r="K816" s="43"/>
      <c r="L816" s="139"/>
    </row>
    <row r="817" spans="11:12" ht="15.75" customHeight="1" x14ac:dyDescent="0.25">
      <c r="K817" s="43"/>
      <c r="L817" s="139"/>
    </row>
    <row r="818" spans="11:12" ht="15.75" customHeight="1" x14ac:dyDescent="0.25">
      <c r="K818" s="43"/>
      <c r="L818" s="139"/>
    </row>
    <row r="819" spans="11:12" ht="15.75" customHeight="1" x14ac:dyDescent="0.25">
      <c r="K819" s="43"/>
      <c r="L819" s="139"/>
    </row>
    <row r="820" spans="11:12" ht="15.75" customHeight="1" x14ac:dyDescent="0.25">
      <c r="K820" s="43"/>
      <c r="L820" s="139"/>
    </row>
    <row r="821" spans="11:12" ht="15.75" customHeight="1" x14ac:dyDescent="0.25">
      <c r="K821" s="43"/>
      <c r="L821" s="139"/>
    </row>
    <row r="822" spans="11:12" ht="15.75" customHeight="1" x14ac:dyDescent="0.25">
      <c r="K822" s="43"/>
      <c r="L822" s="139"/>
    </row>
    <row r="823" spans="11:12" ht="15.75" customHeight="1" x14ac:dyDescent="0.25">
      <c r="K823" s="43"/>
      <c r="L823" s="139"/>
    </row>
    <row r="824" spans="11:12" ht="15.75" customHeight="1" x14ac:dyDescent="0.25">
      <c r="K824" s="43"/>
      <c r="L824" s="139"/>
    </row>
    <row r="825" spans="11:12" ht="15.75" customHeight="1" x14ac:dyDescent="0.25">
      <c r="K825" s="43"/>
      <c r="L825" s="139"/>
    </row>
    <row r="826" spans="11:12" ht="15.75" customHeight="1" x14ac:dyDescent="0.25">
      <c r="K826" s="43"/>
      <c r="L826" s="139"/>
    </row>
    <row r="827" spans="11:12" ht="15.75" customHeight="1" x14ac:dyDescent="0.25">
      <c r="K827" s="43"/>
      <c r="L827" s="139"/>
    </row>
    <row r="828" spans="11:12" ht="15.75" customHeight="1" x14ac:dyDescent="0.25">
      <c r="K828" s="43"/>
      <c r="L828" s="139"/>
    </row>
    <row r="829" spans="11:12" ht="15.75" customHeight="1" x14ac:dyDescent="0.25">
      <c r="K829" s="43"/>
      <c r="L829" s="139"/>
    </row>
    <row r="830" spans="11:12" ht="15.75" customHeight="1" x14ac:dyDescent="0.25">
      <c r="K830" s="43"/>
      <c r="L830" s="139"/>
    </row>
    <row r="831" spans="11:12" ht="15.75" customHeight="1" x14ac:dyDescent="0.25">
      <c r="K831" s="43"/>
      <c r="L831" s="139"/>
    </row>
    <row r="832" spans="11:12" ht="15.75" customHeight="1" x14ac:dyDescent="0.25">
      <c r="K832" s="43"/>
      <c r="L832" s="139"/>
    </row>
    <row r="833" spans="11:12" ht="15.75" customHeight="1" x14ac:dyDescent="0.25">
      <c r="K833" s="43"/>
      <c r="L833" s="139"/>
    </row>
    <row r="834" spans="11:12" ht="15.75" customHeight="1" x14ac:dyDescent="0.25">
      <c r="K834" s="43"/>
      <c r="L834" s="139"/>
    </row>
    <row r="835" spans="11:12" ht="15.75" customHeight="1" x14ac:dyDescent="0.25">
      <c r="K835" s="43"/>
      <c r="L835" s="139"/>
    </row>
    <row r="836" spans="11:12" ht="15.75" customHeight="1" x14ac:dyDescent="0.25">
      <c r="K836" s="43"/>
      <c r="L836" s="139"/>
    </row>
    <row r="837" spans="11:12" ht="15.75" customHeight="1" x14ac:dyDescent="0.25">
      <c r="K837" s="43"/>
      <c r="L837" s="139"/>
    </row>
    <row r="838" spans="11:12" ht="15.75" customHeight="1" x14ac:dyDescent="0.25">
      <c r="K838" s="43"/>
      <c r="L838" s="139"/>
    </row>
    <row r="839" spans="11:12" ht="15.75" customHeight="1" x14ac:dyDescent="0.25">
      <c r="K839" s="43"/>
      <c r="L839" s="139"/>
    </row>
    <row r="840" spans="11:12" ht="15.75" customHeight="1" x14ac:dyDescent="0.25">
      <c r="K840" s="43"/>
      <c r="L840" s="139"/>
    </row>
    <row r="841" spans="11:12" ht="15.75" customHeight="1" x14ac:dyDescent="0.25">
      <c r="K841" s="43"/>
      <c r="L841" s="139"/>
    </row>
    <row r="842" spans="11:12" ht="15.75" customHeight="1" x14ac:dyDescent="0.25">
      <c r="K842" s="43"/>
      <c r="L842" s="139"/>
    </row>
    <row r="843" spans="11:12" ht="15.75" customHeight="1" x14ac:dyDescent="0.25">
      <c r="K843" s="43"/>
      <c r="L843" s="139"/>
    </row>
    <row r="844" spans="11:12" ht="15.75" customHeight="1" x14ac:dyDescent="0.25">
      <c r="K844" s="43"/>
      <c r="L844" s="139"/>
    </row>
    <row r="845" spans="11:12" ht="15.75" customHeight="1" x14ac:dyDescent="0.25">
      <c r="K845" s="43"/>
      <c r="L845" s="139"/>
    </row>
    <row r="846" spans="11:12" ht="15.75" customHeight="1" x14ac:dyDescent="0.25">
      <c r="K846" s="43"/>
      <c r="L846" s="139"/>
    </row>
    <row r="847" spans="11:12" ht="15.75" customHeight="1" x14ac:dyDescent="0.25">
      <c r="K847" s="43"/>
      <c r="L847" s="139"/>
    </row>
    <row r="848" spans="11:12" ht="15.75" customHeight="1" x14ac:dyDescent="0.25">
      <c r="K848" s="43"/>
      <c r="L848" s="139"/>
    </row>
    <row r="849" spans="11:12" ht="15.75" customHeight="1" x14ac:dyDescent="0.25">
      <c r="K849" s="43"/>
      <c r="L849" s="139"/>
    </row>
    <row r="850" spans="11:12" ht="15.75" customHeight="1" x14ac:dyDescent="0.25">
      <c r="K850" s="43"/>
      <c r="L850" s="139"/>
    </row>
    <row r="851" spans="11:12" ht="15.75" customHeight="1" x14ac:dyDescent="0.25">
      <c r="K851" s="43"/>
      <c r="L851" s="139"/>
    </row>
    <row r="852" spans="11:12" ht="15.75" customHeight="1" x14ac:dyDescent="0.25">
      <c r="K852" s="43"/>
      <c r="L852" s="139"/>
    </row>
    <row r="853" spans="11:12" ht="15.75" customHeight="1" x14ac:dyDescent="0.25">
      <c r="K853" s="43"/>
      <c r="L853" s="139"/>
    </row>
    <row r="854" spans="11:12" ht="15.75" customHeight="1" x14ac:dyDescent="0.25">
      <c r="K854" s="43"/>
      <c r="L854" s="139"/>
    </row>
    <row r="855" spans="11:12" ht="15.75" customHeight="1" x14ac:dyDescent="0.25">
      <c r="K855" s="43"/>
      <c r="L855" s="139"/>
    </row>
    <row r="856" spans="11:12" ht="15.75" customHeight="1" x14ac:dyDescent="0.25">
      <c r="K856" s="43"/>
      <c r="L856" s="139"/>
    </row>
    <row r="857" spans="11:12" ht="15.75" customHeight="1" x14ac:dyDescent="0.25">
      <c r="K857" s="43"/>
      <c r="L857" s="139"/>
    </row>
    <row r="858" spans="11:12" ht="15.75" customHeight="1" x14ac:dyDescent="0.25">
      <c r="K858" s="43"/>
      <c r="L858" s="139"/>
    </row>
    <row r="859" spans="11:12" ht="15.75" customHeight="1" x14ac:dyDescent="0.25">
      <c r="K859" s="43"/>
      <c r="L859" s="139"/>
    </row>
    <row r="860" spans="11:12" ht="15.75" customHeight="1" x14ac:dyDescent="0.25">
      <c r="K860" s="43"/>
      <c r="L860" s="139"/>
    </row>
    <row r="861" spans="11:12" ht="15.75" customHeight="1" x14ac:dyDescent="0.25">
      <c r="K861" s="43"/>
      <c r="L861" s="139"/>
    </row>
    <row r="862" spans="11:12" ht="15.75" customHeight="1" x14ac:dyDescent="0.25">
      <c r="K862" s="43"/>
      <c r="L862" s="139"/>
    </row>
    <row r="863" spans="11:12" ht="15.75" customHeight="1" x14ac:dyDescent="0.25">
      <c r="K863" s="43"/>
      <c r="L863" s="139"/>
    </row>
    <row r="864" spans="11:12" ht="15.75" customHeight="1" x14ac:dyDescent="0.25">
      <c r="K864" s="43"/>
      <c r="L864" s="139"/>
    </row>
    <row r="865" spans="11:12" ht="15.75" customHeight="1" x14ac:dyDescent="0.25">
      <c r="K865" s="43"/>
      <c r="L865" s="139"/>
    </row>
    <row r="866" spans="11:12" ht="15.75" customHeight="1" x14ac:dyDescent="0.25">
      <c r="K866" s="43"/>
      <c r="L866" s="139"/>
    </row>
    <row r="867" spans="11:12" ht="15.75" customHeight="1" x14ac:dyDescent="0.25">
      <c r="K867" s="43"/>
      <c r="L867" s="139"/>
    </row>
    <row r="868" spans="11:12" ht="15.75" customHeight="1" x14ac:dyDescent="0.25">
      <c r="K868" s="43"/>
      <c r="L868" s="139"/>
    </row>
    <row r="869" spans="11:12" ht="15.75" customHeight="1" x14ac:dyDescent="0.25">
      <c r="K869" s="43"/>
      <c r="L869" s="139"/>
    </row>
    <row r="870" spans="11:12" ht="15.75" customHeight="1" x14ac:dyDescent="0.25">
      <c r="K870" s="43"/>
      <c r="L870" s="139"/>
    </row>
    <row r="871" spans="11:12" ht="15.75" customHeight="1" x14ac:dyDescent="0.25">
      <c r="K871" s="43"/>
      <c r="L871" s="139"/>
    </row>
    <row r="872" spans="11:12" ht="15.75" customHeight="1" x14ac:dyDescent="0.25">
      <c r="K872" s="43"/>
      <c r="L872" s="139"/>
    </row>
    <row r="873" spans="11:12" ht="15.75" customHeight="1" x14ac:dyDescent="0.25">
      <c r="K873" s="43"/>
      <c r="L873" s="139"/>
    </row>
    <row r="874" spans="11:12" ht="15.75" customHeight="1" x14ac:dyDescent="0.25">
      <c r="K874" s="43"/>
      <c r="L874" s="139"/>
    </row>
    <row r="875" spans="11:12" ht="15.75" customHeight="1" x14ac:dyDescent="0.25">
      <c r="K875" s="43"/>
      <c r="L875" s="139"/>
    </row>
    <row r="876" spans="11:12" ht="15.75" customHeight="1" x14ac:dyDescent="0.25">
      <c r="K876" s="43"/>
      <c r="L876" s="139"/>
    </row>
    <row r="877" spans="11:12" ht="15.75" customHeight="1" x14ac:dyDescent="0.25">
      <c r="K877" s="43"/>
      <c r="L877" s="139"/>
    </row>
    <row r="878" spans="11:12" ht="15.75" customHeight="1" x14ac:dyDescent="0.25">
      <c r="K878" s="43"/>
      <c r="L878" s="139"/>
    </row>
    <row r="879" spans="11:12" ht="15.75" customHeight="1" x14ac:dyDescent="0.25">
      <c r="K879" s="43"/>
      <c r="L879" s="139"/>
    </row>
    <row r="880" spans="11:12" ht="15.75" customHeight="1" x14ac:dyDescent="0.25">
      <c r="K880" s="43"/>
      <c r="L880" s="139"/>
    </row>
    <row r="881" spans="11:12" ht="15.75" customHeight="1" x14ac:dyDescent="0.25">
      <c r="K881" s="43"/>
      <c r="L881" s="139"/>
    </row>
    <row r="882" spans="11:12" ht="15.75" customHeight="1" x14ac:dyDescent="0.25">
      <c r="K882" s="43"/>
      <c r="L882" s="139"/>
    </row>
    <row r="883" spans="11:12" ht="15.75" customHeight="1" x14ac:dyDescent="0.25">
      <c r="K883" s="43"/>
      <c r="L883" s="139"/>
    </row>
    <row r="884" spans="11:12" ht="15.75" customHeight="1" x14ac:dyDescent="0.25">
      <c r="K884" s="43"/>
      <c r="L884" s="139"/>
    </row>
    <row r="885" spans="11:12" ht="15.75" customHeight="1" x14ac:dyDescent="0.25">
      <c r="K885" s="43"/>
      <c r="L885" s="139"/>
    </row>
    <row r="886" spans="11:12" ht="15.75" customHeight="1" x14ac:dyDescent="0.25">
      <c r="K886" s="43"/>
      <c r="L886" s="139"/>
    </row>
    <row r="887" spans="11:12" ht="15.75" customHeight="1" x14ac:dyDescent="0.25">
      <c r="K887" s="43"/>
      <c r="L887" s="139"/>
    </row>
    <row r="888" spans="11:12" ht="15.75" customHeight="1" x14ac:dyDescent="0.25">
      <c r="K888" s="43"/>
      <c r="L888" s="139"/>
    </row>
    <row r="889" spans="11:12" ht="15.75" customHeight="1" x14ac:dyDescent="0.25">
      <c r="K889" s="43"/>
      <c r="L889" s="139"/>
    </row>
    <row r="890" spans="11:12" ht="15.75" customHeight="1" x14ac:dyDescent="0.25">
      <c r="K890" s="43"/>
      <c r="L890" s="139"/>
    </row>
    <row r="891" spans="11:12" ht="15.75" customHeight="1" x14ac:dyDescent="0.25">
      <c r="K891" s="43"/>
      <c r="L891" s="139"/>
    </row>
    <row r="892" spans="11:12" ht="15.75" customHeight="1" x14ac:dyDescent="0.25">
      <c r="K892" s="43"/>
      <c r="L892" s="139"/>
    </row>
    <row r="893" spans="11:12" ht="15.75" customHeight="1" x14ac:dyDescent="0.25">
      <c r="K893" s="43"/>
      <c r="L893" s="139"/>
    </row>
    <row r="894" spans="11:12" ht="15.75" customHeight="1" x14ac:dyDescent="0.25">
      <c r="K894" s="43"/>
      <c r="L894" s="139"/>
    </row>
    <row r="895" spans="11:12" ht="15.75" customHeight="1" x14ac:dyDescent="0.25">
      <c r="K895" s="43"/>
      <c r="L895" s="139"/>
    </row>
    <row r="896" spans="11:12" ht="15.75" customHeight="1" x14ac:dyDescent="0.25">
      <c r="K896" s="43"/>
      <c r="L896" s="139"/>
    </row>
    <row r="897" spans="11:12" ht="15.75" customHeight="1" x14ac:dyDescent="0.25">
      <c r="K897" s="43"/>
      <c r="L897" s="139"/>
    </row>
    <row r="898" spans="11:12" ht="15.75" customHeight="1" x14ac:dyDescent="0.25">
      <c r="K898" s="43"/>
      <c r="L898" s="139"/>
    </row>
    <row r="899" spans="11:12" ht="15.75" customHeight="1" x14ac:dyDescent="0.25">
      <c r="K899" s="43"/>
      <c r="L899" s="139"/>
    </row>
    <row r="900" spans="11:12" ht="15.75" customHeight="1" x14ac:dyDescent="0.25">
      <c r="K900" s="43"/>
      <c r="L900" s="139"/>
    </row>
    <row r="901" spans="11:12" ht="15.75" customHeight="1" x14ac:dyDescent="0.25">
      <c r="K901" s="43"/>
      <c r="L901" s="139"/>
    </row>
    <row r="902" spans="11:12" ht="15.75" customHeight="1" x14ac:dyDescent="0.25">
      <c r="K902" s="43"/>
      <c r="L902" s="139"/>
    </row>
    <row r="903" spans="11:12" ht="15.75" customHeight="1" x14ac:dyDescent="0.25">
      <c r="K903" s="43"/>
      <c r="L903" s="139"/>
    </row>
    <row r="904" spans="11:12" ht="15.75" customHeight="1" x14ac:dyDescent="0.25">
      <c r="K904" s="43"/>
      <c r="L904" s="139"/>
    </row>
    <row r="905" spans="11:12" ht="15.75" customHeight="1" x14ac:dyDescent="0.25">
      <c r="K905" s="43"/>
      <c r="L905" s="139"/>
    </row>
    <row r="906" spans="11:12" ht="15.75" customHeight="1" x14ac:dyDescent="0.25">
      <c r="K906" s="43"/>
      <c r="L906" s="139"/>
    </row>
    <row r="907" spans="11:12" ht="15.75" customHeight="1" x14ac:dyDescent="0.25">
      <c r="K907" s="43"/>
      <c r="L907" s="139"/>
    </row>
    <row r="908" spans="11:12" ht="15.75" customHeight="1" x14ac:dyDescent="0.25">
      <c r="K908" s="43"/>
      <c r="L908" s="139"/>
    </row>
    <row r="909" spans="11:12" ht="15.75" customHeight="1" x14ac:dyDescent="0.25">
      <c r="K909" s="43"/>
      <c r="L909" s="139"/>
    </row>
    <row r="910" spans="11:12" ht="15.75" customHeight="1" x14ac:dyDescent="0.25">
      <c r="K910" s="43"/>
      <c r="L910" s="139"/>
    </row>
    <row r="911" spans="11:12" ht="15.75" customHeight="1" x14ac:dyDescent="0.25">
      <c r="K911" s="43"/>
      <c r="L911" s="139"/>
    </row>
    <row r="912" spans="11:12" ht="15.75" customHeight="1" x14ac:dyDescent="0.25">
      <c r="K912" s="43"/>
      <c r="L912" s="139"/>
    </row>
    <row r="913" spans="11:12" ht="15.75" customHeight="1" x14ac:dyDescent="0.25">
      <c r="K913" s="43"/>
      <c r="L913" s="139"/>
    </row>
    <row r="914" spans="11:12" ht="15.75" customHeight="1" x14ac:dyDescent="0.25">
      <c r="K914" s="43"/>
      <c r="L914" s="139"/>
    </row>
    <row r="915" spans="11:12" ht="15.75" customHeight="1" x14ac:dyDescent="0.25">
      <c r="K915" s="43"/>
      <c r="L915" s="139"/>
    </row>
    <row r="916" spans="11:12" ht="15.75" customHeight="1" x14ac:dyDescent="0.25">
      <c r="K916" s="43"/>
      <c r="L916" s="139"/>
    </row>
    <row r="917" spans="11:12" ht="15.75" customHeight="1" x14ac:dyDescent="0.25">
      <c r="K917" s="43"/>
      <c r="L917" s="139"/>
    </row>
    <row r="918" spans="11:12" ht="15.75" customHeight="1" x14ac:dyDescent="0.25">
      <c r="K918" s="43"/>
      <c r="L918" s="139"/>
    </row>
    <row r="919" spans="11:12" ht="15.75" customHeight="1" x14ac:dyDescent="0.25">
      <c r="K919" s="43"/>
      <c r="L919" s="139"/>
    </row>
    <row r="920" spans="11:12" ht="15.75" customHeight="1" x14ac:dyDescent="0.25">
      <c r="K920" s="43"/>
      <c r="L920" s="139"/>
    </row>
    <row r="921" spans="11:12" ht="15.75" customHeight="1" x14ac:dyDescent="0.25">
      <c r="K921" s="43"/>
      <c r="L921" s="139"/>
    </row>
    <row r="922" spans="11:12" ht="15.75" customHeight="1" x14ac:dyDescent="0.25">
      <c r="K922" s="43"/>
      <c r="L922" s="139"/>
    </row>
    <row r="923" spans="11:12" ht="15.75" customHeight="1" x14ac:dyDescent="0.25">
      <c r="K923" s="43"/>
      <c r="L923" s="139"/>
    </row>
    <row r="924" spans="11:12" ht="15.75" customHeight="1" x14ac:dyDescent="0.25">
      <c r="K924" s="43"/>
      <c r="L924" s="139"/>
    </row>
    <row r="925" spans="11:12" ht="15.75" customHeight="1" x14ac:dyDescent="0.25">
      <c r="K925" s="43"/>
      <c r="L925" s="139"/>
    </row>
    <row r="926" spans="11:12" ht="15.75" customHeight="1" x14ac:dyDescent="0.25">
      <c r="K926" s="43"/>
      <c r="L926" s="139"/>
    </row>
    <row r="927" spans="11:12" ht="15.75" customHeight="1" x14ac:dyDescent="0.25">
      <c r="K927" s="43"/>
      <c r="L927" s="139"/>
    </row>
    <row r="928" spans="11:12" ht="15.75" customHeight="1" x14ac:dyDescent="0.25">
      <c r="K928" s="43"/>
      <c r="L928" s="139"/>
    </row>
    <row r="929" spans="11:12" ht="15.75" customHeight="1" x14ac:dyDescent="0.25">
      <c r="K929" s="43"/>
      <c r="L929" s="139"/>
    </row>
    <row r="930" spans="11:12" ht="15.75" customHeight="1" x14ac:dyDescent="0.25">
      <c r="K930" s="43"/>
      <c r="L930" s="139"/>
    </row>
    <row r="931" spans="11:12" ht="15.75" customHeight="1" x14ac:dyDescent="0.25">
      <c r="K931" s="43"/>
      <c r="L931" s="139"/>
    </row>
    <row r="932" spans="11:12" ht="15.75" customHeight="1" x14ac:dyDescent="0.25">
      <c r="K932" s="43"/>
      <c r="L932" s="139"/>
    </row>
    <row r="933" spans="11:12" ht="15.75" customHeight="1" x14ac:dyDescent="0.25">
      <c r="K933" s="43"/>
      <c r="L933" s="139"/>
    </row>
    <row r="934" spans="11:12" ht="15.75" customHeight="1" x14ac:dyDescent="0.25">
      <c r="K934" s="43"/>
      <c r="L934" s="139"/>
    </row>
    <row r="935" spans="11:12" ht="15.75" customHeight="1" x14ac:dyDescent="0.25">
      <c r="K935" s="43"/>
      <c r="L935" s="139"/>
    </row>
    <row r="936" spans="11:12" ht="15.75" customHeight="1" x14ac:dyDescent="0.25">
      <c r="K936" s="43"/>
      <c r="L936" s="139"/>
    </row>
    <row r="937" spans="11:12" ht="15.75" customHeight="1" x14ac:dyDescent="0.25">
      <c r="K937" s="43"/>
      <c r="L937" s="139"/>
    </row>
    <row r="938" spans="11:12" ht="15.75" customHeight="1" x14ac:dyDescent="0.25">
      <c r="K938" s="43"/>
      <c r="L938" s="139"/>
    </row>
    <row r="939" spans="11:12" ht="15.75" customHeight="1" x14ac:dyDescent="0.25">
      <c r="K939" s="43"/>
      <c r="L939" s="139"/>
    </row>
    <row r="940" spans="11:12" ht="15.75" customHeight="1" x14ac:dyDescent="0.25">
      <c r="K940" s="43"/>
      <c r="L940" s="139"/>
    </row>
    <row r="941" spans="11:12" ht="15.75" customHeight="1" x14ac:dyDescent="0.25">
      <c r="K941" s="43"/>
      <c r="L941" s="139"/>
    </row>
    <row r="942" spans="11:12" ht="15.75" customHeight="1" x14ac:dyDescent="0.25">
      <c r="K942" s="43"/>
      <c r="L942" s="139"/>
    </row>
    <row r="943" spans="11:12" ht="15.75" customHeight="1" x14ac:dyDescent="0.25">
      <c r="K943" s="43"/>
      <c r="L943" s="139"/>
    </row>
    <row r="944" spans="11:12" ht="15.75" customHeight="1" x14ac:dyDescent="0.25">
      <c r="K944" s="43"/>
      <c r="L944" s="139"/>
    </row>
    <row r="945" spans="11:12" ht="15.75" customHeight="1" x14ac:dyDescent="0.25">
      <c r="K945" s="43"/>
      <c r="L945" s="139"/>
    </row>
    <row r="946" spans="11:12" ht="15.75" customHeight="1" x14ac:dyDescent="0.25">
      <c r="K946" s="43"/>
      <c r="L946" s="139"/>
    </row>
    <row r="947" spans="11:12" ht="15.75" customHeight="1" x14ac:dyDescent="0.25">
      <c r="K947" s="43"/>
      <c r="L947" s="139"/>
    </row>
    <row r="948" spans="11:12" ht="15.75" customHeight="1" x14ac:dyDescent="0.25">
      <c r="K948" s="43"/>
      <c r="L948" s="139"/>
    </row>
    <row r="949" spans="11:12" ht="15.75" customHeight="1" x14ac:dyDescent="0.25">
      <c r="K949" s="43"/>
      <c r="L949" s="139"/>
    </row>
    <row r="950" spans="11:12" ht="15.75" customHeight="1" x14ac:dyDescent="0.25">
      <c r="K950" s="43"/>
      <c r="L950" s="139"/>
    </row>
    <row r="951" spans="11:12" ht="15.75" customHeight="1" x14ac:dyDescent="0.25">
      <c r="K951" s="43"/>
      <c r="L951" s="139"/>
    </row>
    <row r="952" spans="11:12" ht="15.75" customHeight="1" x14ac:dyDescent="0.25">
      <c r="K952" s="43"/>
      <c r="L952" s="139"/>
    </row>
    <row r="953" spans="11:12" ht="15.75" customHeight="1" x14ac:dyDescent="0.25">
      <c r="K953" s="43"/>
      <c r="L953" s="139"/>
    </row>
    <row r="954" spans="11:12" ht="15.75" customHeight="1" x14ac:dyDescent="0.25">
      <c r="K954" s="43"/>
      <c r="L954" s="139"/>
    </row>
    <row r="955" spans="11:12" ht="15.75" customHeight="1" x14ac:dyDescent="0.25">
      <c r="K955" s="43"/>
      <c r="L955" s="139"/>
    </row>
    <row r="956" spans="11:12" ht="15.75" customHeight="1" x14ac:dyDescent="0.25">
      <c r="K956" s="43"/>
      <c r="L956" s="139"/>
    </row>
    <row r="957" spans="11:12" ht="15.75" customHeight="1" x14ac:dyDescent="0.25">
      <c r="K957" s="43"/>
      <c r="L957" s="139"/>
    </row>
    <row r="958" spans="11:12" ht="15.75" customHeight="1" x14ac:dyDescent="0.25">
      <c r="K958" s="43"/>
      <c r="L958" s="139"/>
    </row>
    <row r="959" spans="11:12" ht="15.75" customHeight="1" x14ac:dyDescent="0.25">
      <c r="K959" s="43"/>
      <c r="L959" s="139"/>
    </row>
    <row r="960" spans="11:12" ht="15.75" customHeight="1" x14ac:dyDescent="0.25">
      <c r="K960" s="43"/>
      <c r="L960" s="139"/>
    </row>
    <row r="961" spans="11:12" ht="15.75" customHeight="1" x14ac:dyDescent="0.25">
      <c r="K961" s="43"/>
      <c r="L961" s="139"/>
    </row>
    <row r="962" spans="11:12" ht="15.75" customHeight="1" x14ac:dyDescent="0.25">
      <c r="K962" s="43"/>
      <c r="L962" s="139"/>
    </row>
    <row r="963" spans="11:12" ht="15.75" customHeight="1" x14ac:dyDescent="0.25">
      <c r="K963" s="43"/>
      <c r="L963" s="139"/>
    </row>
    <row r="964" spans="11:12" ht="15.75" customHeight="1" x14ac:dyDescent="0.25">
      <c r="K964" s="43"/>
      <c r="L964" s="139"/>
    </row>
    <row r="965" spans="11:12" ht="15.75" customHeight="1" x14ac:dyDescent="0.25">
      <c r="K965" s="43"/>
      <c r="L965" s="139"/>
    </row>
    <row r="966" spans="11:12" ht="15.75" customHeight="1" x14ac:dyDescent="0.25">
      <c r="K966" s="43"/>
      <c r="L966" s="139"/>
    </row>
    <row r="967" spans="11:12" ht="15.75" customHeight="1" x14ac:dyDescent="0.25">
      <c r="K967" s="43"/>
      <c r="L967" s="139"/>
    </row>
    <row r="968" spans="11:12" ht="15.75" customHeight="1" x14ac:dyDescent="0.25">
      <c r="K968" s="43"/>
      <c r="L968" s="139"/>
    </row>
    <row r="969" spans="11:12" ht="15.75" customHeight="1" x14ac:dyDescent="0.25">
      <c r="K969" s="43"/>
      <c r="L969" s="139"/>
    </row>
    <row r="970" spans="11:12" ht="15.75" customHeight="1" x14ac:dyDescent="0.25">
      <c r="K970" s="43"/>
      <c r="L970" s="139"/>
    </row>
    <row r="971" spans="11:12" ht="15.75" customHeight="1" x14ac:dyDescent="0.25">
      <c r="K971" s="43"/>
      <c r="L971" s="139"/>
    </row>
    <row r="972" spans="11:12" ht="15.75" customHeight="1" x14ac:dyDescent="0.25">
      <c r="K972" s="43"/>
      <c r="L972" s="139"/>
    </row>
    <row r="973" spans="11:12" ht="15.75" customHeight="1" x14ac:dyDescent="0.25">
      <c r="K973" s="43"/>
      <c r="L973" s="139"/>
    </row>
    <row r="974" spans="11:12" ht="15.75" customHeight="1" x14ac:dyDescent="0.25">
      <c r="K974" s="43"/>
      <c r="L974" s="139"/>
    </row>
    <row r="975" spans="11:12" ht="15.75" customHeight="1" x14ac:dyDescent="0.25">
      <c r="K975" s="43"/>
      <c r="L975" s="139"/>
    </row>
    <row r="976" spans="11:12" ht="15.75" customHeight="1" x14ac:dyDescent="0.25">
      <c r="K976" s="43"/>
      <c r="L976" s="139"/>
    </row>
    <row r="977" spans="11:12" ht="15.75" customHeight="1" x14ac:dyDescent="0.25">
      <c r="K977" s="43"/>
      <c r="L977" s="139"/>
    </row>
    <row r="978" spans="11:12" ht="15.75" customHeight="1" x14ac:dyDescent="0.25">
      <c r="K978" s="43"/>
      <c r="L978" s="139"/>
    </row>
    <row r="979" spans="11:12" ht="15.75" customHeight="1" x14ac:dyDescent="0.25">
      <c r="K979" s="43"/>
      <c r="L979" s="139"/>
    </row>
    <row r="980" spans="11:12" ht="15.75" customHeight="1" x14ac:dyDescent="0.25">
      <c r="K980" s="43"/>
      <c r="L980" s="139"/>
    </row>
    <row r="981" spans="11:12" ht="15.75" customHeight="1" x14ac:dyDescent="0.25">
      <c r="K981" s="43"/>
      <c r="L981" s="139"/>
    </row>
    <row r="982" spans="11:12" ht="15.75" customHeight="1" x14ac:dyDescent="0.25">
      <c r="K982" s="43"/>
      <c r="L982" s="139"/>
    </row>
    <row r="983" spans="11:12" ht="15.75" customHeight="1" x14ac:dyDescent="0.25">
      <c r="K983" s="43"/>
      <c r="L983" s="139"/>
    </row>
    <row r="984" spans="11:12" ht="15.75" customHeight="1" x14ac:dyDescent="0.25">
      <c r="K984" s="43"/>
      <c r="L984" s="139"/>
    </row>
    <row r="985" spans="11:12" ht="15.75" customHeight="1" x14ac:dyDescent="0.25">
      <c r="K985" s="43"/>
      <c r="L985" s="139"/>
    </row>
    <row r="986" spans="11:12" ht="15.75" customHeight="1" x14ac:dyDescent="0.25">
      <c r="K986" s="43"/>
      <c r="L986" s="139"/>
    </row>
    <row r="987" spans="11:12" ht="15.75" customHeight="1" x14ac:dyDescent="0.25">
      <c r="K987" s="43"/>
      <c r="L987" s="139"/>
    </row>
    <row r="988" spans="11:12" ht="15.75" customHeight="1" x14ac:dyDescent="0.25">
      <c r="K988" s="43"/>
      <c r="L988" s="139"/>
    </row>
    <row r="989" spans="11:12" ht="15.75" customHeight="1" x14ac:dyDescent="0.25">
      <c r="K989" s="43"/>
      <c r="L989" s="139"/>
    </row>
    <row r="990" spans="11:12" ht="15.75" customHeight="1" x14ac:dyDescent="0.25">
      <c r="K990" s="43"/>
      <c r="L990" s="139"/>
    </row>
    <row r="991" spans="11:12" ht="15.75" customHeight="1" x14ac:dyDescent="0.25">
      <c r="K991" s="43"/>
      <c r="L991" s="139"/>
    </row>
    <row r="992" spans="11:12" ht="15.75" customHeight="1" x14ac:dyDescent="0.25">
      <c r="K992" s="43"/>
      <c r="L992" s="139"/>
    </row>
    <row r="993" spans="11:12" ht="15.75" customHeight="1" x14ac:dyDescent="0.25">
      <c r="K993" s="43"/>
      <c r="L993" s="139"/>
    </row>
    <row r="994" spans="11:12" ht="15.75" customHeight="1" x14ac:dyDescent="0.25">
      <c r="K994" s="43"/>
      <c r="L994" s="139"/>
    </row>
    <row r="995" spans="11:12" ht="15.75" customHeight="1" x14ac:dyDescent="0.25">
      <c r="K995" s="43"/>
      <c r="L995" s="139"/>
    </row>
    <row r="996" spans="11:12" ht="15.75" customHeight="1" x14ac:dyDescent="0.25">
      <c r="K996" s="43"/>
      <c r="L996" s="139"/>
    </row>
    <row r="997" spans="11:12" ht="15.75" customHeight="1" x14ac:dyDescent="0.25">
      <c r="K997" s="43"/>
      <c r="L997" s="139"/>
    </row>
    <row r="998" spans="11:12" ht="15.75" customHeight="1" x14ac:dyDescent="0.25">
      <c r="K998" s="43"/>
      <c r="L998" s="139"/>
    </row>
    <row r="999" spans="11:12" ht="15.75" customHeight="1" x14ac:dyDescent="0.25">
      <c r="K999" s="43"/>
      <c r="L999" s="139"/>
    </row>
  </sheetData>
  <sortState xmlns:xlrd2="http://schemas.microsoft.com/office/spreadsheetml/2017/richdata2" ref="P61:R77">
    <sortCondition descending="1" ref="R61:R77"/>
  </sortState>
  <mergeCells count="2">
    <mergeCell ref="B3:D4"/>
    <mergeCell ref="B5:D5"/>
  </mergeCells>
  <pageMargins left="0.7" right="0.7" top="0.75" bottom="0.7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99"/>
  <sheetViews>
    <sheetView workbookViewId="0">
      <selection activeCell="P34" sqref="P34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2" width="8.5703125" customWidth="1"/>
  </cols>
  <sheetData>
    <row r="1" spans="1:22" ht="15.75" customHeight="1" x14ac:dyDescent="0.25">
      <c r="A1" s="131"/>
      <c r="B1" s="132"/>
      <c r="C1" s="234" t="s">
        <v>303</v>
      </c>
      <c r="D1" s="133"/>
      <c r="E1" s="134"/>
      <c r="F1" s="135"/>
      <c r="G1" s="136"/>
      <c r="H1" s="136"/>
      <c r="I1" s="136"/>
      <c r="J1" s="137"/>
      <c r="K1" s="138"/>
      <c r="L1" s="139"/>
    </row>
    <row r="2" spans="1:22" ht="15.75" customHeight="1" x14ac:dyDescent="0.25">
      <c r="A2" s="140"/>
      <c r="B2" s="141"/>
      <c r="C2" s="142"/>
      <c r="E2" s="143"/>
      <c r="F2" s="75"/>
      <c r="G2" s="20"/>
      <c r="H2" s="20"/>
      <c r="I2" s="20"/>
      <c r="J2" s="144"/>
      <c r="K2" s="43"/>
      <c r="L2" s="139"/>
    </row>
    <row r="3" spans="1:22" ht="15.75" customHeight="1" x14ac:dyDescent="0.25">
      <c r="A3" s="140"/>
      <c r="B3" s="876" t="s">
        <v>286</v>
      </c>
      <c r="C3" s="877"/>
      <c r="D3" s="878"/>
      <c r="E3" s="143"/>
      <c r="F3" s="75"/>
      <c r="G3" s="20"/>
      <c r="H3" s="20"/>
      <c r="I3" s="20"/>
      <c r="J3" s="144"/>
      <c r="K3" s="43"/>
      <c r="L3" s="139"/>
    </row>
    <row r="4" spans="1:22" ht="15.75" customHeight="1" x14ac:dyDescent="0.25">
      <c r="A4" s="140"/>
      <c r="B4" s="879"/>
      <c r="C4" s="880"/>
      <c r="D4" s="881"/>
      <c r="E4" s="143"/>
      <c r="F4" s="75"/>
      <c r="G4" s="20"/>
      <c r="H4" s="20"/>
      <c r="I4" s="20"/>
      <c r="J4" s="144"/>
      <c r="K4" s="43"/>
      <c r="L4" s="139"/>
    </row>
    <row r="5" spans="1:22" ht="15.75" customHeight="1" x14ac:dyDescent="0.25">
      <c r="A5" s="140"/>
      <c r="B5" s="882" t="s">
        <v>287</v>
      </c>
      <c r="C5" s="883"/>
      <c r="D5" s="869"/>
      <c r="E5" s="143"/>
      <c r="F5" s="75"/>
      <c r="G5" s="20"/>
      <c r="H5" s="20"/>
      <c r="I5" s="20"/>
      <c r="J5" s="144"/>
      <c r="K5" s="43"/>
      <c r="L5" s="139"/>
    </row>
    <row r="6" spans="1:22" ht="15.75" customHeight="1" x14ac:dyDescent="0.25">
      <c r="A6" s="20"/>
      <c r="B6" s="145"/>
      <c r="C6" s="146"/>
      <c r="D6" s="146"/>
      <c r="E6" s="143"/>
      <c r="F6" s="75"/>
      <c r="G6" s="20"/>
      <c r="H6" s="20"/>
      <c r="I6" s="20"/>
      <c r="J6" s="144"/>
      <c r="K6" s="43"/>
      <c r="L6" s="139"/>
    </row>
    <row r="7" spans="1:22" ht="15.75" customHeight="1" x14ac:dyDescent="0.25">
      <c r="A7" s="20"/>
      <c r="B7" s="147" t="s">
        <v>288</v>
      </c>
      <c r="C7" s="142"/>
      <c r="E7" s="143"/>
      <c r="F7" s="75"/>
      <c r="G7" s="20"/>
      <c r="H7" s="20"/>
      <c r="I7" s="20"/>
      <c r="J7" s="144"/>
      <c r="K7" s="43"/>
      <c r="L7" s="139"/>
    </row>
    <row r="8" spans="1:22" ht="15.75" customHeight="1" x14ac:dyDescent="0.25">
      <c r="A8" s="20"/>
      <c r="B8" s="141"/>
      <c r="C8" s="142"/>
      <c r="E8" s="124"/>
      <c r="F8" s="75"/>
      <c r="G8" s="20"/>
      <c r="H8" s="20"/>
      <c r="I8" s="20"/>
      <c r="J8" s="144"/>
      <c r="K8" s="43"/>
      <c r="L8" s="139"/>
    </row>
    <row r="9" spans="1:22" ht="15.75" customHeight="1" thickBot="1" x14ac:dyDescent="0.3">
      <c r="A9" s="140"/>
      <c r="B9" s="251" t="s">
        <v>85</v>
      </c>
      <c r="C9" s="252"/>
      <c r="D9" s="238"/>
      <c r="E9" s="237"/>
      <c r="F9" s="237"/>
      <c r="G9" s="239"/>
      <c r="H9" s="239"/>
      <c r="I9" s="253"/>
      <c r="J9" s="235"/>
      <c r="K9" s="218"/>
      <c r="L9" s="219"/>
    </row>
    <row r="10" spans="1:22" ht="15.75" customHeight="1" x14ac:dyDescent="0.25">
      <c r="A10" s="303" t="s">
        <v>86</v>
      </c>
      <c r="B10" s="304" t="s">
        <v>289</v>
      </c>
      <c r="C10" s="305" t="s">
        <v>45</v>
      </c>
      <c r="D10" s="305" t="s">
        <v>3</v>
      </c>
      <c r="E10" s="306" t="s">
        <v>87</v>
      </c>
      <c r="F10" s="307"/>
      <c r="G10" s="308"/>
      <c r="H10" s="308"/>
      <c r="I10" s="309"/>
      <c r="J10" s="310" t="s">
        <v>88</v>
      </c>
      <c r="K10" s="224"/>
      <c r="L10" s="228"/>
      <c r="N10" s="416"/>
      <c r="O10" s="417" t="s">
        <v>89</v>
      </c>
      <c r="P10" s="418"/>
      <c r="Q10" s="419"/>
      <c r="R10" s="420"/>
      <c r="S10" s="421"/>
    </row>
    <row r="11" spans="1:22" ht="15.75" customHeight="1" x14ac:dyDescent="0.25">
      <c r="A11" s="311">
        <v>1</v>
      </c>
      <c r="B11" s="254" t="s">
        <v>90</v>
      </c>
      <c r="C11" s="371"/>
      <c r="D11" s="372" t="s">
        <v>174</v>
      </c>
      <c r="E11" s="256"/>
      <c r="F11" s="257"/>
      <c r="G11" s="257"/>
      <c r="H11" s="226"/>
      <c r="I11" s="226" t="s">
        <v>93</v>
      </c>
      <c r="J11" s="226" t="s">
        <v>94</v>
      </c>
      <c r="K11" s="220" t="s">
        <v>18</v>
      </c>
      <c r="L11" s="222"/>
      <c r="N11" s="422"/>
      <c r="O11" s="161" t="s">
        <v>63</v>
      </c>
      <c r="P11" s="162" t="s">
        <v>45</v>
      </c>
      <c r="Q11" s="162" t="s">
        <v>3</v>
      </c>
      <c r="R11" s="163"/>
      <c r="S11" s="423"/>
      <c r="U11" s="13"/>
      <c r="V11" s="14" t="s">
        <v>7</v>
      </c>
    </row>
    <row r="12" spans="1:22" ht="15.75" customHeight="1" x14ac:dyDescent="0.25">
      <c r="A12" s="312"/>
      <c r="B12" s="594">
        <v>3492</v>
      </c>
      <c r="C12" s="465" t="s">
        <v>194</v>
      </c>
      <c r="D12" s="466" t="s">
        <v>174</v>
      </c>
      <c r="E12" s="471">
        <v>5</v>
      </c>
      <c r="F12" s="537">
        <v>78</v>
      </c>
      <c r="G12" s="537">
        <v>86</v>
      </c>
      <c r="H12" s="472"/>
      <c r="I12" s="472">
        <f t="shared" ref="I12:I17" si="0">SUM(F12:H12)</f>
        <v>164</v>
      </c>
      <c r="J12" s="482">
        <v>169</v>
      </c>
      <c r="K12" s="220"/>
      <c r="L12" s="222">
        <f>SUM(J12:J17)</f>
        <v>526</v>
      </c>
      <c r="N12" s="424" t="s">
        <v>289</v>
      </c>
      <c r="O12" s="164"/>
      <c r="P12" s="165" t="s">
        <v>95</v>
      </c>
      <c r="Q12" s="425"/>
      <c r="R12" s="166" t="s">
        <v>93</v>
      </c>
      <c r="S12" s="426" t="s">
        <v>5</v>
      </c>
      <c r="U12" s="167"/>
      <c r="V12" s="14" t="s">
        <v>96</v>
      </c>
    </row>
    <row r="13" spans="1:22" ht="12.75" customHeight="1" x14ac:dyDescent="0.25">
      <c r="A13" s="312"/>
      <c r="B13" s="365">
        <v>3468</v>
      </c>
      <c r="C13" s="532" t="s">
        <v>195</v>
      </c>
      <c r="D13" s="260" t="s">
        <v>174</v>
      </c>
      <c r="E13" s="264">
        <v>5</v>
      </c>
      <c r="F13" s="536">
        <v>70</v>
      </c>
      <c r="G13" s="536">
        <v>77</v>
      </c>
      <c r="H13" s="265"/>
      <c r="I13" s="265">
        <f t="shared" si="0"/>
        <v>147</v>
      </c>
      <c r="J13" s="233"/>
      <c r="K13" s="220"/>
      <c r="L13" s="222"/>
      <c r="N13" s="427">
        <v>3406</v>
      </c>
      <c r="O13" s="110">
        <v>1</v>
      </c>
      <c r="P13" s="359" t="s">
        <v>261</v>
      </c>
      <c r="Q13" s="273" t="s">
        <v>237</v>
      </c>
      <c r="R13" s="451">
        <v>175</v>
      </c>
      <c r="S13" s="428">
        <v>30</v>
      </c>
    </row>
    <row r="14" spans="1:22" ht="15.75" customHeight="1" x14ac:dyDescent="0.25">
      <c r="A14" s="312"/>
      <c r="B14" s="594">
        <v>3489</v>
      </c>
      <c r="C14" s="465" t="s">
        <v>196</v>
      </c>
      <c r="D14" s="466" t="s">
        <v>174</v>
      </c>
      <c r="E14" s="467">
        <v>5</v>
      </c>
      <c r="F14" s="537">
        <v>88</v>
      </c>
      <c r="G14" s="537">
        <v>87</v>
      </c>
      <c r="H14" s="469"/>
      <c r="I14" s="469">
        <f t="shared" si="0"/>
        <v>175</v>
      </c>
      <c r="J14" s="470">
        <v>180</v>
      </c>
      <c r="K14" s="220"/>
      <c r="L14" s="222"/>
      <c r="N14" s="427">
        <v>3405</v>
      </c>
      <c r="O14" s="111">
        <v>2</v>
      </c>
      <c r="P14" s="359" t="s">
        <v>238</v>
      </c>
      <c r="Q14" s="273" t="s">
        <v>9</v>
      </c>
      <c r="R14" s="451">
        <v>175</v>
      </c>
      <c r="S14" s="428">
        <v>26</v>
      </c>
    </row>
    <row r="15" spans="1:22" ht="15.75" customHeight="1" x14ac:dyDescent="0.25">
      <c r="A15" s="312"/>
      <c r="B15" s="594">
        <v>3493</v>
      </c>
      <c r="C15" s="465" t="s">
        <v>197</v>
      </c>
      <c r="D15" s="466" t="s">
        <v>174</v>
      </c>
      <c r="E15" s="467">
        <v>5</v>
      </c>
      <c r="F15" s="537">
        <v>87</v>
      </c>
      <c r="G15" s="537">
        <v>85</v>
      </c>
      <c r="H15" s="469"/>
      <c r="I15" s="469">
        <f t="shared" si="0"/>
        <v>172</v>
      </c>
      <c r="J15" s="470">
        <v>177</v>
      </c>
      <c r="K15" s="220"/>
      <c r="L15" s="222"/>
      <c r="N15" s="427">
        <v>3403</v>
      </c>
      <c r="O15" s="112">
        <v>3</v>
      </c>
      <c r="P15" s="359" t="s">
        <v>239</v>
      </c>
      <c r="Q15" s="273" t="s">
        <v>237</v>
      </c>
      <c r="R15" s="244">
        <v>172</v>
      </c>
      <c r="S15" s="428">
        <v>23</v>
      </c>
    </row>
    <row r="16" spans="1:22" ht="15.75" customHeight="1" x14ac:dyDescent="0.25">
      <c r="A16" s="312"/>
      <c r="B16" s="365">
        <v>3501</v>
      </c>
      <c r="C16" s="532" t="s">
        <v>198</v>
      </c>
      <c r="D16" s="260" t="s">
        <v>174</v>
      </c>
      <c r="E16" s="261">
        <v>5</v>
      </c>
      <c r="F16" s="536">
        <v>73</v>
      </c>
      <c r="G16" s="536">
        <v>65</v>
      </c>
      <c r="H16" s="263"/>
      <c r="I16" s="263">
        <f t="shared" si="0"/>
        <v>138</v>
      </c>
      <c r="J16" s="231"/>
      <c r="K16" s="220"/>
      <c r="L16" s="222"/>
      <c r="N16" s="427">
        <v>3401</v>
      </c>
      <c r="O16" s="557">
        <v>4</v>
      </c>
      <c r="P16" s="359" t="s">
        <v>244</v>
      </c>
      <c r="Q16" s="273" t="s">
        <v>108</v>
      </c>
      <c r="R16" s="244">
        <v>171</v>
      </c>
      <c r="S16" s="428">
        <v>21</v>
      </c>
    </row>
    <row r="17" spans="1:19" ht="15.75" customHeight="1" thickBot="1" x14ac:dyDescent="0.3">
      <c r="A17" s="313"/>
      <c r="B17" s="369"/>
      <c r="C17" s="351"/>
      <c r="D17" s="314"/>
      <c r="E17" s="315"/>
      <c r="F17" s="686"/>
      <c r="G17" s="686"/>
      <c r="H17" s="316"/>
      <c r="I17" s="317">
        <f t="shared" si="0"/>
        <v>0</v>
      </c>
      <c r="J17" s="318"/>
      <c r="K17" s="225"/>
      <c r="L17" s="223"/>
      <c r="N17" s="427">
        <v>3409</v>
      </c>
      <c r="O17" s="363">
        <v>5</v>
      </c>
      <c r="P17" s="359" t="s">
        <v>259</v>
      </c>
      <c r="Q17" s="273" t="s">
        <v>237</v>
      </c>
      <c r="R17" s="244">
        <v>168</v>
      </c>
      <c r="S17" s="428">
        <v>20</v>
      </c>
    </row>
    <row r="18" spans="1:19" ht="15.75" customHeight="1" x14ac:dyDescent="0.25">
      <c r="A18" s="682">
        <v>2</v>
      </c>
      <c r="B18" s="683"/>
      <c r="C18" s="373"/>
      <c r="D18" s="815" t="s">
        <v>193</v>
      </c>
      <c r="E18" s="816"/>
      <c r="F18" s="684"/>
      <c r="G18" s="684"/>
      <c r="H18" s="302"/>
      <c r="I18" s="302" t="s">
        <v>93</v>
      </c>
      <c r="J18" s="302" t="s">
        <v>94</v>
      </c>
      <c r="K18" s="220"/>
      <c r="L18" s="222"/>
      <c r="N18" s="427">
        <v>3407</v>
      </c>
      <c r="O18" s="363">
        <v>6</v>
      </c>
      <c r="P18" s="359" t="s">
        <v>240</v>
      </c>
      <c r="Q18" s="273" t="s">
        <v>237</v>
      </c>
      <c r="R18" s="244">
        <v>160</v>
      </c>
      <c r="S18" s="428">
        <v>19</v>
      </c>
    </row>
    <row r="19" spans="1:19" ht="15.75" customHeight="1" x14ac:dyDescent="0.25">
      <c r="A19" s="312"/>
      <c r="B19" s="594">
        <v>3497</v>
      </c>
      <c r="C19" s="465" t="s">
        <v>188</v>
      </c>
      <c r="D19" s="466" t="s">
        <v>193</v>
      </c>
      <c r="E19" s="467">
        <v>5</v>
      </c>
      <c r="F19" s="537">
        <v>81</v>
      </c>
      <c r="G19" s="537">
        <v>77</v>
      </c>
      <c r="H19" s="469"/>
      <c r="I19" s="469">
        <f t="shared" ref="I19:I24" si="1">SUM(F19:H19)</f>
        <v>158</v>
      </c>
      <c r="J19" s="470">
        <v>163</v>
      </c>
      <c r="K19" s="220"/>
      <c r="L19" s="222">
        <f>SUM(J19:J24)</f>
        <v>506</v>
      </c>
      <c r="N19" s="427">
        <v>3408</v>
      </c>
      <c r="O19" s="557">
        <v>7</v>
      </c>
      <c r="P19" s="359" t="s">
        <v>296</v>
      </c>
      <c r="Q19" s="273" t="s">
        <v>297</v>
      </c>
      <c r="R19" s="244">
        <v>149</v>
      </c>
      <c r="S19" s="845">
        <v>18</v>
      </c>
    </row>
    <row r="20" spans="1:19" ht="15.75" customHeight="1" x14ac:dyDescent="0.25">
      <c r="A20" s="312"/>
      <c r="B20" s="365">
        <v>3505</v>
      </c>
      <c r="C20" s="532" t="s">
        <v>189</v>
      </c>
      <c r="D20" s="260" t="s">
        <v>193</v>
      </c>
      <c r="E20" s="264">
        <v>5</v>
      </c>
      <c r="F20" s="536">
        <v>68</v>
      </c>
      <c r="G20" s="536">
        <v>66</v>
      </c>
      <c r="H20" s="265"/>
      <c r="I20" s="265">
        <f t="shared" si="1"/>
        <v>134</v>
      </c>
      <c r="J20" s="233"/>
      <c r="K20" s="220"/>
      <c r="L20" s="222"/>
      <c r="N20" s="427">
        <v>3402</v>
      </c>
      <c r="O20" s="557">
        <v>8</v>
      </c>
      <c r="P20" s="359" t="s">
        <v>242</v>
      </c>
      <c r="Q20" s="273" t="s">
        <v>9</v>
      </c>
      <c r="R20" s="244">
        <v>145</v>
      </c>
      <c r="S20" s="440">
        <v>17</v>
      </c>
    </row>
    <row r="21" spans="1:19" ht="15.75" customHeight="1" x14ac:dyDescent="0.25">
      <c r="A21" s="312"/>
      <c r="B21" s="365">
        <v>3502</v>
      </c>
      <c r="C21" s="532" t="s">
        <v>190</v>
      </c>
      <c r="D21" s="260" t="s">
        <v>193</v>
      </c>
      <c r="E21" s="264">
        <v>5</v>
      </c>
      <c r="F21" s="536">
        <v>78</v>
      </c>
      <c r="G21" s="536">
        <v>70</v>
      </c>
      <c r="H21" s="265"/>
      <c r="I21" s="265">
        <f t="shared" si="1"/>
        <v>148</v>
      </c>
      <c r="J21" s="233"/>
      <c r="K21" s="220"/>
      <c r="L21" s="222"/>
      <c r="N21" s="427"/>
      <c r="O21" s="595"/>
      <c r="P21" s="359"/>
      <c r="Q21" s="521"/>
      <c r="R21" s="244"/>
      <c r="S21" s="440"/>
    </row>
    <row r="22" spans="1:19" ht="15.75" customHeight="1" x14ac:dyDescent="0.25">
      <c r="A22" s="312"/>
      <c r="B22" s="594">
        <v>3488</v>
      </c>
      <c r="C22" s="465" t="s">
        <v>191</v>
      </c>
      <c r="D22" s="466" t="s">
        <v>193</v>
      </c>
      <c r="E22" s="471">
        <v>5</v>
      </c>
      <c r="F22" s="537">
        <v>88</v>
      </c>
      <c r="G22" s="537">
        <v>87</v>
      </c>
      <c r="H22" s="472"/>
      <c r="I22" s="472">
        <f t="shared" si="1"/>
        <v>175</v>
      </c>
      <c r="J22" s="473">
        <v>180</v>
      </c>
      <c r="K22" s="220"/>
      <c r="L22" s="222"/>
      <c r="N22" s="427"/>
      <c r="O22" s="573"/>
      <c r="P22" s="359"/>
      <c r="Q22" s="273"/>
      <c r="R22" s="574"/>
      <c r="S22" s="440"/>
    </row>
    <row r="23" spans="1:19" ht="15.75" customHeight="1" x14ac:dyDescent="0.25">
      <c r="A23" s="312"/>
      <c r="B23" s="594">
        <v>3495</v>
      </c>
      <c r="C23" s="465" t="s">
        <v>192</v>
      </c>
      <c r="D23" s="466" t="s">
        <v>193</v>
      </c>
      <c r="E23" s="474">
        <v>5</v>
      </c>
      <c r="F23" s="537">
        <v>82</v>
      </c>
      <c r="G23" s="537">
        <v>76</v>
      </c>
      <c r="H23" s="475"/>
      <c r="I23" s="475">
        <f t="shared" si="1"/>
        <v>158</v>
      </c>
      <c r="J23" s="473">
        <v>163</v>
      </c>
      <c r="K23" s="220"/>
      <c r="L23" s="222"/>
      <c r="N23" s="577"/>
      <c r="O23" s="171"/>
      <c r="P23" s="576" t="s">
        <v>290</v>
      </c>
      <c r="Q23" s="575"/>
      <c r="R23" s="166" t="s">
        <v>93</v>
      </c>
      <c r="S23" s="429" t="s">
        <v>5</v>
      </c>
    </row>
    <row r="24" spans="1:19" ht="15.75" customHeight="1" thickBot="1" x14ac:dyDescent="0.3">
      <c r="A24" s="702"/>
      <c r="B24" s="711"/>
      <c r="C24" s="712"/>
      <c r="D24" s="713"/>
      <c r="E24" s="714"/>
      <c r="F24" s="707"/>
      <c r="G24" s="707"/>
      <c r="H24" s="715"/>
      <c r="I24" s="715">
        <f t="shared" si="1"/>
        <v>0</v>
      </c>
      <c r="J24" s="716"/>
      <c r="K24" s="220" t="s">
        <v>18</v>
      </c>
      <c r="L24" s="222"/>
      <c r="N24" s="427">
        <v>3420</v>
      </c>
      <c r="O24" s="110">
        <v>1</v>
      </c>
      <c r="P24" s="359" t="s">
        <v>251</v>
      </c>
      <c r="Q24" s="273" t="s">
        <v>11</v>
      </c>
      <c r="R24" s="87">
        <v>180</v>
      </c>
      <c r="S24" s="428">
        <v>30</v>
      </c>
    </row>
    <row r="25" spans="1:19" ht="15.75" customHeight="1" x14ac:dyDescent="0.25">
      <c r="A25" s="319">
        <v>3</v>
      </c>
      <c r="B25" s="689"/>
      <c r="C25" s="352"/>
      <c r="D25" s="328" t="s">
        <v>12</v>
      </c>
      <c r="E25" s="322"/>
      <c r="F25" s="690"/>
      <c r="G25" s="690"/>
      <c r="H25" s="572"/>
      <c r="I25" s="572" t="s">
        <v>93</v>
      </c>
      <c r="J25" s="324" t="s">
        <v>94</v>
      </c>
      <c r="K25" s="224" t="s">
        <v>18</v>
      </c>
      <c r="L25" s="228"/>
      <c r="N25" s="427">
        <v>3426</v>
      </c>
      <c r="O25" s="111">
        <v>2</v>
      </c>
      <c r="P25" s="359" t="s">
        <v>294</v>
      </c>
      <c r="Q25" s="273" t="s">
        <v>297</v>
      </c>
      <c r="R25" s="87">
        <v>174</v>
      </c>
      <c r="S25" s="428">
        <v>26</v>
      </c>
    </row>
    <row r="26" spans="1:19" ht="15.75" customHeight="1" x14ac:dyDescent="0.25">
      <c r="A26" s="312"/>
      <c r="B26" s="594">
        <v>3460</v>
      </c>
      <c r="C26" s="465" t="s">
        <v>199</v>
      </c>
      <c r="D26" s="476" t="s">
        <v>12</v>
      </c>
      <c r="E26" s="467">
        <v>5</v>
      </c>
      <c r="F26" s="537">
        <v>87</v>
      </c>
      <c r="G26" s="537">
        <v>89</v>
      </c>
      <c r="H26" s="469"/>
      <c r="I26" s="469">
        <f>SUM(F26:H26)</f>
        <v>176</v>
      </c>
      <c r="J26" s="470">
        <v>181</v>
      </c>
      <c r="K26" s="220"/>
      <c r="L26" s="570">
        <f>SUM(J26:J29)</f>
        <v>490</v>
      </c>
      <c r="N26" s="427">
        <v>3424</v>
      </c>
      <c r="O26" s="112">
        <v>3</v>
      </c>
      <c r="P26" s="359" t="s">
        <v>256</v>
      </c>
      <c r="Q26" s="273" t="s">
        <v>11</v>
      </c>
      <c r="R26" s="87">
        <v>173</v>
      </c>
      <c r="S26" s="428">
        <v>23</v>
      </c>
    </row>
    <row r="27" spans="1:19" ht="15.75" customHeight="1" x14ac:dyDescent="0.25">
      <c r="A27" s="312"/>
      <c r="B27" s="594">
        <v>3500</v>
      </c>
      <c r="C27" s="465" t="s">
        <v>200</v>
      </c>
      <c r="D27" s="476" t="s">
        <v>12</v>
      </c>
      <c r="E27" s="467">
        <v>5</v>
      </c>
      <c r="F27" s="537">
        <v>58</v>
      </c>
      <c r="G27" s="537">
        <v>81</v>
      </c>
      <c r="H27" s="469"/>
      <c r="I27" s="469">
        <f>SUM(F27:H27)</f>
        <v>139</v>
      </c>
      <c r="J27" s="470">
        <v>144</v>
      </c>
      <c r="K27" s="220"/>
      <c r="L27" s="222"/>
      <c r="N27" s="427">
        <v>3421</v>
      </c>
      <c r="O27" s="557">
        <v>4</v>
      </c>
      <c r="P27" s="359" t="s">
        <v>248</v>
      </c>
      <c r="Q27" s="273" t="s">
        <v>108</v>
      </c>
      <c r="R27" s="87">
        <v>171</v>
      </c>
      <c r="S27" s="428">
        <v>21</v>
      </c>
    </row>
    <row r="28" spans="1:19" ht="15.75" customHeight="1" x14ac:dyDescent="0.25">
      <c r="A28" s="312"/>
      <c r="B28" s="365">
        <v>3499</v>
      </c>
      <c r="C28" s="532" t="s">
        <v>201</v>
      </c>
      <c r="D28" s="260" t="s">
        <v>12</v>
      </c>
      <c r="E28" s="261">
        <v>5</v>
      </c>
      <c r="F28" s="536">
        <v>59</v>
      </c>
      <c r="G28" s="536">
        <v>59</v>
      </c>
      <c r="H28" s="263"/>
      <c r="I28" s="263">
        <f>SUM(F28:H28)</f>
        <v>118</v>
      </c>
      <c r="J28" s="231"/>
      <c r="K28" s="220"/>
      <c r="L28" s="222"/>
      <c r="N28" s="427">
        <v>3422</v>
      </c>
      <c r="O28" s="363">
        <v>5</v>
      </c>
      <c r="P28" s="359" t="s">
        <v>233</v>
      </c>
      <c r="Q28" s="273" t="s">
        <v>298</v>
      </c>
      <c r="R28" s="528">
        <v>170</v>
      </c>
      <c r="S28" s="428">
        <v>20</v>
      </c>
    </row>
    <row r="29" spans="1:19" ht="15.75" customHeight="1" x14ac:dyDescent="0.25">
      <c r="A29" s="312"/>
      <c r="B29" s="594">
        <v>3494</v>
      </c>
      <c r="C29" s="465" t="s">
        <v>202</v>
      </c>
      <c r="D29" s="476" t="s">
        <v>12</v>
      </c>
      <c r="E29" s="467">
        <v>5</v>
      </c>
      <c r="F29" s="537">
        <v>81</v>
      </c>
      <c r="G29" s="537">
        <v>79</v>
      </c>
      <c r="H29" s="477"/>
      <c r="I29" s="469">
        <f>SUM(F29:H29)</f>
        <v>160</v>
      </c>
      <c r="J29" s="470">
        <v>165</v>
      </c>
      <c r="K29" s="220"/>
      <c r="L29" s="222"/>
      <c r="N29" s="427">
        <v>3425</v>
      </c>
      <c r="O29" s="363">
        <v>5</v>
      </c>
      <c r="P29" s="359" t="s">
        <v>231</v>
      </c>
      <c r="Q29" s="273" t="s">
        <v>298</v>
      </c>
      <c r="R29" s="528">
        <v>170</v>
      </c>
      <c r="S29" s="428">
        <v>20</v>
      </c>
    </row>
    <row r="30" spans="1:19" ht="15.75" customHeight="1" x14ac:dyDescent="0.25">
      <c r="A30" s="312"/>
      <c r="B30" s="365"/>
      <c r="C30" s="259"/>
      <c r="D30" s="260"/>
      <c r="E30" s="281"/>
      <c r="F30" s="536"/>
      <c r="G30" s="536"/>
      <c r="H30" s="263"/>
      <c r="I30" s="263"/>
      <c r="J30" s="563"/>
      <c r="K30" s="220"/>
      <c r="L30" s="222"/>
      <c r="N30" s="427">
        <v>3423</v>
      </c>
      <c r="O30" s="557">
        <v>7</v>
      </c>
      <c r="P30" s="359" t="s">
        <v>252</v>
      </c>
      <c r="Q30" s="273" t="s">
        <v>230</v>
      </c>
      <c r="R30" s="87">
        <v>167</v>
      </c>
      <c r="S30" s="428">
        <v>18</v>
      </c>
    </row>
    <row r="31" spans="1:19" ht="15.75" customHeight="1" thickBot="1" x14ac:dyDescent="0.3">
      <c r="A31" s="313"/>
      <c r="B31" s="369"/>
      <c r="C31" s="353"/>
      <c r="D31" s="314"/>
      <c r="E31" s="315"/>
      <c r="F31" s="686"/>
      <c r="G31" s="686"/>
      <c r="H31" s="327"/>
      <c r="I31" s="327">
        <f>SUM(F31:H31)</f>
        <v>0</v>
      </c>
      <c r="J31" s="318"/>
      <c r="K31" s="225"/>
      <c r="L31" s="223"/>
      <c r="N31" s="427">
        <v>3428</v>
      </c>
      <c r="O31" s="557">
        <v>8</v>
      </c>
      <c r="P31" s="359" t="s">
        <v>293</v>
      </c>
      <c r="Q31" s="273" t="s">
        <v>297</v>
      </c>
      <c r="R31" s="87">
        <v>139</v>
      </c>
      <c r="S31" s="428">
        <v>17</v>
      </c>
    </row>
    <row r="32" spans="1:19" ht="15.75" customHeight="1" x14ac:dyDescent="0.25">
      <c r="A32" s="682">
        <v>4</v>
      </c>
      <c r="B32" s="683"/>
      <c r="C32" s="373"/>
      <c r="D32" s="374" t="s">
        <v>15</v>
      </c>
      <c r="E32" s="816"/>
      <c r="F32" s="684"/>
      <c r="G32" s="684"/>
      <c r="H32" s="302"/>
      <c r="I32" s="302" t="s">
        <v>93</v>
      </c>
      <c r="J32" s="302" t="s">
        <v>94</v>
      </c>
      <c r="K32" s="220" t="s">
        <v>18</v>
      </c>
      <c r="L32" s="222"/>
      <c r="N32" s="427">
        <v>3404</v>
      </c>
      <c r="O32" s="557">
        <v>9</v>
      </c>
      <c r="P32" s="359" t="s">
        <v>260</v>
      </c>
      <c r="Q32" s="273" t="s">
        <v>108</v>
      </c>
      <c r="R32" s="244">
        <v>138</v>
      </c>
      <c r="S32" s="428">
        <v>16</v>
      </c>
    </row>
    <row r="33" spans="1:19" ht="15.75" customHeight="1" x14ac:dyDescent="0.25">
      <c r="A33" s="312"/>
      <c r="B33" s="365">
        <v>3504</v>
      </c>
      <c r="C33" s="532" t="s">
        <v>203</v>
      </c>
      <c r="D33" s="273" t="s">
        <v>15</v>
      </c>
      <c r="E33" s="264">
        <v>5</v>
      </c>
      <c r="F33" s="536">
        <v>0</v>
      </c>
      <c r="G33" s="536">
        <v>0</v>
      </c>
      <c r="H33" s="265"/>
      <c r="I33" s="265">
        <f>SUM(F33:H33)</f>
        <v>0</v>
      </c>
      <c r="J33" s="233"/>
      <c r="K33" s="220"/>
      <c r="L33" s="222">
        <f>SUM(J33:J36)</f>
        <v>484</v>
      </c>
      <c r="N33" s="427">
        <v>3427</v>
      </c>
      <c r="O33" s="595">
        <v>10</v>
      </c>
      <c r="P33" s="359" t="s">
        <v>295</v>
      </c>
      <c r="Q33" s="521" t="s">
        <v>243</v>
      </c>
      <c r="R33" s="87">
        <v>137</v>
      </c>
      <c r="S33" s="440">
        <v>15</v>
      </c>
    </row>
    <row r="34" spans="1:19" ht="15.75" customHeight="1" x14ac:dyDescent="0.25">
      <c r="A34" s="312"/>
      <c r="B34" s="594">
        <v>3498</v>
      </c>
      <c r="C34" s="465" t="s">
        <v>204</v>
      </c>
      <c r="D34" s="476" t="s">
        <v>15</v>
      </c>
      <c r="E34" s="467">
        <v>5</v>
      </c>
      <c r="F34" s="537">
        <v>70</v>
      </c>
      <c r="G34" s="537">
        <v>74</v>
      </c>
      <c r="H34" s="469"/>
      <c r="I34" s="469">
        <f>SUM(F34:H34)</f>
        <v>144</v>
      </c>
      <c r="J34" s="470">
        <v>149</v>
      </c>
      <c r="K34" s="220"/>
      <c r="L34" s="222"/>
      <c r="N34" s="427"/>
      <c r="O34" s="557"/>
      <c r="P34" s="359"/>
      <c r="Q34" s="273"/>
      <c r="R34" s="87"/>
      <c r="S34" s="428"/>
    </row>
    <row r="35" spans="1:19" ht="15.75" customHeight="1" x14ac:dyDescent="0.2">
      <c r="A35" s="312"/>
      <c r="B35" s="594">
        <v>3503</v>
      </c>
      <c r="C35" s="465" t="s">
        <v>241</v>
      </c>
      <c r="D35" s="476" t="s">
        <v>15</v>
      </c>
      <c r="E35" s="467">
        <v>5</v>
      </c>
      <c r="F35" s="537">
        <v>75</v>
      </c>
      <c r="G35" s="537">
        <v>82</v>
      </c>
      <c r="H35" s="469"/>
      <c r="I35" s="469">
        <f>SUM(F35:H35)</f>
        <v>157</v>
      </c>
      <c r="J35" s="470">
        <v>162</v>
      </c>
      <c r="K35" s="220"/>
      <c r="L35" s="230"/>
      <c r="N35" s="577"/>
      <c r="O35" s="171"/>
      <c r="P35" s="576" t="s">
        <v>291</v>
      </c>
      <c r="Q35" s="575"/>
      <c r="R35" s="578"/>
      <c r="S35" s="429" t="s">
        <v>5</v>
      </c>
    </row>
    <row r="36" spans="1:19" ht="15.75" customHeight="1" x14ac:dyDescent="0.2">
      <c r="A36" s="312"/>
      <c r="B36" s="594">
        <v>3506</v>
      </c>
      <c r="C36" s="465" t="s">
        <v>205</v>
      </c>
      <c r="D36" s="466" t="s">
        <v>15</v>
      </c>
      <c r="E36" s="471">
        <v>5</v>
      </c>
      <c r="F36" s="537">
        <v>84</v>
      </c>
      <c r="G36" s="537">
        <v>84</v>
      </c>
      <c r="H36" s="472"/>
      <c r="I36" s="472">
        <f>SUM(F36:H36)</f>
        <v>168</v>
      </c>
      <c r="J36" s="473">
        <v>173</v>
      </c>
      <c r="K36" s="220"/>
      <c r="L36" s="230"/>
      <c r="N36" s="427">
        <v>3459</v>
      </c>
      <c r="O36" s="110">
        <v>1</v>
      </c>
      <c r="P36" s="359" t="s">
        <v>78</v>
      </c>
      <c r="Q36" s="273" t="s">
        <v>243</v>
      </c>
      <c r="R36" s="87">
        <v>184</v>
      </c>
      <c r="S36" s="428">
        <v>30</v>
      </c>
    </row>
    <row r="37" spans="1:19" ht="15.75" customHeight="1" x14ac:dyDescent="0.25">
      <c r="A37" s="312"/>
      <c r="B37" s="365"/>
      <c r="C37" s="289"/>
      <c r="D37" s="266"/>
      <c r="E37" s="267"/>
      <c r="F37" s="536"/>
      <c r="G37" s="536"/>
      <c r="H37" s="277"/>
      <c r="I37" s="277"/>
      <c r="J37" s="232"/>
      <c r="K37" s="221"/>
      <c r="L37" s="229"/>
      <c r="N37" s="427">
        <v>3460</v>
      </c>
      <c r="O37" s="111">
        <v>2</v>
      </c>
      <c r="P37" s="359" t="s">
        <v>199</v>
      </c>
      <c r="Q37" s="273" t="s">
        <v>12</v>
      </c>
      <c r="R37" s="87">
        <v>176</v>
      </c>
      <c r="S37" s="428">
        <v>26</v>
      </c>
    </row>
    <row r="38" spans="1:19" ht="15.75" customHeight="1" thickBot="1" x14ac:dyDescent="0.3">
      <c r="A38" s="702"/>
      <c r="B38" s="711"/>
      <c r="C38" s="712"/>
      <c r="D38" s="713"/>
      <c r="E38" s="714"/>
      <c r="F38" s="707"/>
      <c r="G38" s="707"/>
      <c r="H38" s="715"/>
      <c r="I38" s="715"/>
      <c r="J38" s="818" t="s">
        <v>18</v>
      </c>
      <c r="K38" s="220"/>
      <c r="L38" s="222"/>
      <c r="N38" s="427">
        <v>3461</v>
      </c>
      <c r="O38" s="112">
        <v>3</v>
      </c>
      <c r="P38" s="359" t="s">
        <v>215</v>
      </c>
      <c r="Q38" s="273" t="s">
        <v>299</v>
      </c>
      <c r="R38" s="87">
        <v>166</v>
      </c>
      <c r="S38" s="428">
        <v>23</v>
      </c>
    </row>
    <row r="39" spans="1:19" ht="15.75" customHeight="1" x14ac:dyDescent="0.25">
      <c r="A39" s="319">
        <v>5</v>
      </c>
      <c r="B39" s="689"/>
      <c r="C39" s="352"/>
      <c r="D39" s="328" t="s">
        <v>13</v>
      </c>
      <c r="E39" s="322"/>
      <c r="F39" s="690"/>
      <c r="G39" s="690"/>
      <c r="H39" s="324"/>
      <c r="I39" s="324" t="s">
        <v>93</v>
      </c>
      <c r="J39" s="324" t="s">
        <v>94</v>
      </c>
      <c r="K39" s="224" t="s">
        <v>18</v>
      </c>
      <c r="L39" s="228"/>
      <c r="N39" s="427">
        <v>3467</v>
      </c>
      <c r="O39" s="557">
        <v>4</v>
      </c>
      <c r="P39" s="359" t="s">
        <v>216</v>
      </c>
      <c r="Q39" s="273" t="s">
        <v>299</v>
      </c>
      <c r="R39" s="87">
        <v>164</v>
      </c>
      <c r="S39" s="846">
        <v>21</v>
      </c>
    </row>
    <row r="40" spans="1:19" ht="15.75" customHeight="1" x14ac:dyDescent="0.25">
      <c r="A40" s="312"/>
      <c r="B40" s="594">
        <v>3491</v>
      </c>
      <c r="C40" s="465" t="s">
        <v>206</v>
      </c>
      <c r="D40" s="476" t="s">
        <v>13</v>
      </c>
      <c r="E40" s="467">
        <v>5</v>
      </c>
      <c r="F40" s="537">
        <v>82</v>
      </c>
      <c r="G40" s="537">
        <v>74</v>
      </c>
      <c r="H40" s="469"/>
      <c r="I40" s="469">
        <f>SUM(F40:H40)</f>
        <v>156</v>
      </c>
      <c r="J40" s="470">
        <v>161</v>
      </c>
      <c r="K40" s="591"/>
      <c r="L40" s="599">
        <f>SUM(J40:J45)</f>
        <v>488</v>
      </c>
      <c r="N40" s="427">
        <v>3462</v>
      </c>
      <c r="O40" s="363">
        <v>5</v>
      </c>
      <c r="P40" s="359" t="s">
        <v>222</v>
      </c>
      <c r="Q40" s="273" t="s">
        <v>300</v>
      </c>
      <c r="R40" s="87">
        <v>162</v>
      </c>
      <c r="S40" s="846">
        <v>20</v>
      </c>
    </row>
    <row r="41" spans="1:19" ht="15.75" customHeight="1" x14ac:dyDescent="0.25">
      <c r="A41" s="312"/>
      <c r="B41" s="365">
        <v>0</v>
      </c>
      <c r="C41" s="532" t="s">
        <v>207</v>
      </c>
      <c r="D41" s="273" t="s">
        <v>13</v>
      </c>
      <c r="E41" s="264"/>
      <c r="F41" s="536"/>
      <c r="G41" s="536"/>
      <c r="H41" s="265"/>
      <c r="I41" s="265">
        <f>SUM(F41:H41)</f>
        <v>0</v>
      </c>
      <c r="J41" s="233"/>
      <c r="K41" s="591"/>
      <c r="L41" s="222"/>
      <c r="N41" s="427">
        <v>3465</v>
      </c>
      <c r="O41" s="363">
        <v>6</v>
      </c>
      <c r="P41" s="359" t="s">
        <v>218</v>
      </c>
      <c r="Q41" s="273" t="s">
        <v>101</v>
      </c>
      <c r="R41" s="87">
        <v>158</v>
      </c>
      <c r="S41" s="846">
        <v>19</v>
      </c>
    </row>
    <row r="42" spans="1:19" ht="15.75" customHeight="1" x14ac:dyDescent="0.25">
      <c r="A42" s="312"/>
      <c r="B42" s="594">
        <v>3490</v>
      </c>
      <c r="C42" s="465" t="s">
        <v>208</v>
      </c>
      <c r="D42" s="476" t="s">
        <v>13</v>
      </c>
      <c r="E42" s="467">
        <v>5</v>
      </c>
      <c r="F42" s="537">
        <v>84</v>
      </c>
      <c r="G42" s="537">
        <v>85</v>
      </c>
      <c r="H42" s="469"/>
      <c r="I42" s="469">
        <f>SUM(F42:H42)</f>
        <v>169</v>
      </c>
      <c r="J42" s="470">
        <v>174</v>
      </c>
      <c r="K42" s="591"/>
      <c r="L42" s="222"/>
      <c r="N42" s="427">
        <v>3469</v>
      </c>
      <c r="O42" s="557">
        <v>7</v>
      </c>
      <c r="P42" s="359" t="s">
        <v>228</v>
      </c>
      <c r="Q42" s="273" t="s">
        <v>230</v>
      </c>
      <c r="R42" s="87">
        <v>148</v>
      </c>
      <c r="S42" s="846">
        <v>18</v>
      </c>
    </row>
    <row r="43" spans="1:19" ht="15.75" customHeight="1" x14ac:dyDescent="0.2">
      <c r="A43" s="312"/>
      <c r="B43" s="365">
        <v>0</v>
      </c>
      <c r="C43" s="532" t="s">
        <v>209</v>
      </c>
      <c r="D43" s="260" t="s">
        <v>13</v>
      </c>
      <c r="E43" s="261"/>
      <c r="F43" s="536"/>
      <c r="G43" s="536"/>
      <c r="H43" s="263"/>
      <c r="I43" s="263">
        <f>SUM(F43:H43)</f>
        <v>0</v>
      </c>
      <c r="J43" s="231"/>
      <c r="K43" s="591"/>
      <c r="L43" s="230"/>
      <c r="N43" s="427">
        <v>3475</v>
      </c>
      <c r="O43" s="113">
        <v>8</v>
      </c>
      <c r="P43" s="359" t="s">
        <v>258</v>
      </c>
      <c r="Q43" s="273" t="s">
        <v>108</v>
      </c>
      <c r="R43" s="451">
        <v>147</v>
      </c>
      <c r="S43" s="846">
        <v>17</v>
      </c>
    </row>
    <row r="44" spans="1:19" ht="15.75" customHeight="1" x14ac:dyDescent="0.25">
      <c r="A44" s="312"/>
      <c r="B44" s="594">
        <v>3496</v>
      </c>
      <c r="C44" s="465" t="s">
        <v>210</v>
      </c>
      <c r="D44" s="466" t="s">
        <v>13</v>
      </c>
      <c r="E44" s="471">
        <v>5</v>
      </c>
      <c r="F44" s="537">
        <v>79</v>
      </c>
      <c r="G44" s="537">
        <v>69</v>
      </c>
      <c r="H44" s="480"/>
      <c r="I44" s="480">
        <f>SUM(F44:G44)</f>
        <v>148</v>
      </c>
      <c r="J44" s="481">
        <v>153</v>
      </c>
      <c r="K44" s="249"/>
      <c r="L44" s="331"/>
      <c r="N44" s="427">
        <v>3468</v>
      </c>
      <c r="O44" s="557">
        <v>9</v>
      </c>
      <c r="P44" s="359" t="s">
        <v>195</v>
      </c>
      <c r="Q44" s="273" t="s">
        <v>301</v>
      </c>
      <c r="R44" s="451">
        <v>147</v>
      </c>
      <c r="S44" s="846">
        <v>16</v>
      </c>
    </row>
    <row r="45" spans="1:19" ht="15.75" customHeight="1" thickBot="1" x14ac:dyDescent="0.3">
      <c r="A45" s="313"/>
      <c r="B45" s="369"/>
      <c r="C45" s="356"/>
      <c r="D45" s="332"/>
      <c r="E45" s="598">
        <v>15</v>
      </c>
      <c r="F45" s="686"/>
      <c r="G45" s="797">
        <f>SUM(G40:G44)</f>
        <v>228</v>
      </c>
      <c r="H45" s="327"/>
      <c r="I45" s="501">
        <f>SUM(E45:G45)</f>
        <v>243</v>
      </c>
      <c r="J45" s="329" t="s">
        <v>18</v>
      </c>
      <c r="K45" s="225"/>
      <c r="L45" s="223"/>
      <c r="N45" s="427">
        <v>3471</v>
      </c>
      <c r="O45" s="113">
        <v>10</v>
      </c>
      <c r="P45" s="359" t="s">
        <v>211</v>
      </c>
      <c r="Q45" s="273" t="s">
        <v>16</v>
      </c>
      <c r="R45" s="87">
        <v>143</v>
      </c>
      <c r="S45" s="431">
        <v>15</v>
      </c>
    </row>
    <row r="46" spans="1:19" ht="15.75" customHeight="1" x14ac:dyDescent="0.25">
      <c r="A46" s="682">
        <v>6</v>
      </c>
      <c r="B46" s="683"/>
      <c r="C46" s="373"/>
      <c r="D46" s="374" t="s">
        <v>16</v>
      </c>
      <c r="E46" s="301"/>
      <c r="F46" s="684"/>
      <c r="G46" s="684"/>
      <c r="H46" s="302"/>
      <c r="I46" s="302" t="s">
        <v>93</v>
      </c>
      <c r="J46" s="302" t="s">
        <v>94</v>
      </c>
      <c r="K46" s="220"/>
      <c r="L46" s="222"/>
      <c r="N46" s="427">
        <v>3466</v>
      </c>
      <c r="O46" s="113">
        <v>11</v>
      </c>
      <c r="P46" s="359" t="s">
        <v>219</v>
      </c>
      <c r="Q46" s="273" t="s">
        <v>101</v>
      </c>
      <c r="R46" s="87">
        <v>141</v>
      </c>
      <c r="S46" s="428">
        <v>14</v>
      </c>
    </row>
    <row r="47" spans="1:19" ht="15.75" customHeight="1" x14ac:dyDescent="0.25">
      <c r="A47" s="312"/>
      <c r="B47" s="594">
        <v>3471</v>
      </c>
      <c r="C47" s="465" t="s">
        <v>211</v>
      </c>
      <c r="D47" s="476" t="s">
        <v>16</v>
      </c>
      <c r="E47" s="467">
        <v>5</v>
      </c>
      <c r="F47" s="537">
        <v>68</v>
      </c>
      <c r="G47" s="537">
        <v>75</v>
      </c>
      <c r="H47" s="469"/>
      <c r="I47" s="469">
        <f t="shared" ref="I47:I52" si="2">SUM(F47:H47)</f>
        <v>143</v>
      </c>
      <c r="J47" s="470">
        <v>148</v>
      </c>
      <c r="K47" s="220"/>
      <c r="L47" s="222">
        <f>SUM(J47:J51)</f>
        <v>286</v>
      </c>
      <c r="N47" s="427">
        <v>3480</v>
      </c>
      <c r="O47" s="113">
        <v>12</v>
      </c>
      <c r="P47" s="359" t="s">
        <v>229</v>
      </c>
      <c r="Q47" s="273" t="s">
        <v>230</v>
      </c>
      <c r="R47" s="451">
        <v>133</v>
      </c>
      <c r="S47" s="428">
        <v>13</v>
      </c>
    </row>
    <row r="48" spans="1:19" ht="15.75" customHeight="1" x14ac:dyDescent="0.25">
      <c r="A48" s="312"/>
      <c r="B48" s="365">
        <v>3472</v>
      </c>
      <c r="C48" s="532" t="s">
        <v>213</v>
      </c>
      <c r="D48" s="260" t="s">
        <v>16</v>
      </c>
      <c r="E48" s="261">
        <v>5</v>
      </c>
      <c r="F48" s="536">
        <v>0</v>
      </c>
      <c r="G48" s="536">
        <v>0</v>
      </c>
      <c r="H48" s="263"/>
      <c r="I48" s="263">
        <f t="shared" si="2"/>
        <v>0</v>
      </c>
      <c r="J48" s="231"/>
      <c r="K48" s="220"/>
      <c r="L48" s="222"/>
      <c r="N48" s="427">
        <v>3474</v>
      </c>
      <c r="O48" s="113">
        <v>13</v>
      </c>
      <c r="P48" s="359" t="s">
        <v>83</v>
      </c>
      <c r="Q48" s="273" t="s">
        <v>16</v>
      </c>
      <c r="R48" s="451">
        <v>133</v>
      </c>
      <c r="S48" s="428">
        <v>12</v>
      </c>
    </row>
    <row r="49" spans="1:19" ht="15.75" customHeight="1" x14ac:dyDescent="0.25">
      <c r="A49" s="312"/>
      <c r="B49" s="365">
        <v>3477</v>
      </c>
      <c r="C49" s="532" t="s">
        <v>212</v>
      </c>
      <c r="D49" s="273" t="s">
        <v>16</v>
      </c>
      <c r="E49" s="264">
        <v>5</v>
      </c>
      <c r="F49" s="536">
        <v>0</v>
      </c>
      <c r="G49" s="536">
        <v>0</v>
      </c>
      <c r="H49" s="265"/>
      <c r="I49" s="265">
        <f t="shared" si="2"/>
        <v>0</v>
      </c>
      <c r="J49" s="233"/>
      <c r="K49" s="220"/>
      <c r="L49" s="222" t="s">
        <v>18</v>
      </c>
      <c r="N49" s="427"/>
      <c r="O49" s="113"/>
      <c r="P49" s="359"/>
      <c r="Q49" s="273"/>
      <c r="R49" s="87"/>
      <c r="S49" s="428"/>
    </row>
    <row r="50" spans="1:19" ht="15.75" customHeight="1" x14ac:dyDescent="0.25">
      <c r="A50" s="312"/>
      <c r="B50" s="365">
        <v>3476</v>
      </c>
      <c r="C50" s="558" t="s">
        <v>132</v>
      </c>
      <c r="D50" s="364" t="s">
        <v>16</v>
      </c>
      <c r="E50" s="281">
        <v>5</v>
      </c>
      <c r="F50" s="536">
        <v>0</v>
      </c>
      <c r="G50" s="536">
        <v>0</v>
      </c>
      <c r="H50" s="263"/>
      <c r="I50" s="263">
        <f t="shared" si="2"/>
        <v>0</v>
      </c>
      <c r="J50" s="231"/>
      <c r="K50" s="220"/>
      <c r="L50" s="222"/>
      <c r="N50" s="427"/>
      <c r="O50" s="171"/>
      <c r="P50" s="576" t="s">
        <v>68</v>
      </c>
      <c r="Q50" s="575"/>
      <c r="R50" s="578"/>
      <c r="S50" s="429" t="s">
        <v>5</v>
      </c>
    </row>
    <row r="51" spans="1:19" ht="15.75" customHeight="1" x14ac:dyDescent="0.25">
      <c r="A51" s="312"/>
      <c r="B51" s="594">
        <v>3474</v>
      </c>
      <c r="C51" s="465" t="s">
        <v>83</v>
      </c>
      <c r="D51" s="476" t="s">
        <v>16</v>
      </c>
      <c r="E51" s="467">
        <v>5</v>
      </c>
      <c r="F51" s="537">
        <v>69</v>
      </c>
      <c r="G51" s="537">
        <v>64</v>
      </c>
      <c r="H51" s="469"/>
      <c r="I51" s="469">
        <f t="shared" si="2"/>
        <v>133</v>
      </c>
      <c r="J51" s="470">
        <v>138</v>
      </c>
      <c r="K51" s="220"/>
      <c r="L51" s="222"/>
      <c r="N51" s="427">
        <v>3430</v>
      </c>
      <c r="O51" s="110">
        <v>1</v>
      </c>
      <c r="P51" s="359" t="s">
        <v>69</v>
      </c>
      <c r="Q51" s="273" t="s">
        <v>108</v>
      </c>
      <c r="R51" s="87">
        <v>186</v>
      </c>
      <c r="S51" s="428">
        <v>30</v>
      </c>
    </row>
    <row r="52" spans="1:19" ht="15.75" customHeight="1" thickBot="1" x14ac:dyDescent="0.3">
      <c r="A52" s="702"/>
      <c r="B52" s="711"/>
      <c r="C52" s="704"/>
      <c r="D52" s="705"/>
      <c r="E52" s="706"/>
      <c r="F52" s="707"/>
      <c r="G52" s="707"/>
      <c r="H52" s="820"/>
      <c r="I52" s="708">
        <f t="shared" si="2"/>
        <v>0</v>
      </c>
      <c r="J52" s="710"/>
      <c r="K52" s="220"/>
      <c r="L52" s="222"/>
      <c r="N52" s="427">
        <v>3432</v>
      </c>
      <c r="O52" s="111">
        <v>2</v>
      </c>
      <c r="P52" s="359" t="s">
        <v>234</v>
      </c>
      <c r="Q52" s="273" t="s">
        <v>298</v>
      </c>
      <c r="R52" s="87">
        <v>183</v>
      </c>
      <c r="S52" s="428">
        <v>26</v>
      </c>
    </row>
    <row r="53" spans="1:19" ht="15.75" customHeight="1" x14ac:dyDescent="0.25">
      <c r="A53" s="319">
        <v>7</v>
      </c>
      <c r="B53" s="689"/>
      <c r="C53" s="352"/>
      <c r="D53" s="328" t="s">
        <v>217</v>
      </c>
      <c r="E53" s="322"/>
      <c r="F53" s="690"/>
      <c r="G53" s="690"/>
      <c r="H53" s="324"/>
      <c r="I53" s="324" t="s">
        <v>93</v>
      </c>
      <c r="J53" s="324" t="s">
        <v>94</v>
      </c>
      <c r="K53" s="224" t="s">
        <v>18</v>
      </c>
      <c r="L53" s="228"/>
      <c r="N53" s="427">
        <v>3434</v>
      </c>
      <c r="O53" s="112">
        <v>3</v>
      </c>
      <c r="P53" s="359" t="s">
        <v>75</v>
      </c>
      <c r="Q53" s="273" t="s">
        <v>101</v>
      </c>
      <c r="R53" s="87">
        <v>176</v>
      </c>
      <c r="S53" s="428">
        <v>23</v>
      </c>
    </row>
    <row r="54" spans="1:19" ht="15.75" customHeight="1" x14ac:dyDescent="0.25">
      <c r="A54" s="312"/>
      <c r="B54" s="594">
        <v>3438</v>
      </c>
      <c r="C54" s="465" t="s">
        <v>76</v>
      </c>
      <c r="D54" s="476" t="s">
        <v>217</v>
      </c>
      <c r="E54" s="467">
        <v>3</v>
      </c>
      <c r="F54" s="537">
        <v>80</v>
      </c>
      <c r="G54" s="537">
        <v>81</v>
      </c>
      <c r="H54" s="477"/>
      <c r="I54" s="469">
        <f t="shared" ref="I54:I59" si="3">SUM(F54:H54)</f>
        <v>161</v>
      </c>
      <c r="J54" s="470">
        <v>164</v>
      </c>
      <c r="K54" s="220"/>
      <c r="L54" s="222">
        <f>SUM(J54:J59)</f>
        <v>504</v>
      </c>
      <c r="N54" s="427">
        <v>3437</v>
      </c>
      <c r="O54" s="557">
        <v>4</v>
      </c>
      <c r="P54" s="359" t="s">
        <v>73</v>
      </c>
      <c r="Q54" s="273" t="s">
        <v>300</v>
      </c>
      <c r="R54" s="87">
        <v>172</v>
      </c>
      <c r="S54" s="428">
        <v>21</v>
      </c>
    </row>
    <row r="55" spans="1:19" ht="15.75" customHeight="1" x14ac:dyDescent="0.25">
      <c r="A55" s="312"/>
      <c r="B55" s="365">
        <v>3463</v>
      </c>
      <c r="C55" s="532" t="s">
        <v>214</v>
      </c>
      <c r="D55" s="273" t="s">
        <v>217</v>
      </c>
      <c r="E55" s="264">
        <v>5</v>
      </c>
      <c r="F55" s="536">
        <v>0</v>
      </c>
      <c r="G55" s="536">
        <v>0</v>
      </c>
      <c r="H55" s="274"/>
      <c r="I55" s="265">
        <f t="shared" si="3"/>
        <v>0</v>
      </c>
      <c r="J55" s="233"/>
      <c r="K55" s="220"/>
      <c r="L55" s="222"/>
      <c r="N55" s="427">
        <v>3440</v>
      </c>
      <c r="O55" s="363">
        <v>5</v>
      </c>
      <c r="P55" s="359" t="s">
        <v>232</v>
      </c>
      <c r="Q55" s="273" t="s">
        <v>298</v>
      </c>
      <c r="R55" s="451">
        <v>170</v>
      </c>
      <c r="S55" s="428">
        <v>20</v>
      </c>
    </row>
    <row r="56" spans="1:19" ht="15.75" customHeight="1" x14ac:dyDescent="0.25">
      <c r="A56" s="312"/>
      <c r="B56" s="594">
        <v>3461</v>
      </c>
      <c r="C56" s="465" t="s">
        <v>215</v>
      </c>
      <c r="D56" s="466" t="s">
        <v>217</v>
      </c>
      <c r="E56" s="471">
        <v>5</v>
      </c>
      <c r="F56" s="537">
        <v>81</v>
      </c>
      <c r="G56" s="537">
        <v>85</v>
      </c>
      <c r="H56" s="489"/>
      <c r="I56" s="472">
        <f t="shared" si="3"/>
        <v>166</v>
      </c>
      <c r="J56" s="473">
        <v>171</v>
      </c>
      <c r="K56" s="220"/>
      <c r="L56" s="222"/>
      <c r="N56" s="427">
        <v>3435</v>
      </c>
      <c r="O56" s="363">
        <v>6</v>
      </c>
      <c r="P56" s="359" t="s">
        <v>221</v>
      </c>
      <c r="Q56" s="273" t="s">
        <v>300</v>
      </c>
      <c r="R56" s="451">
        <v>170</v>
      </c>
      <c r="S56" s="428">
        <v>19</v>
      </c>
    </row>
    <row r="57" spans="1:19" ht="15.75" customHeight="1" x14ac:dyDescent="0.25">
      <c r="A57" s="312"/>
      <c r="B57" s="594">
        <v>3467</v>
      </c>
      <c r="C57" s="465" t="s">
        <v>216</v>
      </c>
      <c r="D57" s="476" t="s">
        <v>217</v>
      </c>
      <c r="E57" s="467">
        <v>5</v>
      </c>
      <c r="F57" s="537">
        <v>81</v>
      </c>
      <c r="G57" s="537">
        <v>83</v>
      </c>
      <c r="H57" s="477"/>
      <c r="I57" s="469">
        <f t="shared" si="3"/>
        <v>164</v>
      </c>
      <c r="J57" s="470">
        <v>169</v>
      </c>
      <c r="K57" s="220"/>
      <c r="L57" s="222"/>
      <c r="N57" s="427">
        <v>3441</v>
      </c>
      <c r="O57" s="557">
        <v>7</v>
      </c>
      <c r="P57" s="359" t="s">
        <v>249</v>
      </c>
      <c r="Q57" s="273" t="s">
        <v>108</v>
      </c>
      <c r="R57" s="87">
        <v>168</v>
      </c>
      <c r="S57" s="428">
        <v>18</v>
      </c>
    </row>
    <row r="58" spans="1:19" ht="15.75" customHeight="1" x14ac:dyDescent="0.25">
      <c r="A58" s="312"/>
      <c r="B58" s="365"/>
      <c r="C58" s="357"/>
      <c r="D58" s="282"/>
      <c r="E58" s="283"/>
      <c r="F58" s="536"/>
      <c r="G58" s="536"/>
      <c r="H58" s="288"/>
      <c r="I58" s="284">
        <f t="shared" si="3"/>
        <v>0</v>
      </c>
      <c r="J58" s="269"/>
      <c r="K58" s="220"/>
      <c r="L58" s="222"/>
      <c r="N58" s="427">
        <v>3433</v>
      </c>
      <c r="O58" s="557">
        <v>8</v>
      </c>
      <c r="P58" s="359" t="s">
        <v>71</v>
      </c>
      <c r="Q58" s="273" t="s">
        <v>300</v>
      </c>
      <c r="R58" s="451">
        <v>166</v>
      </c>
      <c r="S58" s="428">
        <v>17</v>
      </c>
    </row>
    <row r="59" spans="1:19" ht="15.75" customHeight="1" thickBot="1" x14ac:dyDescent="0.3">
      <c r="A59" s="313"/>
      <c r="B59" s="369"/>
      <c r="C59" s="358"/>
      <c r="D59" s="314"/>
      <c r="E59" s="315"/>
      <c r="F59" s="686"/>
      <c r="G59" s="686"/>
      <c r="H59" s="338"/>
      <c r="I59" s="327">
        <f t="shared" si="3"/>
        <v>0</v>
      </c>
      <c r="J59" s="318"/>
      <c r="K59" s="225"/>
      <c r="L59" s="223"/>
      <c r="N59" s="427">
        <v>3439</v>
      </c>
      <c r="O59" s="113">
        <v>9</v>
      </c>
      <c r="P59" s="359" t="s">
        <v>250</v>
      </c>
      <c r="Q59" s="273" t="s">
        <v>9</v>
      </c>
      <c r="R59" s="451">
        <v>166</v>
      </c>
      <c r="S59" s="428">
        <v>16</v>
      </c>
    </row>
    <row r="60" spans="1:19" ht="15.75" customHeight="1" x14ac:dyDescent="0.25">
      <c r="A60" s="682">
        <v>8</v>
      </c>
      <c r="B60" s="683"/>
      <c r="C60" s="373"/>
      <c r="D60" s="374" t="s">
        <v>220</v>
      </c>
      <c r="E60" s="301"/>
      <c r="F60" s="684"/>
      <c r="G60" s="684"/>
      <c r="H60" s="302"/>
      <c r="I60" s="302" t="s">
        <v>93</v>
      </c>
      <c r="J60" s="302">
        <v>10.9</v>
      </c>
      <c r="K60" s="220" t="s">
        <v>18</v>
      </c>
      <c r="L60" s="222"/>
      <c r="N60" s="855">
        <v>3438</v>
      </c>
      <c r="O60" s="113">
        <v>10</v>
      </c>
      <c r="P60" s="359" t="s">
        <v>76</v>
      </c>
      <c r="Q60" s="273" t="s">
        <v>299</v>
      </c>
      <c r="R60" s="87">
        <v>161</v>
      </c>
      <c r="S60" s="428">
        <v>15</v>
      </c>
    </row>
    <row r="61" spans="1:19" ht="15.75" customHeight="1" x14ac:dyDescent="0.25">
      <c r="A61" s="312"/>
      <c r="B61" s="594">
        <v>3465</v>
      </c>
      <c r="C61" s="465" t="s">
        <v>218</v>
      </c>
      <c r="D61" s="476" t="s">
        <v>220</v>
      </c>
      <c r="E61" s="467">
        <v>5</v>
      </c>
      <c r="F61" s="537">
        <v>72</v>
      </c>
      <c r="G61" s="537">
        <v>86</v>
      </c>
      <c r="H61" s="469"/>
      <c r="I61" s="469">
        <f t="shared" ref="I61:I65" si="4">SUM(F61:H61)</f>
        <v>158</v>
      </c>
      <c r="J61" s="470">
        <v>163</v>
      </c>
      <c r="K61" s="220"/>
      <c r="L61" s="464">
        <f>SUM(J61:J65)</f>
        <v>488</v>
      </c>
      <c r="N61" s="855"/>
      <c r="O61" s="113"/>
      <c r="P61" s="359"/>
      <c r="Q61" s="273"/>
      <c r="R61" s="87"/>
      <c r="S61" s="428"/>
    </row>
    <row r="62" spans="1:19" ht="15.75" customHeight="1" x14ac:dyDescent="0.25">
      <c r="A62" s="312"/>
      <c r="B62" s="594">
        <v>3466</v>
      </c>
      <c r="C62" s="465" t="s">
        <v>219</v>
      </c>
      <c r="D62" s="476" t="s">
        <v>220</v>
      </c>
      <c r="E62" s="467">
        <v>5</v>
      </c>
      <c r="F62" s="537">
        <v>69</v>
      </c>
      <c r="G62" s="537">
        <v>72</v>
      </c>
      <c r="H62" s="469"/>
      <c r="I62" s="469">
        <f t="shared" si="4"/>
        <v>141</v>
      </c>
      <c r="J62" s="470">
        <v>146</v>
      </c>
      <c r="K62" s="220"/>
      <c r="L62" s="222"/>
      <c r="N62" s="427"/>
      <c r="O62" s="171"/>
      <c r="P62" s="576" t="s">
        <v>292</v>
      </c>
      <c r="Q62" s="575"/>
      <c r="R62" s="578"/>
      <c r="S62" s="429" t="s">
        <v>5</v>
      </c>
    </row>
    <row r="63" spans="1:19" ht="15.75" customHeight="1" x14ac:dyDescent="0.25">
      <c r="A63" s="312"/>
      <c r="B63" s="365">
        <v>3464</v>
      </c>
      <c r="C63" s="532" t="s">
        <v>245</v>
      </c>
      <c r="D63" s="260" t="s">
        <v>220</v>
      </c>
      <c r="E63" s="261">
        <v>5</v>
      </c>
      <c r="F63" s="536">
        <v>0</v>
      </c>
      <c r="G63" s="536">
        <v>0</v>
      </c>
      <c r="H63" s="263"/>
      <c r="I63" s="263">
        <f t="shared" si="4"/>
        <v>0</v>
      </c>
      <c r="J63" s="231"/>
      <c r="K63" s="220"/>
      <c r="L63" s="222"/>
      <c r="N63" s="427">
        <v>3449</v>
      </c>
      <c r="O63" s="110">
        <v>1</v>
      </c>
      <c r="P63" s="359" t="s">
        <v>246</v>
      </c>
      <c r="Q63" s="273" t="s">
        <v>9</v>
      </c>
      <c r="R63" s="451">
        <v>195</v>
      </c>
      <c r="S63" s="428">
        <v>30</v>
      </c>
    </row>
    <row r="64" spans="1:19" ht="15.75" customHeight="1" x14ac:dyDescent="0.25">
      <c r="A64" s="312"/>
      <c r="B64" s="594">
        <v>3434</v>
      </c>
      <c r="C64" s="465" t="s">
        <v>75</v>
      </c>
      <c r="D64" s="476" t="s">
        <v>220</v>
      </c>
      <c r="E64" s="467">
        <v>3</v>
      </c>
      <c r="F64" s="537">
        <v>88</v>
      </c>
      <c r="G64" s="537">
        <v>88</v>
      </c>
      <c r="H64" s="469"/>
      <c r="I64" s="469">
        <f t="shared" si="4"/>
        <v>176</v>
      </c>
      <c r="J64" s="470">
        <v>179</v>
      </c>
      <c r="K64" s="220"/>
      <c r="L64" s="222"/>
      <c r="N64" s="427">
        <v>3457</v>
      </c>
      <c r="O64" s="111">
        <v>2</v>
      </c>
      <c r="P64" s="359" t="s">
        <v>257</v>
      </c>
      <c r="Q64" s="273" t="s">
        <v>11</v>
      </c>
      <c r="R64" s="451">
        <v>195</v>
      </c>
      <c r="S64" s="428">
        <v>26</v>
      </c>
    </row>
    <row r="65" spans="1:19" ht="15.75" customHeight="1" x14ac:dyDescent="0.25">
      <c r="A65" s="312"/>
      <c r="B65" s="365"/>
      <c r="C65" s="354"/>
      <c r="D65" s="260"/>
      <c r="E65" s="261"/>
      <c r="F65" s="536"/>
      <c r="G65" s="536"/>
      <c r="H65" s="263"/>
      <c r="I65" s="263">
        <f t="shared" si="4"/>
        <v>0</v>
      </c>
      <c r="J65" s="231"/>
      <c r="K65" s="220"/>
      <c r="L65" s="222"/>
      <c r="N65" s="427">
        <v>3453</v>
      </c>
      <c r="O65" s="112">
        <v>3</v>
      </c>
      <c r="P65" s="359" t="s">
        <v>235</v>
      </c>
      <c r="Q65" s="273" t="s">
        <v>298</v>
      </c>
      <c r="R65" s="87">
        <v>189</v>
      </c>
      <c r="S65" s="428">
        <v>23</v>
      </c>
    </row>
    <row r="66" spans="1:19" ht="15.75" customHeight="1" thickBot="1" x14ac:dyDescent="0.3">
      <c r="A66" s="702"/>
      <c r="B66" s="711"/>
      <c r="C66" s="712"/>
      <c r="D66" s="713"/>
      <c r="E66" s="798">
        <v>13</v>
      </c>
      <c r="F66" s="825"/>
      <c r="G66" s="825">
        <f>SUM(G61,G62,G64)</f>
        <v>246</v>
      </c>
      <c r="H66" s="826"/>
      <c r="I66" s="827">
        <f>SUM(E66:G66)</f>
        <v>259</v>
      </c>
      <c r="J66" s="716"/>
      <c r="K66" s="220"/>
      <c r="L66" s="222"/>
      <c r="N66" s="427">
        <v>3451</v>
      </c>
      <c r="O66" s="557">
        <v>4</v>
      </c>
      <c r="P66" s="359" t="s">
        <v>78</v>
      </c>
      <c r="Q66" s="273" t="s">
        <v>11</v>
      </c>
      <c r="R66" s="87">
        <v>188</v>
      </c>
      <c r="S66" s="428">
        <v>21</v>
      </c>
    </row>
    <row r="67" spans="1:19" ht="15.75" customHeight="1" x14ac:dyDescent="0.25">
      <c r="A67" s="319">
        <v>9</v>
      </c>
      <c r="B67" s="689"/>
      <c r="C67" s="352"/>
      <c r="D67" s="328" t="s">
        <v>285</v>
      </c>
      <c r="E67" s="322"/>
      <c r="F67" s="690"/>
      <c r="G67" s="690"/>
      <c r="H67" s="572"/>
      <c r="I67" s="324" t="s">
        <v>93</v>
      </c>
      <c r="J67" s="324">
        <v>10.9</v>
      </c>
      <c r="K67" s="224"/>
      <c r="L67" s="228"/>
      <c r="N67" s="427">
        <v>3452</v>
      </c>
      <c r="O67" s="363">
        <v>5</v>
      </c>
      <c r="P67" s="359" t="s">
        <v>226</v>
      </c>
      <c r="Q67" s="273" t="s">
        <v>230</v>
      </c>
      <c r="R67" s="87">
        <v>182</v>
      </c>
      <c r="S67" s="428">
        <v>20</v>
      </c>
    </row>
    <row r="68" spans="1:19" ht="15.75" customHeight="1" x14ac:dyDescent="0.25">
      <c r="A68" s="312"/>
      <c r="B68" s="594">
        <v>3435</v>
      </c>
      <c r="C68" s="491" t="s">
        <v>221</v>
      </c>
      <c r="D68" s="476" t="s">
        <v>285</v>
      </c>
      <c r="E68" s="467">
        <v>3</v>
      </c>
      <c r="F68" s="537">
        <v>88</v>
      </c>
      <c r="G68" s="537">
        <v>82</v>
      </c>
      <c r="H68" s="469"/>
      <c r="I68" s="469">
        <f>SUM(F68:H68)</f>
        <v>170</v>
      </c>
      <c r="J68" s="470">
        <v>173</v>
      </c>
      <c r="K68" s="220"/>
      <c r="L68" s="570">
        <f>SUM(J68:J71)</f>
        <v>517</v>
      </c>
      <c r="N68" s="427">
        <v>3456</v>
      </c>
      <c r="O68" s="363">
        <v>6</v>
      </c>
      <c r="P68" s="359" t="s">
        <v>269</v>
      </c>
      <c r="Q68" s="273" t="s">
        <v>270</v>
      </c>
      <c r="R68" s="87">
        <v>163</v>
      </c>
      <c r="S68" s="428">
        <v>19</v>
      </c>
    </row>
    <row r="69" spans="1:19" ht="15.75" customHeight="1" x14ac:dyDescent="0.25">
      <c r="A69" s="312"/>
      <c r="B69" s="594">
        <v>3433</v>
      </c>
      <c r="C69" s="491" t="s">
        <v>71</v>
      </c>
      <c r="D69" s="476" t="s">
        <v>285</v>
      </c>
      <c r="E69" s="467">
        <v>3</v>
      </c>
      <c r="F69" s="537">
        <v>80</v>
      </c>
      <c r="G69" s="537">
        <v>86</v>
      </c>
      <c r="H69" s="469"/>
      <c r="I69" s="469">
        <f>SUM(F69:H69)</f>
        <v>166</v>
      </c>
      <c r="J69" s="470">
        <v>169</v>
      </c>
      <c r="K69" s="220"/>
      <c r="L69" s="222"/>
      <c r="N69" s="427">
        <v>3454</v>
      </c>
      <c r="O69" s="363">
        <v>7</v>
      </c>
      <c r="P69" s="359" t="s">
        <v>227</v>
      </c>
      <c r="Q69" s="273" t="s">
        <v>230</v>
      </c>
      <c r="R69" s="87">
        <v>161</v>
      </c>
      <c r="S69" s="428">
        <v>18</v>
      </c>
    </row>
    <row r="70" spans="1:19" ht="15.75" customHeight="1" x14ac:dyDescent="0.25">
      <c r="A70" s="312"/>
      <c r="B70" s="594">
        <v>3437</v>
      </c>
      <c r="C70" s="491" t="s">
        <v>73</v>
      </c>
      <c r="D70" s="476" t="s">
        <v>285</v>
      </c>
      <c r="E70" s="474">
        <v>3</v>
      </c>
      <c r="F70" s="537">
        <v>89</v>
      </c>
      <c r="G70" s="537">
        <v>83</v>
      </c>
      <c r="H70" s="492"/>
      <c r="I70" s="475">
        <f>SUM(F70:H70)</f>
        <v>172</v>
      </c>
      <c r="J70" s="473">
        <v>175</v>
      </c>
      <c r="K70" s="220"/>
      <c r="L70" s="222"/>
      <c r="N70" s="427"/>
      <c r="O70" s="363"/>
      <c r="P70" s="359"/>
      <c r="Q70" s="273"/>
      <c r="R70" s="87"/>
      <c r="S70" s="428"/>
    </row>
    <row r="71" spans="1:19" ht="15.75" customHeight="1" x14ac:dyDescent="0.25">
      <c r="A71" s="312"/>
      <c r="B71" s="365">
        <v>3462</v>
      </c>
      <c r="C71" s="533" t="s">
        <v>222</v>
      </c>
      <c r="D71" s="273" t="s">
        <v>285</v>
      </c>
      <c r="E71" s="264">
        <v>5</v>
      </c>
      <c r="F71" s="536">
        <v>80</v>
      </c>
      <c r="G71" s="536">
        <v>82</v>
      </c>
      <c r="H71" s="265"/>
      <c r="I71" s="265">
        <f>SUM(F71:H71)</f>
        <v>162</v>
      </c>
      <c r="J71" s="233"/>
      <c r="K71" s="220"/>
      <c r="L71" s="222"/>
      <c r="N71" s="427"/>
      <c r="O71" s="110"/>
      <c r="P71" s="576" t="s">
        <v>31</v>
      </c>
      <c r="Q71" s="575"/>
      <c r="R71" s="578"/>
      <c r="S71" s="429" t="s">
        <v>5</v>
      </c>
    </row>
    <row r="72" spans="1:19" ht="15.75" customHeight="1" x14ac:dyDescent="0.25">
      <c r="A72" s="312"/>
      <c r="B72" s="365">
        <v>0</v>
      </c>
      <c r="C72" s="532" t="s">
        <v>223</v>
      </c>
      <c r="D72" s="273" t="s">
        <v>285</v>
      </c>
      <c r="E72" s="565"/>
      <c r="F72" s="536"/>
      <c r="G72" s="536"/>
      <c r="H72" s="284"/>
      <c r="I72" s="284"/>
      <c r="J72" s="564"/>
      <c r="K72" s="220"/>
      <c r="L72" s="222"/>
      <c r="N72" s="427">
        <v>3488</v>
      </c>
      <c r="O72" s="166">
        <v>1</v>
      </c>
      <c r="P72" s="359" t="s">
        <v>191</v>
      </c>
      <c r="Q72" s="273" t="s">
        <v>193</v>
      </c>
      <c r="R72" s="528">
        <v>175</v>
      </c>
      <c r="S72" s="428">
        <v>30</v>
      </c>
    </row>
    <row r="73" spans="1:19" ht="15.75" customHeight="1" thickBot="1" x14ac:dyDescent="0.3">
      <c r="A73" s="313"/>
      <c r="B73" s="369"/>
      <c r="C73" s="353"/>
      <c r="D73" s="339"/>
      <c r="E73" s="315"/>
      <c r="F73" s="686"/>
      <c r="G73" s="686"/>
      <c r="H73" s="327"/>
      <c r="I73" s="327"/>
      <c r="J73" s="318"/>
      <c r="K73" s="225"/>
      <c r="L73" s="223"/>
      <c r="N73" s="427">
        <v>3489</v>
      </c>
      <c r="O73" s="166">
        <v>1</v>
      </c>
      <c r="P73" s="359" t="s">
        <v>196</v>
      </c>
      <c r="Q73" s="273" t="s">
        <v>301</v>
      </c>
      <c r="R73" s="528">
        <v>175</v>
      </c>
      <c r="S73" s="428">
        <v>30</v>
      </c>
    </row>
    <row r="74" spans="1:19" ht="15.75" customHeight="1" x14ac:dyDescent="0.25">
      <c r="A74" s="682">
        <v>10</v>
      </c>
      <c r="B74" s="683"/>
      <c r="C74" s="373"/>
      <c r="D74" s="374" t="s">
        <v>225</v>
      </c>
      <c r="E74" s="301"/>
      <c r="F74" s="684"/>
      <c r="G74" s="684"/>
      <c r="H74" s="302"/>
      <c r="I74" s="302" t="s">
        <v>93</v>
      </c>
      <c r="J74" s="302">
        <v>10.9</v>
      </c>
      <c r="K74" s="220"/>
      <c r="L74" s="222">
        <f>SUM(J75:J80)</f>
        <v>544</v>
      </c>
      <c r="N74" s="427">
        <v>3493</v>
      </c>
      <c r="O74" s="112">
        <v>3</v>
      </c>
      <c r="P74" s="359" t="s">
        <v>197</v>
      </c>
      <c r="Q74" s="273" t="s">
        <v>301</v>
      </c>
      <c r="R74" s="87">
        <v>172</v>
      </c>
      <c r="S74" s="428">
        <v>23</v>
      </c>
    </row>
    <row r="75" spans="1:19" ht="15.75" customHeight="1" x14ac:dyDescent="0.25">
      <c r="A75" s="312"/>
      <c r="B75" s="594">
        <v>3449</v>
      </c>
      <c r="C75" s="493" t="s">
        <v>246</v>
      </c>
      <c r="D75" s="476" t="s">
        <v>225</v>
      </c>
      <c r="E75" s="467">
        <v>0</v>
      </c>
      <c r="F75" s="537">
        <v>95</v>
      </c>
      <c r="G75" s="537">
        <v>100</v>
      </c>
      <c r="H75" s="469"/>
      <c r="I75" s="469">
        <f t="shared" ref="I75:I80" si="5">SUM(F75:H75)</f>
        <v>195</v>
      </c>
      <c r="J75" s="470">
        <v>195</v>
      </c>
      <c r="K75" s="220"/>
      <c r="L75" s="222"/>
      <c r="N75" s="427">
        <v>3490</v>
      </c>
      <c r="O75" s="363">
        <v>4</v>
      </c>
      <c r="P75" s="359" t="s">
        <v>208</v>
      </c>
      <c r="Q75" s="273" t="s">
        <v>13</v>
      </c>
      <c r="R75" s="87">
        <v>169</v>
      </c>
      <c r="S75" s="428">
        <v>21</v>
      </c>
    </row>
    <row r="76" spans="1:19" ht="15.75" customHeight="1" x14ac:dyDescent="0.25">
      <c r="A76" s="312"/>
      <c r="B76" s="365">
        <v>3450</v>
      </c>
      <c r="C76" s="361" t="s">
        <v>247</v>
      </c>
      <c r="D76" s="273" t="s">
        <v>225</v>
      </c>
      <c r="E76" s="283"/>
      <c r="F76" s="536">
        <v>0</v>
      </c>
      <c r="G76" s="536">
        <v>0</v>
      </c>
      <c r="H76" s="284"/>
      <c r="I76" s="284">
        <f t="shared" si="5"/>
        <v>0</v>
      </c>
      <c r="J76" s="269"/>
      <c r="K76" s="220"/>
      <c r="L76" s="222"/>
      <c r="N76" s="427">
        <v>3506</v>
      </c>
      <c r="O76" s="113">
        <v>5</v>
      </c>
      <c r="P76" s="359" t="s">
        <v>205</v>
      </c>
      <c r="Q76" s="273" t="s">
        <v>15</v>
      </c>
      <c r="R76" s="87">
        <v>168</v>
      </c>
      <c r="S76" s="428">
        <v>20</v>
      </c>
    </row>
    <row r="77" spans="1:19" ht="15.75" customHeight="1" x14ac:dyDescent="0.25">
      <c r="A77" s="312"/>
      <c r="B77" s="594">
        <v>3439</v>
      </c>
      <c r="C77" s="493" t="s">
        <v>250</v>
      </c>
      <c r="D77" s="476" t="s">
        <v>225</v>
      </c>
      <c r="E77" s="467">
        <v>3</v>
      </c>
      <c r="F77" s="537">
        <v>88</v>
      </c>
      <c r="G77" s="537">
        <v>78</v>
      </c>
      <c r="H77" s="469"/>
      <c r="I77" s="469">
        <f t="shared" si="5"/>
        <v>166</v>
      </c>
      <c r="J77" s="470">
        <v>169</v>
      </c>
      <c r="K77" s="220"/>
      <c r="L77" s="222"/>
      <c r="N77" s="427">
        <v>3492</v>
      </c>
      <c r="O77" s="113">
        <v>6</v>
      </c>
      <c r="P77" s="359" t="s">
        <v>194</v>
      </c>
      <c r="Q77" s="273" t="s">
        <v>301</v>
      </c>
      <c r="R77" s="87">
        <v>164</v>
      </c>
      <c r="S77" s="428">
        <v>19</v>
      </c>
    </row>
    <row r="78" spans="1:19" ht="15.75" customHeight="1" x14ac:dyDescent="0.25">
      <c r="A78" s="312"/>
      <c r="B78" s="365">
        <v>3402</v>
      </c>
      <c r="C78" s="361" t="s">
        <v>242</v>
      </c>
      <c r="D78" s="273" t="s">
        <v>225</v>
      </c>
      <c r="E78" s="264">
        <v>5</v>
      </c>
      <c r="F78" s="536">
        <v>72</v>
      </c>
      <c r="G78" s="536">
        <v>73</v>
      </c>
      <c r="H78" s="265"/>
      <c r="I78" s="265">
        <f t="shared" si="5"/>
        <v>145</v>
      </c>
      <c r="J78" s="233"/>
      <c r="K78" s="220"/>
      <c r="L78" s="222"/>
      <c r="N78" s="427">
        <v>3494</v>
      </c>
      <c r="O78" s="113">
        <v>7</v>
      </c>
      <c r="P78" s="359" t="s">
        <v>202</v>
      </c>
      <c r="Q78" s="273" t="s">
        <v>12</v>
      </c>
      <c r="R78" s="87">
        <v>160</v>
      </c>
      <c r="S78" s="428">
        <v>18</v>
      </c>
    </row>
    <row r="79" spans="1:19" ht="15.75" customHeight="1" x14ac:dyDescent="0.25">
      <c r="A79" s="312"/>
      <c r="B79" s="594">
        <v>3405</v>
      </c>
      <c r="C79" s="494" t="s">
        <v>238</v>
      </c>
      <c r="D79" s="476" t="s">
        <v>225</v>
      </c>
      <c r="E79" s="474">
        <v>5</v>
      </c>
      <c r="F79" s="537">
        <v>89</v>
      </c>
      <c r="G79" s="537">
        <v>86</v>
      </c>
      <c r="H79" s="475"/>
      <c r="I79" s="475">
        <f t="shared" si="5"/>
        <v>175</v>
      </c>
      <c r="J79" s="473">
        <v>180</v>
      </c>
      <c r="K79" s="220"/>
      <c r="L79" s="222"/>
      <c r="N79" s="427">
        <v>3497</v>
      </c>
      <c r="O79" s="113">
        <v>8</v>
      </c>
      <c r="P79" s="359" t="s">
        <v>188</v>
      </c>
      <c r="Q79" s="273" t="s">
        <v>193</v>
      </c>
      <c r="R79" s="451">
        <v>158</v>
      </c>
      <c r="S79" s="428">
        <v>17</v>
      </c>
    </row>
    <row r="80" spans="1:19" ht="15.75" customHeight="1" thickBot="1" x14ac:dyDescent="0.3">
      <c r="A80" s="702"/>
      <c r="B80" s="711"/>
      <c r="C80" s="712"/>
      <c r="D80" s="713"/>
      <c r="E80" s="714"/>
      <c r="F80" s="707"/>
      <c r="G80" s="707"/>
      <c r="H80" s="715"/>
      <c r="I80" s="715">
        <f t="shared" si="5"/>
        <v>0</v>
      </c>
      <c r="J80" s="716"/>
      <c r="K80" s="220"/>
      <c r="L80" s="222"/>
      <c r="N80" s="427">
        <v>3495</v>
      </c>
      <c r="O80" s="113">
        <v>9</v>
      </c>
      <c r="P80" s="359" t="s">
        <v>192</v>
      </c>
      <c r="Q80" s="273" t="s">
        <v>193</v>
      </c>
      <c r="R80" s="451">
        <v>158</v>
      </c>
      <c r="S80" s="428">
        <v>16</v>
      </c>
    </row>
    <row r="81" spans="1:19" ht="15.75" customHeight="1" x14ac:dyDescent="0.25">
      <c r="A81" s="319">
        <v>11</v>
      </c>
      <c r="B81" s="689"/>
      <c r="C81" s="352"/>
      <c r="D81" s="328" t="s">
        <v>230</v>
      </c>
      <c r="E81" s="322"/>
      <c r="F81" s="690"/>
      <c r="G81" s="690"/>
      <c r="H81" s="324"/>
      <c r="I81" s="324" t="s">
        <v>93</v>
      </c>
      <c r="J81" s="324">
        <v>10.9</v>
      </c>
      <c r="K81" s="224"/>
      <c r="L81" s="228"/>
      <c r="N81" s="427">
        <v>3503</v>
      </c>
      <c r="O81" s="113">
        <v>10</v>
      </c>
      <c r="P81" s="359" t="s">
        <v>241</v>
      </c>
      <c r="Q81" s="273" t="s">
        <v>15</v>
      </c>
      <c r="R81" s="87">
        <v>157</v>
      </c>
      <c r="S81" s="428">
        <v>15</v>
      </c>
    </row>
    <row r="82" spans="1:19" ht="15.75" customHeight="1" x14ac:dyDescent="0.25">
      <c r="A82" s="312"/>
      <c r="B82" s="594">
        <v>3452</v>
      </c>
      <c r="C82" s="465" t="s">
        <v>226</v>
      </c>
      <c r="D82" s="476" t="s">
        <v>230</v>
      </c>
      <c r="E82" s="467">
        <v>0</v>
      </c>
      <c r="F82" s="537">
        <v>90</v>
      </c>
      <c r="G82" s="537">
        <v>92</v>
      </c>
      <c r="H82" s="469"/>
      <c r="I82" s="469">
        <f t="shared" ref="I82:I87" si="6">SUM(F82:H82)</f>
        <v>182</v>
      </c>
      <c r="J82" s="470">
        <v>182</v>
      </c>
      <c r="K82" s="220"/>
      <c r="L82" s="222">
        <f>SUM(J82:J87)</f>
        <v>513</v>
      </c>
      <c r="N82" s="427">
        <v>3491</v>
      </c>
      <c r="O82" s="113">
        <v>11</v>
      </c>
      <c r="P82" s="359" t="s">
        <v>206</v>
      </c>
      <c r="Q82" s="273" t="s">
        <v>13</v>
      </c>
      <c r="R82" s="87">
        <v>156</v>
      </c>
      <c r="S82" s="428">
        <v>14</v>
      </c>
    </row>
    <row r="83" spans="1:19" ht="15.75" customHeight="1" x14ac:dyDescent="0.25">
      <c r="A83" s="312"/>
      <c r="B83" s="594">
        <v>3454</v>
      </c>
      <c r="C83" s="465" t="s">
        <v>227</v>
      </c>
      <c r="D83" s="496" t="s">
        <v>230</v>
      </c>
      <c r="E83" s="474">
        <v>0</v>
      </c>
      <c r="F83" s="537">
        <v>80</v>
      </c>
      <c r="G83" s="537">
        <v>81</v>
      </c>
      <c r="H83" s="475"/>
      <c r="I83" s="475">
        <f t="shared" si="6"/>
        <v>161</v>
      </c>
      <c r="J83" s="473">
        <v>161</v>
      </c>
      <c r="K83" s="220"/>
      <c r="L83" s="222"/>
      <c r="N83" s="427">
        <v>3502</v>
      </c>
      <c r="O83" s="113">
        <v>12</v>
      </c>
      <c r="P83" s="359" t="s">
        <v>190</v>
      </c>
      <c r="Q83" s="273" t="s">
        <v>193</v>
      </c>
      <c r="R83" s="87">
        <v>148</v>
      </c>
      <c r="S83" s="428">
        <v>13</v>
      </c>
    </row>
    <row r="84" spans="1:19" ht="15.75" customHeight="1" x14ac:dyDescent="0.25">
      <c r="A84" s="312"/>
      <c r="B84" s="594">
        <v>3423</v>
      </c>
      <c r="C84" s="465" t="s">
        <v>252</v>
      </c>
      <c r="D84" s="476" t="s">
        <v>230</v>
      </c>
      <c r="E84" s="467">
        <v>3</v>
      </c>
      <c r="F84" s="537">
        <v>86</v>
      </c>
      <c r="G84" s="537">
        <v>81</v>
      </c>
      <c r="H84" s="469"/>
      <c r="I84" s="469">
        <f t="shared" si="6"/>
        <v>167</v>
      </c>
      <c r="J84" s="470">
        <v>170</v>
      </c>
      <c r="K84" s="220"/>
      <c r="L84" s="222"/>
      <c r="N84" s="427">
        <v>3496</v>
      </c>
      <c r="O84" s="113">
        <v>13</v>
      </c>
      <c r="P84" s="359" t="s">
        <v>210</v>
      </c>
      <c r="Q84" s="273" t="s">
        <v>13</v>
      </c>
      <c r="R84" s="87">
        <v>148</v>
      </c>
      <c r="S84" s="428">
        <v>12</v>
      </c>
    </row>
    <row r="85" spans="1:19" ht="15.75" customHeight="1" x14ac:dyDescent="0.25">
      <c r="A85" s="312"/>
      <c r="B85" s="365">
        <v>3469</v>
      </c>
      <c r="C85" s="532" t="s">
        <v>228</v>
      </c>
      <c r="D85" s="273" t="s">
        <v>230</v>
      </c>
      <c r="E85" s="264">
        <v>5</v>
      </c>
      <c r="F85" s="536">
        <v>72</v>
      </c>
      <c r="G85" s="536">
        <v>76</v>
      </c>
      <c r="H85" s="265"/>
      <c r="I85" s="265">
        <f t="shared" si="6"/>
        <v>148</v>
      </c>
      <c r="J85" s="233"/>
      <c r="K85" s="220"/>
      <c r="L85" s="222"/>
      <c r="N85" s="427">
        <v>3498</v>
      </c>
      <c r="O85" s="113">
        <v>14</v>
      </c>
      <c r="P85" s="359" t="s">
        <v>204</v>
      </c>
      <c r="Q85" s="273" t="s">
        <v>15</v>
      </c>
      <c r="R85" s="87">
        <v>144</v>
      </c>
      <c r="S85" s="428">
        <v>11</v>
      </c>
    </row>
    <row r="86" spans="1:19" ht="15.75" customHeight="1" x14ac:dyDescent="0.25">
      <c r="A86" s="312"/>
      <c r="B86" s="365">
        <v>3480</v>
      </c>
      <c r="C86" s="532" t="s">
        <v>229</v>
      </c>
      <c r="D86" s="282" t="s">
        <v>230</v>
      </c>
      <c r="E86" s="283"/>
      <c r="F86" s="536">
        <v>62</v>
      </c>
      <c r="G86" s="536">
        <v>71</v>
      </c>
      <c r="H86" s="284"/>
      <c r="I86" s="284">
        <f t="shared" si="6"/>
        <v>133</v>
      </c>
      <c r="J86" s="269"/>
      <c r="K86" s="220" t="s">
        <v>18</v>
      </c>
      <c r="L86" s="222"/>
      <c r="N86" s="427">
        <v>3500</v>
      </c>
      <c r="O86" s="113">
        <v>15</v>
      </c>
      <c r="P86" s="359" t="s">
        <v>200</v>
      </c>
      <c r="Q86" s="273" t="s">
        <v>12</v>
      </c>
      <c r="R86" s="87">
        <v>139</v>
      </c>
      <c r="S86" s="428">
        <v>10</v>
      </c>
    </row>
    <row r="87" spans="1:19" ht="15.75" customHeight="1" thickBot="1" x14ac:dyDescent="0.3">
      <c r="A87" s="313"/>
      <c r="B87" s="369"/>
      <c r="C87" s="353"/>
      <c r="D87" s="314"/>
      <c r="E87" s="315"/>
      <c r="F87" s="686"/>
      <c r="G87" s="686"/>
      <c r="H87" s="327"/>
      <c r="I87" s="327">
        <f t="shared" si="6"/>
        <v>0</v>
      </c>
      <c r="J87" s="318"/>
      <c r="K87" s="225" t="s">
        <v>18</v>
      </c>
      <c r="L87" s="223" t="s">
        <v>18</v>
      </c>
      <c r="N87" s="427">
        <v>3501</v>
      </c>
      <c r="O87" s="113">
        <v>16</v>
      </c>
      <c r="P87" s="359" t="s">
        <v>198</v>
      </c>
      <c r="Q87" s="273" t="s">
        <v>301</v>
      </c>
      <c r="R87" s="87">
        <v>138</v>
      </c>
      <c r="S87" s="428">
        <v>9</v>
      </c>
    </row>
    <row r="88" spans="1:19" ht="15.75" customHeight="1" x14ac:dyDescent="0.25">
      <c r="A88" s="682">
        <v>12</v>
      </c>
      <c r="B88" s="683"/>
      <c r="C88" s="373"/>
      <c r="D88" s="374" t="s">
        <v>236</v>
      </c>
      <c r="E88" s="301"/>
      <c r="F88" s="684"/>
      <c r="G88" s="684"/>
      <c r="H88" s="302"/>
      <c r="I88" s="302" t="s">
        <v>93</v>
      </c>
      <c r="J88" s="302">
        <v>10.9</v>
      </c>
      <c r="K88" s="220"/>
      <c r="L88" s="222"/>
      <c r="N88" s="427">
        <v>3505</v>
      </c>
      <c r="O88" s="113">
        <v>17</v>
      </c>
      <c r="P88" s="359" t="s">
        <v>189</v>
      </c>
      <c r="Q88" s="273" t="s">
        <v>193</v>
      </c>
      <c r="R88" s="87">
        <v>134</v>
      </c>
      <c r="S88" s="428">
        <v>8</v>
      </c>
    </row>
    <row r="89" spans="1:19" ht="15.75" customHeight="1" x14ac:dyDescent="0.25">
      <c r="A89" s="312"/>
      <c r="B89" s="594">
        <v>3425</v>
      </c>
      <c r="C89" s="465" t="s">
        <v>231</v>
      </c>
      <c r="D89" s="497" t="s">
        <v>236</v>
      </c>
      <c r="E89" s="467">
        <v>3</v>
      </c>
      <c r="F89" s="537">
        <v>84</v>
      </c>
      <c r="G89" s="537">
        <v>86</v>
      </c>
      <c r="H89" s="469"/>
      <c r="I89" s="469">
        <f t="shared" ref="I89:I94" si="7">SUM(F89:H89)</f>
        <v>170</v>
      </c>
      <c r="J89" s="470">
        <v>173</v>
      </c>
      <c r="K89" s="220"/>
      <c r="L89" s="222">
        <f>SUM(J89:J94)</f>
        <v>535</v>
      </c>
      <c r="N89" s="427">
        <v>3499</v>
      </c>
      <c r="O89" s="113">
        <v>18</v>
      </c>
      <c r="P89" s="359" t="s">
        <v>201</v>
      </c>
      <c r="Q89" s="273" t="s">
        <v>12</v>
      </c>
      <c r="R89" s="87">
        <v>118</v>
      </c>
      <c r="S89" s="428">
        <v>7</v>
      </c>
    </row>
    <row r="90" spans="1:19" ht="15.75" customHeight="1" thickBot="1" x14ac:dyDescent="0.3">
      <c r="A90" s="312"/>
      <c r="B90" s="365">
        <v>3440</v>
      </c>
      <c r="C90" s="532" t="s">
        <v>232</v>
      </c>
      <c r="D90" s="293" t="s">
        <v>236</v>
      </c>
      <c r="E90" s="264">
        <v>3</v>
      </c>
      <c r="F90" s="536">
        <v>87</v>
      </c>
      <c r="G90" s="536">
        <v>83</v>
      </c>
      <c r="H90" s="265"/>
      <c r="I90" s="265">
        <f t="shared" si="7"/>
        <v>170</v>
      </c>
      <c r="J90" s="233"/>
      <c r="K90" s="220"/>
      <c r="L90" s="222"/>
      <c r="N90" s="856"/>
      <c r="O90" s="857"/>
      <c r="P90" s="849"/>
      <c r="Q90" s="850"/>
      <c r="R90" s="858"/>
      <c r="S90" s="852"/>
    </row>
    <row r="91" spans="1:19" ht="15.75" customHeight="1" x14ac:dyDescent="0.25">
      <c r="A91" s="312"/>
      <c r="B91" s="594">
        <v>3422</v>
      </c>
      <c r="C91" s="465" t="s">
        <v>233</v>
      </c>
      <c r="D91" s="497" t="s">
        <v>236</v>
      </c>
      <c r="E91" s="467">
        <v>3</v>
      </c>
      <c r="F91" s="537">
        <v>84</v>
      </c>
      <c r="G91" s="537">
        <v>86</v>
      </c>
      <c r="H91" s="469"/>
      <c r="I91" s="469">
        <f t="shared" si="7"/>
        <v>170</v>
      </c>
      <c r="J91" s="470">
        <v>173</v>
      </c>
      <c r="K91" s="220"/>
      <c r="L91" s="222"/>
      <c r="N91" s="853"/>
      <c r="O91" s="516"/>
      <c r="P91" s="840"/>
      <c r="Q91" s="841"/>
      <c r="R91" s="854"/>
      <c r="S91" s="843"/>
    </row>
    <row r="92" spans="1:19" ht="15.75" customHeight="1" x14ac:dyDescent="0.25">
      <c r="A92" s="312"/>
      <c r="B92" s="365">
        <v>3432</v>
      </c>
      <c r="C92" s="532" t="s">
        <v>234</v>
      </c>
      <c r="D92" s="293" t="s">
        <v>236</v>
      </c>
      <c r="E92" s="283">
        <v>3</v>
      </c>
      <c r="F92" s="536">
        <v>91</v>
      </c>
      <c r="G92" s="536">
        <v>92</v>
      </c>
      <c r="H92" s="284"/>
      <c r="I92" s="284">
        <f t="shared" si="7"/>
        <v>183</v>
      </c>
      <c r="J92" s="269"/>
      <c r="K92" s="220"/>
      <c r="L92" s="222"/>
      <c r="N92" s="427"/>
      <c r="O92" s="113"/>
      <c r="P92" s="359"/>
      <c r="Q92" s="273"/>
      <c r="R92" s="87"/>
      <c r="S92" s="88"/>
    </row>
    <row r="93" spans="1:19" ht="15.75" customHeight="1" x14ac:dyDescent="0.25">
      <c r="A93" s="312"/>
      <c r="B93" s="594">
        <v>3453</v>
      </c>
      <c r="C93" s="465" t="s">
        <v>235</v>
      </c>
      <c r="D93" s="497" t="s">
        <v>236</v>
      </c>
      <c r="E93" s="474">
        <v>0</v>
      </c>
      <c r="F93" s="537">
        <v>96</v>
      </c>
      <c r="G93" s="537">
        <v>93</v>
      </c>
      <c r="H93" s="475"/>
      <c r="I93" s="475">
        <f t="shared" si="7"/>
        <v>189</v>
      </c>
      <c r="J93" s="473">
        <v>189</v>
      </c>
      <c r="K93" s="220"/>
      <c r="L93" s="222"/>
      <c r="N93" s="427"/>
      <c r="O93" s="113"/>
      <c r="P93" s="359"/>
      <c r="Q93" s="273"/>
      <c r="R93" s="87"/>
      <c r="S93" s="88"/>
    </row>
    <row r="94" spans="1:19" ht="15.75" customHeight="1" thickBot="1" x14ac:dyDescent="0.3">
      <c r="A94" s="702"/>
      <c r="B94" s="711"/>
      <c r="C94" s="712"/>
      <c r="D94" s="713"/>
      <c r="E94" s="714"/>
      <c r="F94" s="707"/>
      <c r="G94" s="707"/>
      <c r="H94" s="715"/>
      <c r="I94" s="715">
        <f t="shared" si="7"/>
        <v>0</v>
      </c>
      <c r="J94" s="716"/>
      <c r="K94" s="220"/>
      <c r="L94" s="222"/>
      <c r="N94" s="427"/>
      <c r="O94" s="113"/>
      <c r="P94" s="359"/>
      <c r="Q94" s="273"/>
      <c r="R94" s="87"/>
      <c r="S94" s="88"/>
    </row>
    <row r="95" spans="1:19" ht="15.75" customHeight="1" x14ac:dyDescent="0.25">
      <c r="A95" s="319">
        <v>13</v>
      </c>
      <c r="B95" s="689"/>
      <c r="C95" s="352"/>
      <c r="D95" s="328" t="s">
        <v>11</v>
      </c>
      <c r="E95" s="322"/>
      <c r="F95" s="690"/>
      <c r="G95" s="690"/>
      <c r="H95" s="324"/>
      <c r="I95" s="324" t="s">
        <v>93</v>
      </c>
      <c r="J95" s="324">
        <v>10.9</v>
      </c>
      <c r="K95" s="224"/>
      <c r="L95" s="228"/>
      <c r="N95" s="427"/>
      <c r="O95" s="113"/>
      <c r="P95" s="359"/>
      <c r="Q95" s="273"/>
      <c r="R95" s="87"/>
      <c r="S95" s="512"/>
    </row>
    <row r="96" spans="1:19" ht="15.75" customHeight="1" x14ac:dyDescent="0.25">
      <c r="A96" s="312"/>
      <c r="B96" s="365">
        <v>3431</v>
      </c>
      <c r="C96" s="558" t="s">
        <v>70</v>
      </c>
      <c r="D96" s="592" t="s">
        <v>11</v>
      </c>
      <c r="E96" s="264">
        <v>3</v>
      </c>
      <c r="F96" s="536">
        <v>0</v>
      </c>
      <c r="G96" s="536">
        <v>0</v>
      </c>
      <c r="H96" s="265"/>
      <c r="I96" s="265">
        <f t="shared" ref="I96:I101" si="8">SUM(F96:H96)</f>
        <v>0</v>
      </c>
      <c r="J96" s="233"/>
      <c r="K96" s="220"/>
      <c r="L96" s="222">
        <f>SUM(J96:J101)</f>
        <v>566</v>
      </c>
      <c r="N96" s="427"/>
      <c r="O96" s="401"/>
      <c r="P96" s="359"/>
      <c r="Q96" s="273"/>
      <c r="R96" s="87"/>
      <c r="S96" s="88"/>
    </row>
    <row r="97" spans="1:19" ht="15.75" customHeight="1" x14ac:dyDescent="0.25">
      <c r="A97" s="312"/>
      <c r="B97" s="594">
        <v>3420</v>
      </c>
      <c r="C97" s="493" t="s">
        <v>251</v>
      </c>
      <c r="D97" s="476" t="s">
        <v>11</v>
      </c>
      <c r="E97" s="467">
        <v>3</v>
      </c>
      <c r="F97" s="537">
        <v>84</v>
      </c>
      <c r="G97" s="537">
        <v>96</v>
      </c>
      <c r="H97" s="469"/>
      <c r="I97" s="469">
        <f t="shared" si="8"/>
        <v>180</v>
      </c>
      <c r="J97" s="470">
        <v>183</v>
      </c>
      <c r="K97" s="220"/>
      <c r="L97" s="222"/>
      <c r="N97" s="427"/>
      <c r="O97" s="404"/>
      <c r="P97" s="359"/>
      <c r="Q97" s="273"/>
      <c r="R97" s="87"/>
      <c r="S97" s="88"/>
    </row>
    <row r="98" spans="1:19" ht="15.75" customHeight="1" x14ac:dyDescent="0.25">
      <c r="A98" s="312"/>
      <c r="B98" s="594">
        <v>3451</v>
      </c>
      <c r="C98" s="493" t="s">
        <v>78</v>
      </c>
      <c r="D98" s="476" t="s">
        <v>11</v>
      </c>
      <c r="E98" s="467">
        <v>0</v>
      </c>
      <c r="F98" s="537">
        <v>93</v>
      </c>
      <c r="G98" s="537">
        <v>95</v>
      </c>
      <c r="H98" s="469"/>
      <c r="I98" s="469">
        <f t="shared" si="8"/>
        <v>188</v>
      </c>
      <c r="J98" s="470">
        <v>188</v>
      </c>
      <c r="K98" s="220"/>
      <c r="L98" s="222"/>
      <c r="N98" s="427"/>
      <c r="O98" s="404"/>
      <c r="P98" s="359"/>
      <c r="Q98" s="273"/>
      <c r="R98" s="87"/>
      <c r="S98" s="88"/>
    </row>
    <row r="99" spans="1:19" ht="15.75" customHeight="1" x14ac:dyDescent="0.25">
      <c r="A99" s="312"/>
      <c r="B99" s="365">
        <v>3424</v>
      </c>
      <c r="C99" s="361" t="s">
        <v>256</v>
      </c>
      <c r="D99" s="282" t="s">
        <v>11</v>
      </c>
      <c r="E99" s="283">
        <v>3</v>
      </c>
      <c r="F99" s="536">
        <v>87</v>
      </c>
      <c r="G99" s="536">
        <v>86</v>
      </c>
      <c r="H99" s="284"/>
      <c r="I99" s="284">
        <f t="shared" si="8"/>
        <v>173</v>
      </c>
      <c r="J99" s="269"/>
      <c r="K99" s="220"/>
      <c r="L99" s="222"/>
      <c r="N99" s="427"/>
      <c r="O99" s="518"/>
      <c r="P99" s="359"/>
      <c r="Q99" s="273"/>
      <c r="R99" s="87"/>
      <c r="S99" s="88"/>
    </row>
    <row r="100" spans="1:19" ht="15.75" customHeight="1" x14ac:dyDescent="0.25">
      <c r="A100" s="312"/>
      <c r="B100" s="594">
        <v>3457</v>
      </c>
      <c r="C100" s="493" t="s">
        <v>257</v>
      </c>
      <c r="D100" s="496" t="s">
        <v>11</v>
      </c>
      <c r="E100" s="474">
        <v>0</v>
      </c>
      <c r="F100" s="537">
        <v>97</v>
      </c>
      <c r="G100" s="537">
        <v>98</v>
      </c>
      <c r="H100" s="475"/>
      <c r="I100" s="475">
        <f t="shared" si="8"/>
        <v>195</v>
      </c>
      <c r="J100" s="473">
        <v>195</v>
      </c>
      <c r="K100" s="220"/>
      <c r="L100" s="222"/>
      <c r="N100" s="427"/>
      <c r="O100" s="520"/>
      <c r="P100" s="359"/>
      <c r="Q100" s="273"/>
      <c r="R100" s="87"/>
      <c r="S100" s="88"/>
    </row>
    <row r="101" spans="1:19" ht="15.75" customHeight="1" thickBot="1" x14ac:dyDescent="0.3">
      <c r="A101" s="313"/>
      <c r="B101" s="369"/>
      <c r="C101" s="353"/>
      <c r="D101" s="314"/>
      <c r="E101" s="315"/>
      <c r="F101" s="686"/>
      <c r="G101" s="686"/>
      <c r="H101" s="327"/>
      <c r="I101" s="327">
        <f t="shared" si="8"/>
        <v>0</v>
      </c>
      <c r="J101" s="318"/>
      <c r="K101" s="225"/>
      <c r="L101" s="223"/>
      <c r="N101" s="427"/>
      <c r="O101" s="516"/>
      <c r="P101" s="359"/>
      <c r="Q101" s="273"/>
      <c r="R101" s="87"/>
      <c r="S101" s="88"/>
    </row>
    <row r="102" spans="1:19" ht="15.75" customHeight="1" x14ac:dyDescent="0.25">
      <c r="A102" s="682">
        <v>15</v>
      </c>
      <c r="B102" s="683"/>
      <c r="C102" s="373"/>
      <c r="D102" s="374" t="s">
        <v>108</v>
      </c>
      <c r="E102" s="301"/>
      <c r="F102" s="684"/>
      <c r="G102" s="684"/>
      <c r="H102" s="302"/>
      <c r="I102" s="302" t="s">
        <v>93</v>
      </c>
      <c r="J102" s="302">
        <v>10.9</v>
      </c>
      <c r="K102" s="220"/>
      <c r="L102" s="222"/>
      <c r="N102" s="168"/>
      <c r="O102" s="113"/>
      <c r="P102" s="246"/>
      <c r="Q102" s="107"/>
      <c r="R102" s="245"/>
      <c r="S102" s="88"/>
    </row>
    <row r="103" spans="1:19" ht="15.75" customHeight="1" x14ac:dyDescent="0.25">
      <c r="A103" s="312"/>
      <c r="B103" s="594">
        <v>3430</v>
      </c>
      <c r="C103" s="499" t="s">
        <v>69</v>
      </c>
      <c r="D103" s="476" t="s">
        <v>108</v>
      </c>
      <c r="E103" s="467">
        <v>3</v>
      </c>
      <c r="F103" s="537">
        <v>92</v>
      </c>
      <c r="G103" s="537">
        <v>94</v>
      </c>
      <c r="H103" s="469"/>
      <c r="I103" s="469">
        <f>SUM(F103:H103)</f>
        <v>186</v>
      </c>
      <c r="J103" s="470">
        <v>189</v>
      </c>
      <c r="K103" s="220"/>
      <c r="L103" s="222">
        <f>SUM(J103:J107)</f>
        <v>537</v>
      </c>
      <c r="N103" s="168"/>
      <c r="O103" s="113"/>
      <c r="P103" s="246"/>
      <c r="Q103" s="107"/>
      <c r="R103" s="245"/>
      <c r="S103" s="88"/>
    </row>
    <row r="104" spans="1:19" ht="15.75" customHeight="1" x14ac:dyDescent="0.25">
      <c r="A104" s="312"/>
      <c r="B104" s="594">
        <v>3421</v>
      </c>
      <c r="C104" s="493" t="s">
        <v>248</v>
      </c>
      <c r="D104" s="476" t="s">
        <v>108</v>
      </c>
      <c r="E104" s="467">
        <v>3</v>
      </c>
      <c r="F104" s="537">
        <v>81</v>
      </c>
      <c r="G104" s="537">
        <v>90</v>
      </c>
      <c r="H104" s="469"/>
      <c r="I104" s="469">
        <f>SUM(F104:H104)</f>
        <v>171</v>
      </c>
      <c r="J104" s="470">
        <v>174</v>
      </c>
      <c r="K104" s="220"/>
      <c r="L104" s="222"/>
      <c r="N104" s="168"/>
      <c r="O104" s="113"/>
      <c r="P104" s="246"/>
      <c r="Q104" s="247"/>
      <c r="R104" s="93"/>
      <c r="S104" s="88"/>
    </row>
    <row r="105" spans="1:19" ht="15.75" customHeight="1" x14ac:dyDescent="0.25">
      <c r="A105" s="312"/>
      <c r="B105" s="365">
        <v>3441</v>
      </c>
      <c r="C105" s="361" t="s">
        <v>249</v>
      </c>
      <c r="D105" s="273" t="s">
        <v>108</v>
      </c>
      <c r="E105" s="283">
        <v>3</v>
      </c>
      <c r="F105" s="536">
        <v>85</v>
      </c>
      <c r="G105" s="536">
        <v>83</v>
      </c>
      <c r="H105" s="284"/>
      <c r="I105" s="284">
        <f>SUM(F105:H105)</f>
        <v>168</v>
      </c>
      <c r="J105" s="269"/>
      <c r="K105" s="220"/>
      <c r="L105" s="222"/>
      <c r="N105" s="168"/>
      <c r="O105" s="113"/>
      <c r="P105" s="246"/>
      <c r="Q105" s="107"/>
      <c r="R105" s="245"/>
      <c r="S105" s="88"/>
    </row>
    <row r="106" spans="1:19" ht="15.75" customHeight="1" x14ac:dyDescent="0.25">
      <c r="A106" s="312"/>
      <c r="B106" s="594">
        <v>3401</v>
      </c>
      <c r="C106" s="493" t="s">
        <v>244</v>
      </c>
      <c r="D106" s="476" t="s">
        <v>108</v>
      </c>
      <c r="E106" s="467">
        <v>5</v>
      </c>
      <c r="F106" s="537">
        <v>81</v>
      </c>
      <c r="G106" s="537">
        <v>90</v>
      </c>
      <c r="H106" s="469"/>
      <c r="I106" s="469">
        <f>SUM(F106:H106)</f>
        <v>171</v>
      </c>
      <c r="J106" s="470">
        <v>174</v>
      </c>
      <c r="K106" s="220"/>
      <c r="L106" s="222"/>
      <c r="N106" s="168"/>
      <c r="O106" s="113"/>
      <c r="P106" s="246"/>
      <c r="Q106" s="107"/>
      <c r="R106" s="245"/>
      <c r="S106" s="88"/>
    </row>
    <row r="107" spans="1:19" ht="15.75" customHeight="1" x14ac:dyDescent="0.25">
      <c r="A107" s="312"/>
      <c r="B107" s="365">
        <v>3475</v>
      </c>
      <c r="C107" s="361" t="s">
        <v>258</v>
      </c>
      <c r="D107" s="273" t="s">
        <v>108</v>
      </c>
      <c r="E107" s="283">
        <v>5</v>
      </c>
      <c r="F107" s="536">
        <v>67</v>
      </c>
      <c r="G107" s="536">
        <v>80</v>
      </c>
      <c r="H107" s="284"/>
      <c r="I107" s="284">
        <f>SUM(F107:H107)</f>
        <v>147</v>
      </c>
      <c r="J107" s="269"/>
      <c r="K107" s="220"/>
      <c r="L107" s="222"/>
      <c r="N107" s="168"/>
      <c r="O107" s="113"/>
      <c r="P107" s="246"/>
      <c r="Q107" s="107"/>
      <c r="R107" s="244"/>
      <c r="S107" s="104"/>
    </row>
    <row r="108" spans="1:19" ht="15.75" customHeight="1" thickBot="1" x14ac:dyDescent="0.3">
      <c r="A108" s="702"/>
      <c r="B108" s="711"/>
      <c r="C108" s="704"/>
      <c r="D108" s="705"/>
      <c r="E108" s="706"/>
      <c r="F108" s="707"/>
      <c r="G108" s="707"/>
      <c r="H108" s="708"/>
      <c r="I108" s="708"/>
      <c r="J108" s="710"/>
      <c r="K108" s="220"/>
      <c r="L108" s="229"/>
      <c r="N108" s="168"/>
      <c r="O108" s="113"/>
      <c r="P108" s="246"/>
      <c r="Q108" s="107"/>
      <c r="R108" s="245"/>
      <c r="S108" s="104"/>
    </row>
    <row r="109" spans="1:19" ht="15.75" customHeight="1" x14ac:dyDescent="0.25">
      <c r="A109" s="319">
        <v>16</v>
      </c>
      <c r="B109" s="689"/>
      <c r="C109" s="352"/>
      <c r="D109" s="328" t="s">
        <v>237</v>
      </c>
      <c r="E109" s="322"/>
      <c r="F109" s="690"/>
      <c r="G109" s="690"/>
      <c r="H109" s="324"/>
      <c r="I109" s="324" t="s">
        <v>93</v>
      </c>
      <c r="J109" s="324">
        <v>10.9</v>
      </c>
      <c r="K109" s="224"/>
      <c r="L109" s="228"/>
      <c r="N109" s="168"/>
      <c r="O109" s="113"/>
      <c r="P109" s="250"/>
      <c r="Q109" s="247"/>
      <c r="R109" s="243"/>
      <c r="S109" s="104"/>
    </row>
    <row r="110" spans="1:19" ht="15.75" customHeight="1" x14ac:dyDescent="0.25">
      <c r="A110" s="312"/>
      <c r="B110" s="594">
        <v>3403</v>
      </c>
      <c r="C110" s="493" t="s">
        <v>239</v>
      </c>
      <c r="D110" s="476" t="s">
        <v>237</v>
      </c>
      <c r="E110" s="467">
        <v>5</v>
      </c>
      <c r="F110" s="537">
        <v>86</v>
      </c>
      <c r="G110" s="537">
        <v>86</v>
      </c>
      <c r="H110" s="469"/>
      <c r="I110" s="469">
        <f>SUM(F110:H110)</f>
        <v>172</v>
      </c>
      <c r="J110" s="470">
        <v>177</v>
      </c>
      <c r="K110" s="220"/>
      <c r="L110" s="330">
        <f>SUM(J110:J114)</f>
        <v>530</v>
      </c>
      <c r="N110" s="168"/>
      <c r="O110" s="113"/>
      <c r="P110" s="246"/>
      <c r="Q110" s="107"/>
      <c r="R110" s="245"/>
      <c r="S110" s="96"/>
    </row>
    <row r="111" spans="1:19" ht="15.75" customHeight="1" x14ac:dyDescent="0.25">
      <c r="A111" s="312"/>
      <c r="B111" s="365">
        <v>3407</v>
      </c>
      <c r="C111" s="362" t="s">
        <v>240</v>
      </c>
      <c r="D111" s="282" t="s">
        <v>237</v>
      </c>
      <c r="E111" s="283">
        <v>5</v>
      </c>
      <c r="F111" s="536">
        <v>79</v>
      </c>
      <c r="G111" s="536">
        <v>81</v>
      </c>
      <c r="H111" s="284"/>
      <c r="I111" s="284">
        <f>SUM(F111:H111)</f>
        <v>160</v>
      </c>
      <c r="J111" s="269"/>
      <c r="K111" s="220"/>
      <c r="L111" s="222"/>
      <c r="N111" s="168"/>
      <c r="O111" s="113"/>
      <c r="P111" s="246"/>
      <c r="Q111" s="107"/>
      <c r="R111" s="245"/>
      <c r="S111" s="96"/>
    </row>
    <row r="112" spans="1:19" ht="15.75" customHeight="1" x14ac:dyDescent="0.25">
      <c r="A112" s="312"/>
      <c r="B112" s="594">
        <v>3409</v>
      </c>
      <c r="C112" s="493" t="s">
        <v>259</v>
      </c>
      <c r="D112" s="476" t="s">
        <v>237</v>
      </c>
      <c r="E112" s="467">
        <v>5</v>
      </c>
      <c r="F112" s="537">
        <v>84</v>
      </c>
      <c r="G112" s="537">
        <v>84</v>
      </c>
      <c r="H112" s="469"/>
      <c r="I112" s="469">
        <f>SUM(F112:H112)</f>
        <v>168</v>
      </c>
      <c r="J112" s="470">
        <v>173</v>
      </c>
      <c r="K112" s="220"/>
      <c r="L112" s="222"/>
      <c r="N112" s="168"/>
      <c r="O112" s="113"/>
      <c r="P112" s="246"/>
      <c r="Q112" s="107"/>
      <c r="R112" s="244"/>
      <c r="S112" s="104"/>
    </row>
    <row r="113" spans="1:19" ht="15.75" customHeight="1" x14ac:dyDescent="0.25">
      <c r="A113" s="312"/>
      <c r="B113" s="365">
        <v>3404</v>
      </c>
      <c r="C113" s="361" t="s">
        <v>260</v>
      </c>
      <c r="D113" s="273" t="s">
        <v>237</v>
      </c>
      <c r="E113" s="264">
        <v>3</v>
      </c>
      <c r="F113" s="536">
        <v>70</v>
      </c>
      <c r="G113" s="536">
        <v>68</v>
      </c>
      <c r="H113" s="265"/>
      <c r="I113" s="265">
        <f>SUM(F113:H113)</f>
        <v>138</v>
      </c>
      <c r="J113" s="233"/>
      <c r="K113" s="220"/>
      <c r="L113" s="222"/>
      <c r="N113" s="168"/>
      <c r="O113" s="113"/>
      <c r="P113" s="246"/>
      <c r="Q113" s="107"/>
      <c r="R113" s="244"/>
      <c r="S113" s="104"/>
    </row>
    <row r="114" spans="1:19" ht="15.75" customHeight="1" x14ac:dyDescent="0.25">
      <c r="A114" s="312"/>
      <c r="B114" s="594">
        <v>3406</v>
      </c>
      <c r="C114" s="493" t="s">
        <v>261</v>
      </c>
      <c r="D114" s="496" t="s">
        <v>237</v>
      </c>
      <c r="E114" s="474">
        <v>5</v>
      </c>
      <c r="F114" s="537">
        <v>84</v>
      </c>
      <c r="G114" s="537">
        <v>91</v>
      </c>
      <c r="H114" s="475"/>
      <c r="I114" s="475">
        <f>SUM(F114:H114)</f>
        <v>175</v>
      </c>
      <c r="J114" s="473">
        <v>180</v>
      </c>
      <c r="K114" s="220"/>
      <c r="L114" s="222"/>
      <c r="N114" s="168"/>
      <c r="O114" s="113"/>
      <c r="P114" s="246"/>
      <c r="Q114" s="247"/>
      <c r="R114" s="244"/>
      <c r="S114" s="96"/>
    </row>
    <row r="115" spans="1:19" ht="15.75" customHeight="1" thickBot="1" x14ac:dyDescent="0.3">
      <c r="A115" s="313"/>
      <c r="B115" s="369"/>
      <c r="C115" s="353"/>
      <c r="D115" s="314"/>
      <c r="E115" s="315"/>
      <c r="F115" s="819"/>
      <c r="G115" s="819"/>
      <c r="H115" s="342"/>
      <c r="I115" s="342"/>
      <c r="J115" s="343"/>
      <c r="K115" s="344"/>
      <c r="L115" s="345"/>
      <c r="N115" s="168"/>
      <c r="O115" s="113"/>
      <c r="P115" s="246"/>
      <c r="Q115" s="107"/>
      <c r="R115" s="244"/>
      <c r="S115" s="96"/>
    </row>
    <row r="116" spans="1:19" ht="15.75" customHeight="1" x14ac:dyDescent="0.25">
      <c r="A116" s="682">
        <v>17</v>
      </c>
      <c r="B116" s="683"/>
      <c r="C116" s="373"/>
      <c r="D116" s="346"/>
      <c r="E116" s="301"/>
      <c r="F116" s="684"/>
      <c r="G116" s="684"/>
      <c r="H116" s="302"/>
      <c r="I116" s="302" t="s">
        <v>93</v>
      </c>
      <c r="J116" s="302">
        <v>10.9</v>
      </c>
      <c r="K116" s="220"/>
      <c r="L116" s="222"/>
      <c r="N116" s="168"/>
      <c r="O116" s="113"/>
      <c r="P116" s="246"/>
      <c r="Q116" s="107"/>
      <c r="R116" s="245"/>
      <c r="S116" s="96"/>
    </row>
    <row r="117" spans="1:19" ht="15.75" customHeight="1" x14ac:dyDescent="0.25">
      <c r="A117" s="312"/>
      <c r="B117" s="365">
        <v>3456</v>
      </c>
      <c r="C117" s="361" t="s">
        <v>269</v>
      </c>
      <c r="D117" s="273" t="s">
        <v>270</v>
      </c>
      <c r="E117" s="264"/>
      <c r="F117" s="536">
        <v>80</v>
      </c>
      <c r="G117" s="536">
        <v>83</v>
      </c>
      <c r="H117" s="265"/>
      <c r="I117" s="265">
        <f t="shared" ref="I117:I122" si="9">SUM(F117:H117)</f>
        <v>163</v>
      </c>
      <c r="J117" s="233">
        <v>163</v>
      </c>
      <c r="K117" s="220"/>
      <c r="L117" s="222">
        <f>SUM(J117:J121)</f>
        <v>461</v>
      </c>
      <c r="N117" s="168"/>
      <c r="O117" s="113"/>
      <c r="P117" s="246"/>
      <c r="Q117" s="107"/>
      <c r="R117" s="245"/>
      <c r="S117" s="96"/>
    </row>
    <row r="118" spans="1:19" ht="15.75" customHeight="1" x14ac:dyDescent="0.25">
      <c r="A118" s="312"/>
      <c r="B118" s="594">
        <v>3408</v>
      </c>
      <c r="C118" s="493" t="s">
        <v>271</v>
      </c>
      <c r="D118" s="476" t="s">
        <v>270</v>
      </c>
      <c r="E118" s="467">
        <v>5</v>
      </c>
      <c r="F118" s="537">
        <v>72</v>
      </c>
      <c r="G118" s="537">
        <v>77</v>
      </c>
      <c r="H118" s="469"/>
      <c r="I118" s="469">
        <f t="shared" si="9"/>
        <v>149</v>
      </c>
      <c r="J118" s="233">
        <v>154</v>
      </c>
      <c r="K118" s="220"/>
      <c r="L118" s="222"/>
      <c r="N118" s="168"/>
      <c r="O118" s="113"/>
      <c r="P118" s="246"/>
      <c r="Q118" s="107"/>
      <c r="R118" s="244"/>
      <c r="S118" s="104"/>
    </row>
    <row r="119" spans="1:19" ht="15.75" customHeight="1" x14ac:dyDescent="0.25">
      <c r="A119" s="312"/>
      <c r="B119" s="365">
        <v>3455</v>
      </c>
      <c r="C119" s="361" t="s">
        <v>272</v>
      </c>
      <c r="D119" s="273" t="s">
        <v>270</v>
      </c>
      <c r="E119" s="264"/>
      <c r="F119" s="536">
        <v>0</v>
      </c>
      <c r="G119" s="536">
        <v>0</v>
      </c>
      <c r="H119" s="265"/>
      <c r="I119" s="265">
        <f t="shared" si="9"/>
        <v>0</v>
      </c>
      <c r="J119" s="233"/>
      <c r="K119" s="220"/>
      <c r="L119" s="222"/>
      <c r="N119" s="168"/>
      <c r="O119" s="113"/>
      <c r="P119" s="246"/>
      <c r="Q119" s="107"/>
      <c r="R119" s="244"/>
      <c r="S119" s="104"/>
    </row>
    <row r="120" spans="1:19" ht="15.75" customHeight="1" x14ac:dyDescent="0.25">
      <c r="A120" s="312"/>
      <c r="B120" s="594">
        <v>3428</v>
      </c>
      <c r="C120" s="493" t="s">
        <v>293</v>
      </c>
      <c r="D120" s="496" t="s">
        <v>270</v>
      </c>
      <c r="E120" s="474">
        <v>5</v>
      </c>
      <c r="F120" s="537">
        <v>71</v>
      </c>
      <c r="G120" s="537">
        <v>68</v>
      </c>
      <c r="H120" s="475"/>
      <c r="I120" s="475">
        <f t="shared" si="9"/>
        <v>139</v>
      </c>
      <c r="J120" s="269">
        <v>144</v>
      </c>
      <c r="K120" s="220"/>
      <c r="L120" s="222"/>
      <c r="N120" s="168"/>
      <c r="O120" s="113"/>
      <c r="P120" s="246"/>
      <c r="Q120" s="247"/>
      <c r="R120" s="244"/>
      <c r="S120" s="96"/>
    </row>
    <row r="121" spans="1:19" ht="15.75" customHeight="1" x14ac:dyDescent="0.25">
      <c r="A121" s="312"/>
      <c r="B121" s="365"/>
      <c r="C121" s="361"/>
      <c r="D121" s="282"/>
      <c r="E121" s="283"/>
      <c r="F121" s="536"/>
      <c r="G121" s="536"/>
      <c r="H121" s="284"/>
      <c r="I121" s="284">
        <f t="shared" si="9"/>
        <v>0</v>
      </c>
      <c r="J121" s="269"/>
      <c r="K121" s="220"/>
      <c r="L121" s="222"/>
      <c r="N121" s="168"/>
      <c r="O121" s="113"/>
      <c r="P121" s="246"/>
      <c r="Q121" s="107"/>
      <c r="R121" s="244"/>
      <c r="S121" s="96"/>
    </row>
    <row r="122" spans="1:19" ht="15.75" customHeight="1" thickBot="1" x14ac:dyDescent="0.3">
      <c r="A122" s="702"/>
      <c r="B122" s="711"/>
      <c r="C122" s="712"/>
      <c r="D122" s="713"/>
      <c r="E122" s="714"/>
      <c r="F122" s="707"/>
      <c r="G122" s="707"/>
      <c r="H122" s="715"/>
      <c r="I122" s="715">
        <f t="shared" si="9"/>
        <v>0</v>
      </c>
      <c r="J122" s="716"/>
      <c r="K122" s="220"/>
      <c r="L122" s="222"/>
    </row>
    <row r="123" spans="1:19" ht="15.75" customHeight="1" x14ac:dyDescent="0.25">
      <c r="A123" s="319">
        <v>18</v>
      </c>
      <c r="B123" s="689"/>
      <c r="C123" s="352"/>
      <c r="D123" s="347"/>
      <c r="E123" s="322"/>
      <c r="F123" s="690"/>
      <c r="G123" s="690"/>
      <c r="H123" s="572"/>
      <c r="I123" s="572" t="s">
        <v>93</v>
      </c>
      <c r="J123" s="324">
        <v>10.9</v>
      </c>
      <c r="K123" s="224"/>
      <c r="L123" s="228"/>
    </row>
    <row r="124" spans="1:19" ht="15.75" customHeight="1" x14ac:dyDescent="0.25">
      <c r="A124" s="312"/>
      <c r="B124" s="365">
        <v>3459</v>
      </c>
      <c r="C124" s="361" t="s">
        <v>78</v>
      </c>
      <c r="D124" s="273" t="s">
        <v>243</v>
      </c>
      <c r="E124" s="264"/>
      <c r="F124" s="536">
        <v>91</v>
      </c>
      <c r="G124" s="536">
        <v>93</v>
      </c>
      <c r="H124" s="265"/>
      <c r="I124" s="265">
        <f t="shared" ref="I124:I129" si="10">SUM(F124:H124)</f>
        <v>184</v>
      </c>
      <c r="J124" s="233"/>
      <c r="K124" s="220"/>
      <c r="L124" s="824" t="s">
        <v>100</v>
      </c>
    </row>
    <row r="125" spans="1:19" ht="15.75" customHeight="1" x14ac:dyDescent="0.25">
      <c r="A125" s="312"/>
      <c r="B125" s="365">
        <v>3426</v>
      </c>
      <c r="C125" s="355" t="s">
        <v>294</v>
      </c>
      <c r="D125" s="273" t="s">
        <v>243</v>
      </c>
      <c r="E125" s="264"/>
      <c r="F125" s="536">
        <v>87</v>
      </c>
      <c r="G125" s="536">
        <v>87</v>
      </c>
      <c r="H125" s="265"/>
      <c r="I125" s="265">
        <f t="shared" si="10"/>
        <v>174</v>
      </c>
      <c r="J125" s="233"/>
      <c r="K125" s="220"/>
      <c r="L125" s="222"/>
    </row>
    <row r="126" spans="1:19" ht="15.75" customHeight="1" x14ac:dyDescent="0.25">
      <c r="A126" s="312"/>
      <c r="B126" s="258">
        <v>3427</v>
      </c>
      <c r="C126" s="355" t="s">
        <v>295</v>
      </c>
      <c r="D126" s="273" t="s">
        <v>243</v>
      </c>
      <c r="E126" s="264"/>
      <c r="F126" s="536">
        <v>68</v>
      </c>
      <c r="G126" s="536">
        <v>69</v>
      </c>
      <c r="H126" s="265"/>
      <c r="I126" s="265">
        <f t="shared" si="10"/>
        <v>137</v>
      </c>
      <c r="J126" s="233"/>
      <c r="K126" s="220"/>
      <c r="L126" s="222"/>
    </row>
    <row r="127" spans="1:19" ht="15.75" customHeight="1" x14ac:dyDescent="0.25">
      <c r="A127" s="312"/>
      <c r="B127" s="258"/>
      <c r="C127" s="523"/>
      <c r="D127" s="282"/>
      <c r="E127" s="283"/>
      <c r="F127" s="536"/>
      <c r="G127" s="536"/>
      <c r="H127" s="284"/>
      <c r="I127" s="284">
        <f t="shared" si="10"/>
        <v>0</v>
      </c>
      <c r="J127" s="227"/>
      <c r="K127" s="220"/>
      <c r="L127" s="222"/>
    </row>
    <row r="128" spans="1:19" ht="15.75" customHeight="1" x14ac:dyDescent="0.25">
      <c r="A128" s="312"/>
      <c r="B128" s="258"/>
      <c r="C128" s="593"/>
      <c r="D128" s="282"/>
      <c r="E128" s="283"/>
      <c r="F128" s="536"/>
      <c r="G128" s="536"/>
      <c r="H128" s="284"/>
      <c r="I128" s="284">
        <f t="shared" si="10"/>
        <v>0</v>
      </c>
      <c r="J128" s="227"/>
      <c r="K128" s="220"/>
      <c r="L128" s="222"/>
    </row>
    <row r="129" spans="1:12" ht="15.75" customHeight="1" thickBot="1" x14ac:dyDescent="0.3">
      <c r="A129" s="313"/>
      <c r="B129" s="316"/>
      <c r="C129" s="325"/>
      <c r="D129" s="314"/>
      <c r="E129" s="315"/>
      <c r="F129" s="327"/>
      <c r="G129" s="327"/>
      <c r="H129" s="327"/>
      <c r="I129" s="327">
        <f t="shared" si="10"/>
        <v>0</v>
      </c>
      <c r="J129" s="318"/>
      <c r="K129" s="225"/>
      <c r="L129" s="223"/>
    </row>
    <row r="130" spans="1:12" ht="15.75" customHeight="1" x14ac:dyDescent="0.25">
      <c r="A130" s="298"/>
      <c r="B130" s="299" t="s">
        <v>90</v>
      </c>
      <c r="C130" s="300"/>
      <c r="D130" s="346"/>
      <c r="E130" s="301"/>
      <c r="F130" s="348" t="s">
        <v>91</v>
      </c>
      <c r="G130" s="348" t="s">
        <v>92</v>
      </c>
      <c r="H130" s="302"/>
      <c r="I130" s="302" t="s">
        <v>93</v>
      </c>
      <c r="J130" s="302">
        <v>10.9</v>
      </c>
      <c r="K130" s="220"/>
      <c r="L130" s="176"/>
    </row>
    <row r="131" spans="1:12" ht="15.75" customHeight="1" x14ac:dyDescent="0.25">
      <c r="A131" s="248"/>
      <c r="B131" s="258"/>
      <c r="C131" s="271"/>
      <c r="D131" s="273"/>
      <c r="E131" s="267"/>
      <c r="F131" s="270"/>
      <c r="G131" s="270"/>
      <c r="H131" s="270"/>
      <c r="I131" s="270">
        <f t="shared" ref="I131:I136" si="11">SUM(F131:H131)</f>
        <v>0</v>
      </c>
      <c r="J131" s="227"/>
      <c r="K131" s="43"/>
      <c r="L131" s="159"/>
    </row>
    <row r="132" spans="1:12" ht="15.75" customHeight="1" x14ac:dyDescent="0.25">
      <c r="A132" s="248"/>
      <c r="B132" s="258"/>
      <c r="C132" s="271"/>
      <c r="D132" s="273"/>
      <c r="E132" s="267"/>
      <c r="F132" s="270"/>
      <c r="G132" s="270"/>
      <c r="H132" s="270"/>
      <c r="I132" s="270">
        <f t="shared" si="11"/>
        <v>0</v>
      </c>
      <c r="J132" s="227"/>
      <c r="K132" s="43"/>
      <c r="L132" s="159"/>
    </row>
    <row r="133" spans="1:12" ht="15.75" customHeight="1" x14ac:dyDescent="0.25">
      <c r="A133" s="248"/>
      <c r="B133" s="258"/>
      <c r="C133" s="271"/>
      <c r="D133" s="273"/>
      <c r="E133" s="267"/>
      <c r="F133" s="270"/>
      <c r="G133" s="270"/>
      <c r="H133" s="270"/>
      <c r="I133" s="270">
        <f t="shared" si="11"/>
        <v>0</v>
      </c>
      <c r="J133" s="227"/>
      <c r="K133" s="43"/>
      <c r="L133" s="159"/>
    </row>
    <row r="134" spans="1:12" ht="15.75" customHeight="1" x14ac:dyDescent="0.25">
      <c r="A134" s="248"/>
      <c r="B134" s="258"/>
      <c r="C134" s="271"/>
      <c r="D134" s="282"/>
      <c r="E134" s="267"/>
      <c r="F134" s="270"/>
      <c r="G134" s="270"/>
      <c r="H134" s="270"/>
      <c r="I134" s="270">
        <f t="shared" si="11"/>
        <v>0</v>
      </c>
      <c r="J134" s="227"/>
      <c r="K134" s="43"/>
      <c r="L134" s="159"/>
    </row>
    <row r="135" spans="1:12" ht="15.75" customHeight="1" x14ac:dyDescent="0.25">
      <c r="A135" s="248"/>
      <c r="B135" s="258"/>
      <c r="C135" s="271"/>
      <c r="D135" s="266"/>
      <c r="E135" s="267"/>
      <c r="F135" s="270"/>
      <c r="G135" s="270"/>
      <c r="H135" s="270"/>
      <c r="I135" s="270">
        <f t="shared" si="11"/>
        <v>0</v>
      </c>
      <c r="J135" s="227"/>
      <c r="K135" s="43"/>
      <c r="L135" s="159"/>
    </row>
    <row r="136" spans="1:12" ht="15.75" customHeight="1" x14ac:dyDescent="0.25">
      <c r="A136" s="248"/>
      <c r="B136" s="258"/>
      <c r="C136" s="271"/>
      <c r="D136" s="266"/>
      <c r="E136" s="267"/>
      <c r="F136" s="270"/>
      <c r="G136" s="270"/>
      <c r="H136" s="270"/>
      <c r="I136" s="270">
        <f t="shared" si="11"/>
        <v>0</v>
      </c>
      <c r="J136" s="227"/>
      <c r="K136" s="43"/>
      <c r="L136" s="159"/>
    </row>
    <row r="137" spans="1:12" ht="15.75" customHeight="1" x14ac:dyDescent="0.25">
      <c r="K137" s="43"/>
      <c r="L137" s="139"/>
    </row>
    <row r="138" spans="1:12" ht="15.75" customHeight="1" x14ac:dyDescent="0.25">
      <c r="K138" s="43"/>
      <c r="L138" s="139"/>
    </row>
    <row r="139" spans="1:12" ht="15.75" customHeight="1" x14ac:dyDescent="0.25">
      <c r="K139" s="43"/>
      <c r="L139" s="139"/>
    </row>
    <row r="140" spans="1:12" ht="15.75" customHeight="1" x14ac:dyDescent="0.25">
      <c r="K140" s="43"/>
      <c r="L140" s="139"/>
    </row>
    <row r="141" spans="1:12" ht="15.75" customHeight="1" x14ac:dyDescent="0.25">
      <c r="K141" s="43"/>
      <c r="L141" s="139"/>
    </row>
    <row r="142" spans="1:12" ht="15.75" customHeight="1" x14ac:dyDescent="0.25">
      <c r="K142" s="43"/>
      <c r="L142" s="139"/>
    </row>
    <row r="143" spans="1:12" ht="15.75" customHeight="1" x14ac:dyDescent="0.25">
      <c r="K143" s="43"/>
      <c r="L143" s="139"/>
    </row>
    <row r="144" spans="1:12" ht="15.75" customHeight="1" x14ac:dyDescent="0.25">
      <c r="K144" s="43"/>
      <c r="L144" s="139"/>
    </row>
    <row r="145" spans="11:12" ht="15.75" customHeight="1" x14ac:dyDescent="0.25">
      <c r="K145" s="43"/>
      <c r="L145" s="139"/>
    </row>
    <row r="146" spans="11:12" ht="15.75" customHeight="1" x14ac:dyDescent="0.25">
      <c r="K146" s="43"/>
      <c r="L146" s="139"/>
    </row>
    <row r="147" spans="11:12" ht="15.75" customHeight="1" x14ac:dyDescent="0.25">
      <c r="K147" s="43"/>
      <c r="L147" s="139"/>
    </row>
    <row r="148" spans="11:12" ht="15.75" customHeight="1" x14ac:dyDescent="0.25">
      <c r="K148" s="43"/>
      <c r="L148" s="139"/>
    </row>
    <row r="149" spans="11:12" ht="15.75" customHeight="1" x14ac:dyDescent="0.25">
      <c r="K149" s="43"/>
      <c r="L149" s="139"/>
    </row>
    <row r="150" spans="11:12" ht="15.75" customHeight="1" x14ac:dyDescent="0.25">
      <c r="K150" s="43"/>
      <c r="L150" s="139"/>
    </row>
    <row r="151" spans="11:12" ht="15.75" customHeight="1" x14ac:dyDescent="0.25">
      <c r="K151" s="43"/>
      <c r="L151" s="139"/>
    </row>
    <row r="152" spans="11:12" ht="15.75" customHeight="1" x14ac:dyDescent="0.25">
      <c r="K152" s="43"/>
      <c r="L152" s="139"/>
    </row>
    <row r="153" spans="11:12" ht="15.75" customHeight="1" x14ac:dyDescent="0.25">
      <c r="K153" s="43"/>
      <c r="L153" s="139"/>
    </row>
    <row r="154" spans="11:12" ht="15.75" customHeight="1" x14ac:dyDescent="0.25">
      <c r="K154" s="43"/>
      <c r="L154" s="139"/>
    </row>
    <row r="155" spans="11:12" ht="15.75" customHeight="1" x14ac:dyDescent="0.25">
      <c r="K155" s="43"/>
      <c r="L155" s="139"/>
    </row>
    <row r="156" spans="11:12" ht="15.75" customHeight="1" x14ac:dyDescent="0.25">
      <c r="K156" s="43"/>
      <c r="L156" s="139"/>
    </row>
    <row r="157" spans="11:12" ht="15.75" customHeight="1" x14ac:dyDescent="0.25">
      <c r="K157" s="43"/>
      <c r="L157" s="139"/>
    </row>
    <row r="158" spans="11:12" ht="15.75" customHeight="1" x14ac:dyDescent="0.25">
      <c r="K158" s="43"/>
      <c r="L158" s="139"/>
    </row>
    <row r="159" spans="11:12" ht="15.75" customHeight="1" x14ac:dyDescent="0.25">
      <c r="K159" s="43"/>
      <c r="L159" s="139"/>
    </row>
    <row r="160" spans="11:12" ht="15.75" customHeight="1" x14ac:dyDescent="0.25">
      <c r="K160" s="43"/>
      <c r="L160" s="139"/>
    </row>
    <row r="161" spans="11:12" ht="15.75" customHeight="1" x14ac:dyDescent="0.25">
      <c r="K161" s="43"/>
      <c r="L161" s="139"/>
    </row>
    <row r="162" spans="11:12" ht="15.75" customHeight="1" x14ac:dyDescent="0.25">
      <c r="K162" s="43"/>
      <c r="L162" s="139"/>
    </row>
    <row r="163" spans="11:12" ht="15.75" customHeight="1" x14ac:dyDescent="0.25">
      <c r="K163" s="43"/>
      <c r="L163" s="139"/>
    </row>
    <row r="164" spans="11:12" ht="15.75" customHeight="1" x14ac:dyDescent="0.25">
      <c r="K164" s="43"/>
      <c r="L164" s="139"/>
    </row>
    <row r="165" spans="11:12" ht="15.75" customHeight="1" x14ac:dyDescent="0.25">
      <c r="K165" s="43"/>
      <c r="L165" s="139"/>
    </row>
    <row r="166" spans="11:12" ht="15.75" customHeight="1" x14ac:dyDescent="0.25">
      <c r="K166" s="43"/>
      <c r="L166" s="139"/>
    </row>
    <row r="167" spans="11:12" ht="15.75" customHeight="1" x14ac:dyDescent="0.25">
      <c r="K167" s="43"/>
      <c r="L167" s="139"/>
    </row>
    <row r="168" spans="11:12" ht="15.75" customHeight="1" x14ac:dyDescent="0.25">
      <c r="K168" s="43"/>
      <c r="L168" s="139"/>
    </row>
    <row r="169" spans="11:12" ht="15.75" customHeight="1" x14ac:dyDescent="0.25">
      <c r="K169" s="43"/>
      <c r="L169" s="139"/>
    </row>
    <row r="170" spans="11:12" ht="15.75" customHeight="1" x14ac:dyDescent="0.25">
      <c r="K170" s="43"/>
      <c r="L170" s="139"/>
    </row>
    <row r="171" spans="11:12" ht="15.75" customHeight="1" x14ac:dyDescent="0.25">
      <c r="K171" s="43"/>
      <c r="L171" s="139"/>
    </row>
    <row r="172" spans="11:12" ht="15.75" customHeight="1" x14ac:dyDescent="0.25">
      <c r="K172" s="43"/>
      <c r="L172" s="139"/>
    </row>
    <row r="173" spans="11:12" ht="15.75" customHeight="1" x14ac:dyDescent="0.25">
      <c r="K173" s="43"/>
      <c r="L173" s="139"/>
    </row>
    <row r="174" spans="11:12" ht="15.75" customHeight="1" x14ac:dyDescent="0.25">
      <c r="K174" s="43"/>
      <c r="L174" s="139"/>
    </row>
    <row r="175" spans="11:12" ht="15.75" customHeight="1" x14ac:dyDescent="0.25">
      <c r="K175" s="43"/>
      <c r="L175" s="139"/>
    </row>
    <row r="176" spans="11:12" ht="15.75" customHeight="1" x14ac:dyDescent="0.25">
      <c r="K176" s="43"/>
      <c r="L176" s="139"/>
    </row>
    <row r="177" spans="11:12" ht="15.75" customHeight="1" x14ac:dyDescent="0.25">
      <c r="K177" s="43"/>
      <c r="L177" s="139"/>
    </row>
    <row r="178" spans="11:12" ht="15.75" customHeight="1" x14ac:dyDescent="0.25">
      <c r="K178" s="43"/>
      <c r="L178" s="139"/>
    </row>
    <row r="179" spans="11:12" ht="15.75" customHeight="1" x14ac:dyDescent="0.25">
      <c r="K179" s="43"/>
      <c r="L179" s="139"/>
    </row>
    <row r="180" spans="11:12" ht="15.75" customHeight="1" x14ac:dyDescent="0.25">
      <c r="K180" s="43"/>
      <c r="L180" s="139"/>
    </row>
    <row r="181" spans="11:12" ht="15.75" customHeight="1" x14ac:dyDescent="0.25">
      <c r="K181" s="43"/>
      <c r="L181" s="139"/>
    </row>
    <row r="182" spans="11:12" ht="15.75" customHeight="1" x14ac:dyDescent="0.25">
      <c r="K182" s="43"/>
      <c r="L182" s="139"/>
    </row>
    <row r="183" spans="11:12" ht="15.75" customHeight="1" x14ac:dyDescent="0.25">
      <c r="K183" s="43"/>
      <c r="L183" s="139"/>
    </row>
    <row r="184" spans="11:12" ht="15.75" customHeight="1" x14ac:dyDescent="0.25">
      <c r="K184" s="43"/>
      <c r="L184" s="139"/>
    </row>
    <row r="185" spans="11:12" ht="15.75" customHeight="1" x14ac:dyDescent="0.25">
      <c r="K185" s="43"/>
      <c r="L185" s="139"/>
    </row>
    <row r="186" spans="11:12" ht="15.75" customHeight="1" x14ac:dyDescent="0.25">
      <c r="K186" s="43"/>
      <c r="L186" s="139"/>
    </row>
    <row r="187" spans="11:12" ht="15.75" customHeight="1" x14ac:dyDescent="0.25">
      <c r="K187" s="43"/>
      <c r="L187" s="139"/>
    </row>
    <row r="188" spans="11:12" ht="15.75" customHeight="1" x14ac:dyDescent="0.25">
      <c r="K188" s="43"/>
      <c r="L188" s="139"/>
    </row>
    <row r="189" spans="11:12" ht="15.75" customHeight="1" x14ac:dyDescent="0.25">
      <c r="K189" s="43"/>
      <c r="L189" s="139"/>
    </row>
    <row r="190" spans="11:12" ht="15.75" customHeight="1" x14ac:dyDescent="0.25">
      <c r="K190" s="43"/>
      <c r="L190" s="139"/>
    </row>
    <row r="191" spans="11:12" ht="15.75" customHeight="1" x14ac:dyDescent="0.25">
      <c r="K191" s="43"/>
      <c r="L191" s="139"/>
    </row>
    <row r="192" spans="11:12" ht="15.75" customHeight="1" x14ac:dyDescent="0.25">
      <c r="K192" s="43"/>
      <c r="L192" s="139"/>
    </row>
    <row r="193" spans="11:12" ht="15.75" customHeight="1" x14ac:dyDescent="0.25">
      <c r="K193" s="43"/>
      <c r="L193" s="139"/>
    </row>
    <row r="194" spans="11:12" ht="15.75" customHeight="1" x14ac:dyDescent="0.25">
      <c r="K194" s="43"/>
      <c r="L194" s="139"/>
    </row>
    <row r="195" spans="11:12" ht="15.75" customHeight="1" x14ac:dyDescent="0.25">
      <c r="K195" s="43"/>
      <c r="L195" s="139"/>
    </row>
    <row r="196" spans="11:12" ht="15.75" customHeight="1" x14ac:dyDescent="0.25">
      <c r="K196" s="43"/>
      <c r="L196" s="139"/>
    </row>
    <row r="197" spans="11:12" ht="15.75" customHeight="1" x14ac:dyDescent="0.25">
      <c r="K197" s="43"/>
      <c r="L197" s="139"/>
    </row>
    <row r="198" spans="11:12" ht="15.75" customHeight="1" x14ac:dyDescent="0.25">
      <c r="K198" s="43"/>
      <c r="L198" s="139"/>
    </row>
    <row r="199" spans="11:12" ht="15.75" customHeight="1" x14ac:dyDescent="0.25">
      <c r="K199" s="43"/>
      <c r="L199" s="139"/>
    </row>
    <row r="200" spans="11:12" ht="15.75" customHeight="1" x14ac:dyDescent="0.25">
      <c r="K200" s="43"/>
      <c r="L200" s="139"/>
    </row>
    <row r="201" spans="11:12" ht="15.75" customHeight="1" x14ac:dyDescent="0.25">
      <c r="K201" s="43"/>
      <c r="L201" s="139"/>
    </row>
    <row r="202" spans="11:12" ht="15.75" customHeight="1" x14ac:dyDescent="0.25">
      <c r="K202" s="43"/>
      <c r="L202" s="139"/>
    </row>
    <row r="203" spans="11:12" ht="15.75" customHeight="1" x14ac:dyDescent="0.25">
      <c r="K203" s="43"/>
      <c r="L203" s="139"/>
    </row>
    <row r="204" spans="11:12" ht="15.75" customHeight="1" x14ac:dyDescent="0.25">
      <c r="K204" s="43"/>
      <c r="L204" s="139"/>
    </row>
    <row r="205" spans="11:12" ht="15.75" customHeight="1" x14ac:dyDescent="0.25">
      <c r="K205" s="43"/>
      <c r="L205" s="139"/>
    </row>
    <row r="206" spans="11:12" ht="15.75" customHeight="1" x14ac:dyDescent="0.25">
      <c r="K206" s="43"/>
      <c r="L206" s="139"/>
    </row>
    <row r="207" spans="11:12" ht="15.75" customHeight="1" x14ac:dyDescent="0.25">
      <c r="K207" s="43"/>
      <c r="L207" s="139"/>
    </row>
    <row r="208" spans="11:12" ht="15.75" customHeight="1" x14ac:dyDescent="0.25">
      <c r="K208" s="43"/>
      <c r="L208" s="139"/>
    </row>
    <row r="209" spans="11:12" ht="15.75" customHeight="1" x14ac:dyDescent="0.25">
      <c r="K209" s="43"/>
      <c r="L209" s="139"/>
    </row>
    <row r="210" spans="11:12" ht="15.75" customHeight="1" x14ac:dyDescent="0.25">
      <c r="K210" s="43"/>
      <c r="L210" s="139"/>
    </row>
    <row r="211" spans="11:12" ht="15.75" customHeight="1" x14ac:dyDescent="0.25">
      <c r="K211" s="43"/>
      <c r="L211" s="139"/>
    </row>
    <row r="212" spans="11:12" ht="15.75" customHeight="1" x14ac:dyDescent="0.25">
      <c r="K212" s="43"/>
      <c r="L212" s="139"/>
    </row>
    <row r="213" spans="11:12" ht="15.75" customHeight="1" x14ac:dyDescent="0.25">
      <c r="K213" s="43"/>
      <c r="L213" s="139"/>
    </row>
    <row r="214" spans="11:12" ht="15.75" customHeight="1" x14ac:dyDescent="0.25">
      <c r="K214" s="43"/>
      <c r="L214" s="139"/>
    </row>
    <row r="215" spans="11:12" ht="15.75" customHeight="1" x14ac:dyDescent="0.25">
      <c r="K215" s="43"/>
      <c r="L215" s="139"/>
    </row>
    <row r="216" spans="11:12" ht="15.75" customHeight="1" x14ac:dyDescent="0.25">
      <c r="K216" s="43"/>
      <c r="L216" s="139"/>
    </row>
    <row r="217" spans="11:12" ht="15.75" customHeight="1" x14ac:dyDescent="0.25">
      <c r="K217" s="43"/>
      <c r="L217" s="139"/>
    </row>
    <row r="218" spans="11:12" ht="15.75" customHeight="1" x14ac:dyDescent="0.25">
      <c r="K218" s="43"/>
      <c r="L218" s="139"/>
    </row>
    <row r="219" spans="11:12" ht="15.75" customHeight="1" x14ac:dyDescent="0.25">
      <c r="K219" s="43"/>
      <c r="L219" s="139"/>
    </row>
    <row r="220" spans="11:12" ht="15.75" customHeight="1" x14ac:dyDescent="0.25">
      <c r="K220" s="43"/>
      <c r="L220" s="139"/>
    </row>
    <row r="221" spans="11:12" ht="15.75" customHeight="1" x14ac:dyDescent="0.25">
      <c r="K221" s="43"/>
      <c r="L221" s="139"/>
    </row>
    <row r="222" spans="11:12" ht="15.75" customHeight="1" x14ac:dyDescent="0.25">
      <c r="K222" s="43"/>
      <c r="L222" s="139"/>
    </row>
    <row r="223" spans="11:12" ht="15.75" customHeight="1" x14ac:dyDescent="0.25">
      <c r="K223" s="43"/>
      <c r="L223" s="139"/>
    </row>
    <row r="224" spans="11:12" ht="15.75" customHeight="1" x14ac:dyDescent="0.25">
      <c r="K224" s="43"/>
      <c r="L224" s="139"/>
    </row>
    <row r="225" spans="11:12" ht="15.75" customHeight="1" x14ac:dyDescent="0.25">
      <c r="K225" s="43"/>
      <c r="L225" s="139"/>
    </row>
    <row r="226" spans="11:12" ht="15.75" customHeight="1" x14ac:dyDescent="0.25">
      <c r="K226" s="43"/>
      <c r="L226" s="139"/>
    </row>
    <row r="227" spans="11:12" ht="15.75" customHeight="1" x14ac:dyDescent="0.25">
      <c r="K227" s="43"/>
      <c r="L227" s="139"/>
    </row>
    <row r="228" spans="11:12" ht="15.75" customHeight="1" x14ac:dyDescent="0.25">
      <c r="K228" s="43"/>
      <c r="L228" s="139"/>
    </row>
    <row r="229" spans="11:12" ht="15.75" customHeight="1" x14ac:dyDescent="0.25">
      <c r="K229" s="43"/>
      <c r="L229" s="139"/>
    </row>
    <row r="230" spans="11:12" ht="15.75" customHeight="1" x14ac:dyDescent="0.25">
      <c r="K230" s="43"/>
      <c r="L230" s="139"/>
    </row>
    <row r="231" spans="11:12" ht="15.75" customHeight="1" x14ac:dyDescent="0.25">
      <c r="K231" s="43"/>
      <c r="L231" s="139"/>
    </row>
    <row r="232" spans="11:12" ht="15.75" customHeight="1" x14ac:dyDescent="0.25">
      <c r="K232" s="43"/>
      <c r="L232" s="139"/>
    </row>
    <row r="233" spans="11:12" ht="15.75" customHeight="1" x14ac:dyDescent="0.25">
      <c r="K233" s="43"/>
      <c r="L233" s="139"/>
    </row>
    <row r="234" spans="11:12" ht="15.75" customHeight="1" x14ac:dyDescent="0.25">
      <c r="K234" s="43"/>
      <c r="L234" s="139"/>
    </row>
    <row r="235" spans="11:12" ht="15.75" customHeight="1" x14ac:dyDescent="0.25">
      <c r="K235" s="43"/>
      <c r="L235" s="139"/>
    </row>
    <row r="236" spans="11:12" ht="15.75" customHeight="1" x14ac:dyDescent="0.25">
      <c r="K236" s="43"/>
      <c r="L236" s="139"/>
    </row>
    <row r="237" spans="11:12" ht="15.75" customHeight="1" x14ac:dyDescent="0.25">
      <c r="K237" s="43"/>
      <c r="L237" s="139"/>
    </row>
    <row r="238" spans="11:12" ht="15.75" customHeight="1" x14ac:dyDescent="0.25">
      <c r="K238" s="43"/>
      <c r="L238" s="139"/>
    </row>
    <row r="239" spans="11:12" ht="15.75" customHeight="1" x14ac:dyDescent="0.25">
      <c r="K239" s="43"/>
      <c r="L239" s="139"/>
    </row>
    <row r="240" spans="11:12" ht="15.75" customHeight="1" x14ac:dyDescent="0.25">
      <c r="K240" s="43"/>
      <c r="L240" s="139"/>
    </row>
    <row r="241" spans="11:12" ht="15.75" customHeight="1" x14ac:dyDescent="0.25">
      <c r="K241" s="43"/>
      <c r="L241" s="139"/>
    </row>
    <row r="242" spans="11:12" ht="15.75" customHeight="1" x14ac:dyDescent="0.25">
      <c r="K242" s="43"/>
      <c r="L242" s="139"/>
    </row>
    <row r="243" spans="11:12" ht="15.75" customHeight="1" x14ac:dyDescent="0.25">
      <c r="K243" s="43"/>
      <c r="L243" s="139"/>
    </row>
    <row r="244" spans="11:12" ht="15.75" customHeight="1" x14ac:dyDescent="0.25">
      <c r="K244" s="43"/>
      <c r="L244" s="139"/>
    </row>
    <row r="245" spans="11:12" ht="15.75" customHeight="1" x14ac:dyDescent="0.25">
      <c r="K245" s="43"/>
      <c r="L245" s="139"/>
    </row>
    <row r="246" spans="11:12" ht="15.75" customHeight="1" x14ac:dyDescent="0.25">
      <c r="K246" s="43"/>
      <c r="L246" s="139"/>
    </row>
    <row r="247" spans="11:12" ht="15.75" customHeight="1" x14ac:dyDescent="0.25">
      <c r="K247" s="43"/>
      <c r="L247" s="139"/>
    </row>
    <row r="248" spans="11:12" ht="15.75" customHeight="1" x14ac:dyDescent="0.25">
      <c r="K248" s="43"/>
      <c r="L248" s="139"/>
    </row>
    <row r="249" spans="11:12" ht="15.75" customHeight="1" x14ac:dyDescent="0.25">
      <c r="K249" s="43"/>
      <c r="L249" s="139"/>
    </row>
    <row r="250" spans="11:12" ht="15.75" customHeight="1" x14ac:dyDescent="0.25">
      <c r="K250" s="43"/>
      <c r="L250" s="139"/>
    </row>
    <row r="251" spans="11:12" ht="15.75" customHeight="1" x14ac:dyDescent="0.25">
      <c r="K251" s="43"/>
      <c r="L251" s="139"/>
    </row>
    <row r="252" spans="11:12" ht="15.75" customHeight="1" x14ac:dyDescent="0.25">
      <c r="K252" s="43"/>
      <c r="L252" s="139"/>
    </row>
    <row r="253" spans="11:12" ht="15.75" customHeight="1" x14ac:dyDescent="0.25">
      <c r="K253" s="43"/>
      <c r="L253" s="139"/>
    </row>
    <row r="254" spans="11:12" ht="15.75" customHeight="1" x14ac:dyDescent="0.25">
      <c r="K254" s="43"/>
      <c r="L254" s="139"/>
    </row>
    <row r="255" spans="11:12" ht="15.75" customHeight="1" x14ac:dyDescent="0.25">
      <c r="K255" s="43"/>
      <c r="L255" s="139"/>
    </row>
    <row r="256" spans="11:12" ht="15.75" customHeight="1" x14ac:dyDescent="0.25">
      <c r="K256" s="43"/>
      <c r="L256" s="139"/>
    </row>
    <row r="257" spans="11:12" ht="15.75" customHeight="1" x14ac:dyDescent="0.25">
      <c r="K257" s="43"/>
      <c r="L257" s="139"/>
    </row>
    <row r="258" spans="11:12" ht="15.75" customHeight="1" x14ac:dyDescent="0.25">
      <c r="K258" s="43"/>
      <c r="L258" s="139"/>
    </row>
    <row r="259" spans="11:12" ht="15.75" customHeight="1" x14ac:dyDescent="0.25">
      <c r="K259" s="43"/>
      <c r="L259" s="139"/>
    </row>
    <row r="260" spans="11:12" ht="15.75" customHeight="1" x14ac:dyDescent="0.25">
      <c r="K260" s="43"/>
      <c r="L260" s="139"/>
    </row>
    <row r="261" spans="11:12" ht="15.75" customHeight="1" x14ac:dyDescent="0.25">
      <c r="K261" s="43"/>
      <c r="L261" s="139"/>
    </row>
    <row r="262" spans="11:12" ht="15.75" customHeight="1" x14ac:dyDescent="0.25">
      <c r="K262" s="43"/>
      <c r="L262" s="139"/>
    </row>
    <row r="263" spans="11:12" ht="15.75" customHeight="1" x14ac:dyDescent="0.25">
      <c r="K263" s="43"/>
      <c r="L263" s="139"/>
    </row>
    <row r="264" spans="11:12" ht="15.75" customHeight="1" x14ac:dyDescent="0.25">
      <c r="K264" s="43"/>
      <c r="L264" s="139"/>
    </row>
    <row r="265" spans="11:12" ht="15.75" customHeight="1" x14ac:dyDescent="0.25">
      <c r="K265" s="43"/>
      <c r="L265" s="139"/>
    </row>
    <row r="266" spans="11:12" ht="15.75" customHeight="1" x14ac:dyDescent="0.25">
      <c r="K266" s="43"/>
      <c r="L266" s="139"/>
    </row>
    <row r="267" spans="11:12" ht="15.75" customHeight="1" x14ac:dyDescent="0.25">
      <c r="K267" s="43"/>
      <c r="L267" s="139"/>
    </row>
    <row r="268" spans="11:12" ht="15.75" customHeight="1" x14ac:dyDescent="0.25">
      <c r="K268" s="43"/>
      <c r="L268" s="139"/>
    </row>
    <row r="269" spans="11:12" ht="15.75" customHeight="1" x14ac:dyDescent="0.25">
      <c r="K269" s="43"/>
      <c r="L269" s="139"/>
    </row>
    <row r="270" spans="11:12" ht="15.75" customHeight="1" x14ac:dyDescent="0.25">
      <c r="K270" s="43"/>
      <c r="L270" s="139"/>
    </row>
    <row r="271" spans="11:12" ht="15.75" customHeight="1" x14ac:dyDescent="0.25">
      <c r="K271" s="43"/>
      <c r="L271" s="139"/>
    </row>
    <row r="272" spans="11:12" ht="15.75" customHeight="1" x14ac:dyDescent="0.25">
      <c r="K272" s="43"/>
      <c r="L272" s="139"/>
    </row>
    <row r="273" spans="11:12" ht="15.75" customHeight="1" x14ac:dyDescent="0.25">
      <c r="K273" s="43"/>
      <c r="L273" s="139"/>
    </row>
    <row r="274" spans="11:12" ht="15.75" customHeight="1" x14ac:dyDescent="0.25">
      <c r="K274" s="43"/>
      <c r="L274" s="139"/>
    </row>
    <row r="275" spans="11:12" ht="15.75" customHeight="1" x14ac:dyDescent="0.25">
      <c r="K275" s="43"/>
      <c r="L275" s="139"/>
    </row>
    <row r="276" spans="11:12" ht="15.75" customHeight="1" x14ac:dyDescent="0.25">
      <c r="K276" s="43"/>
      <c r="L276" s="139"/>
    </row>
    <row r="277" spans="11:12" ht="15.75" customHeight="1" x14ac:dyDescent="0.25">
      <c r="K277" s="43"/>
      <c r="L277" s="139"/>
    </row>
    <row r="278" spans="11:12" ht="15.75" customHeight="1" x14ac:dyDescent="0.25">
      <c r="K278" s="43"/>
      <c r="L278" s="139"/>
    </row>
    <row r="279" spans="11:12" ht="15.75" customHeight="1" x14ac:dyDescent="0.25">
      <c r="K279" s="43"/>
      <c r="L279" s="139"/>
    </row>
    <row r="280" spans="11:12" ht="15.75" customHeight="1" x14ac:dyDescent="0.25">
      <c r="K280" s="43"/>
      <c r="L280" s="139"/>
    </row>
    <row r="281" spans="11:12" ht="15.75" customHeight="1" x14ac:dyDescent="0.25">
      <c r="K281" s="43"/>
      <c r="L281" s="139"/>
    </row>
    <row r="282" spans="11:12" ht="15.75" customHeight="1" x14ac:dyDescent="0.25">
      <c r="K282" s="43"/>
      <c r="L282" s="139"/>
    </row>
    <row r="283" spans="11:12" ht="15.75" customHeight="1" x14ac:dyDescent="0.25">
      <c r="K283" s="43"/>
      <c r="L283" s="139"/>
    </row>
    <row r="284" spans="11:12" ht="15.75" customHeight="1" x14ac:dyDescent="0.25">
      <c r="K284" s="43"/>
      <c r="L284" s="139"/>
    </row>
    <row r="285" spans="11:12" ht="15.75" customHeight="1" x14ac:dyDescent="0.25">
      <c r="K285" s="43"/>
      <c r="L285" s="139"/>
    </row>
    <row r="286" spans="11:12" ht="15.75" customHeight="1" x14ac:dyDescent="0.25">
      <c r="K286" s="43"/>
      <c r="L286" s="139"/>
    </row>
    <row r="287" spans="11:12" ht="15.75" customHeight="1" x14ac:dyDescent="0.25">
      <c r="K287" s="43"/>
      <c r="L287" s="139"/>
    </row>
    <row r="288" spans="11:12" ht="15.75" customHeight="1" x14ac:dyDescent="0.25">
      <c r="K288" s="43"/>
      <c r="L288" s="139"/>
    </row>
    <row r="289" spans="11:12" ht="15.75" customHeight="1" x14ac:dyDescent="0.25">
      <c r="K289" s="43"/>
      <c r="L289" s="139"/>
    </row>
    <row r="290" spans="11:12" ht="15.75" customHeight="1" x14ac:dyDescent="0.25">
      <c r="K290" s="43"/>
      <c r="L290" s="139"/>
    </row>
    <row r="291" spans="11:12" ht="15.75" customHeight="1" x14ac:dyDescent="0.25">
      <c r="K291" s="43"/>
      <c r="L291" s="139"/>
    </row>
    <row r="292" spans="11:12" ht="15.75" customHeight="1" x14ac:dyDescent="0.25">
      <c r="K292" s="43"/>
      <c r="L292" s="139"/>
    </row>
    <row r="293" spans="11:12" ht="15.75" customHeight="1" x14ac:dyDescent="0.25">
      <c r="K293" s="43"/>
      <c r="L293" s="139"/>
    </row>
    <row r="294" spans="11:12" ht="15.75" customHeight="1" x14ac:dyDescent="0.25">
      <c r="K294" s="43"/>
      <c r="L294" s="139"/>
    </row>
    <row r="295" spans="11:12" ht="15.75" customHeight="1" x14ac:dyDescent="0.25">
      <c r="K295" s="43"/>
      <c r="L295" s="139"/>
    </row>
    <row r="296" spans="11:12" ht="15.75" customHeight="1" x14ac:dyDescent="0.25">
      <c r="K296" s="43"/>
      <c r="L296" s="139"/>
    </row>
    <row r="297" spans="11:12" ht="15.75" customHeight="1" x14ac:dyDescent="0.25">
      <c r="K297" s="43"/>
      <c r="L297" s="139"/>
    </row>
    <row r="298" spans="11:12" ht="15.75" customHeight="1" x14ac:dyDescent="0.25">
      <c r="K298" s="43"/>
      <c r="L298" s="139"/>
    </row>
    <row r="299" spans="11:12" ht="15.75" customHeight="1" x14ac:dyDescent="0.25">
      <c r="K299" s="43"/>
      <c r="L299" s="139"/>
    </row>
    <row r="300" spans="11:12" ht="15.75" customHeight="1" x14ac:dyDescent="0.25">
      <c r="K300" s="43"/>
      <c r="L300" s="139"/>
    </row>
    <row r="301" spans="11:12" ht="15.75" customHeight="1" x14ac:dyDescent="0.25">
      <c r="K301" s="43"/>
      <c r="L301" s="139"/>
    </row>
    <row r="302" spans="11:12" ht="15.75" customHeight="1" x14ac:dyDescent="0.25">
      <c r="K302" s="43"/>
      <c r="L302" s="139"/>
    </row>
    <row r="303" spans="11:12" ht="15.75" customHeight="1" x14ac:dyDescent="0.25">
      <c r="K303" s="43"/>
      <c r="L303" s="139"/>
    </row>
    <row r="304" spans="11:12" ht="15.75" customHeight="1" x14ac:dyDescent="0.25">
      <c r="K304" s="43"/>
      <c r="L304" s="139"/>
    </row>
    <row r="305" spans="11:12" ht="15.75" customHeight="1" x14ac:dyDescent="0.25">
      <c r="K305" s="43"/>
      <c r="L305" s="139"/>
    </row>
    <row r="306" spans="11:12" ht="15.75" customHeight="1" x14ac:dyDescent="0.25">
      <c r="K306" s="43"/>
      <c r="L306" s="139"/>
    </row>
    <row r="307" spans="11:12" ht="15.75" customHeight="1" x14ac:dyDescent="0.25">
      <c r="K307" s="43"/>
      <c r="L307" s="139"/>
    </row>
    <row r="308" spans="11:12" ht="15.75" customHeight="1" x14ac:dyDescent="0.25">
      <c r="K308" s="43"/>
      <c r="L308" s="139"/>
    </row>
    <row r="309" spans="11:12" ht="15.75" customHeight="1" x14ac:dyDescent="0.25">
      <c r="K309" s="43"/>
      <c r="L309" s="139"/>
    </row>
    <row r="310" spans="11:12" ht="15.75" customHeight="1" x14ac:dyDescent="0.25">
      <c r="K310" s="43"/>
      <c r="L310" s="139"/>
    </row>
    <row r="311" spans="11:12" ht="15.75" customHeight="1" x14ac:dyDescent="0.25">
      <c r="K311" s="43"/>
      <c r="L311" s="139"/>
    </row>
    <row r="312" spans="11:12" ht="15.75" customHeight="1" x14ac:dyDescent="0.25">
      <c r="K312" s="43"/>
      <c r="L312" s="139"/>
    </row>
    <row r="313" spans="11:12" ht="15.75" customHeight="1" x14ac:dyDescent="0.25">
      <c r="K313" s="43"/>
      <c r="L313" s="139"/>
    </row>
    <row r="314" spans="11:12" ht="15.75" customHeight="1" x14ac:dyDescent="0.25">
      <c r="K314" s="43"/>
      <c r="L314" s="139"/>
    </row>
    <row r="315" spans="11:12" ht="15.75" customHeight="1" x14ac:dyDescent="0.25">
      <c r="K315" s="43"/>
      <c r="L315" s="139"/>
    </row>
    <row r="316" spans="11:12" ht="15.75" customHeight="1" x14ac:dyDescent="0.25">
      <c r="K316" s="43"/>
      <c r="L316" s="139"/>
    </row>
    <row r="317" spans="11:12" ht="15.75" customHeight="1" x14ac:dyDescent="0.25">
      <c r="K317" s="43"/>
      <c r="L317" s="139"/>
    </row>
    <row r="318" spans="11:12" ht="15.75" customHeight="1" x14ac:dyDescent="0.25">
      <c r="K318" s="43"/>
      <c r="L318" s="139"/>
    </row>
    <row r="319" spans="11:12" ht="15.75" customHeight="1" x14ac:dyDescent="0.25">
      <c r="K319" s="43"/>
      <c r="L319" s="139"/>
    </row>
    <row r="320" spans="11:12" ht="15.75" customHeight="1" x14ac:dyDescent="0.25">
      <c r="K320" s="43"/>
      <c r="L320" s="139"/>
    </row>
    <row r="321" spans="11:12" ht="15.75" customHeight="1" x14ac:dyDescent="0.25">
      <c r="K321" s="43"/>
      <c r="L321" s="139"/>
    </row>
    <row r="322" spans="11:12" ht="15.75" customHeight="1" x14ac:dyDescent="0.25">
      <c r="K322" s="43"/>
      <c r="L322" s="139"/>
    </row>
    <row r="323" spans="11:12" ht="15.75" customHeight="1" x14ac:dyDescent="0.25">
      <c r="K323" s="43"/>
      <c r="L323" s="139"/>
    </row>
    <row r="324" spans="11:12" ht="15.75" customHeight="1" x14ac:dyDescent="0.25">
      <c r="K324" s="43"/>
      <c r="L324" s="139"/>
    </row>
    <row r="325" spans="11:12" ht="15.75" customHeight="1" x14ac:dyDescent="0.25">
      <c r="K325" s="43"/>
      <c r="L325" s="139"/>
    </row>
    <row r="326" spans="11:12" ht="15.75" customHeight="1" x14ac:dyDescent="0.25">
      <c r="K326" s="43"/>
      <c r="L326" s="139"/>
    </row>
    <row r="327" spans="11:12" ht="15.75" customHeight="1" x14ac:dyDescent="0.25">
      <c r="K327" s="43"/>
      <c r="L327" s="139"/>
    </row>
    <row r="328" spans="11:12" ht="15.75" customHeight="1" x14ac:dyDescent="0.25">
      <c r="K328" s="43"/>
      <c r="L328" s="139"/>
    </row>
    <row r="329" spans="11:12" ht="15.75" customHeight="1" x14ac:dyDescent="0.25">
      <c r="K329" s="43"/>
      <c r="L329" s="139"/>
    </row>
    <row r="330" spans="11:12" ht="15.75" customHeight="1" x14ac:dyDescent="0.25">
      <c r="K330" s="43"/>
      <c r="L330" s="139"/>
    </row>
    <row r="331" spans="11:12" ht="15.75" customHeight="1" x14ac:dyDescent="0.25">
      <c r="K331" s="43"/>
      <c r="L331" s="139"/>
    </row>
    <row r="332" spans="11:12" ht="15.75" customHeight="1" x14ac:dyDescent="0.25">
      <c r="K332" s="43"/>
      <c r="L332" s="139"/>
    </row>
    <row r="333" spans="11:12" ht="15.75" customHeight="1" x14ac:dyDescent="0.25">
      <c r="K333" s="43"/>
      <c r="L333" s="139"/>
    </row>
    <row r="334" spans="11:12" ht="15.75" customHeight="1" x14ac:dyDescent="0.25">
      <c r="K334" s="43"/>
      <c r="L334" s="139"/>
    </row>
    <row r="335" spans="11:12" ht="15.75" customHeight="1" x14ac:dyDescent="0.25">
      <c r="K335" s="43"/>
      <c r="L335" s="139"/>
    </row>
    <row r="336" spans="11:12" ht="15.75" customHeight="1" x14ac:dyDescent="0.25">
      <c r="K336" s="43"/>
      <c r="L336" s="139"/>
    </row>
    <row r="337" spans="11:12" ht="15.75" customHeight="1" x14ac:dyDescent="0.25">
      <c r="K337" s="43"/>
      <c r="L337" s="139"/>
    </row>
    <row r="338" spans="11:12" ht="15.75" customHeight="1" x14ac:dyDescent="0.25">
      <c r="K338" s="43"/>
      <c r="L338" s="139"/>
    </row>
    <row r="339" spans="11:12" ht="15.75" customHeight="1" x14ac:dyDescent="0.25">
      <c r="K339" s="43"/>
      <c r="L339" s="139"/>
    </row>
    <row r="340" spans="11:12" ht="15.75" customHeight="1" x14ac:dyDescent="0.25">
      <c r="K340" s="43"/>
      <c r="L340" s="139"/>
    </row>
    <row r="341" spans="11:12" ht="15.75" customHeight="1" x14ac:dyDescent="0.25">
      <c r="K341" s="43"/>
      <c r="L341" s="139"/>
    </row>
    <row r="342" spans="11:12" ht="15.75" customHeight="1" x14ac:dyDescent="0.25">
      <c r="K342" s="43"/>
      <c r="L342" s="139"/>
    </row>
    <row r="343" spans="11:12" ht="15.75" customHeight="1" x14ac:dyDescent="0.25">
      <c r="K343" s="43"/>
      <c r="L343" s="139"/>
    </row>
    <row r="344" spans="11:12" ht="15.75" customHeight="1" x14ac:dyDescent="0.25">
      <c r="K344" s="43"/>
      <c r="L344" s="139"/>
    </row>
    <row r="345" spans="11:12" ht="15.75" customHeight="1" x14ac:dyDescent="0.25">
      <c r="K345" s="43"/>
      <c r="L345" s="139"/>
    </row>
    <row r="346" spans="11:12" ht="15.75" customHeight="1" x14ac:dyDescent="0.25">
      <c r="K346" s="43"/>
      <c r="L346" s="139"/>
    </row>
    <row r="347" spans="11:12" ht="15.75" customHeight="1" x14ac:dyDescent="0.25">
      <c r="K347" s="43"/>
      <c r="L347" s="139"/>
    </row>
    <row r="348" spans="11:12" ht="15.75" customHeight="1" x14ac:dyDescent="0.25">
      <c r="K348" s="43"/>
      <c r="L348" s="139"/>
    </row>
    <row r="349" spans="11:12" ht="15.75" customHeight="1" x14ac:dyDescent="0.25">
      <c r="K349" s="43"/>
      <c r="L349" s="139"/>
    </row>
    <row r="350" spans="11:12" ht="15.75" customHeight="1" x14ac:dyDescent="0.25">
      <c r="K350" s="43"/>
      <c r="L350" s="139"/>
    </row>
    <row r="351" spans="11:12" ht="15.75" customHeight="1" x14ac:dyDescent="0.25">
      <c r="K351" s="43"/>
      <c r="L351" s="139"/>
    </row>
    <row r="352" spans="11:12" ht="15.75" customHeight="1" x14ac:dyDescent="0.25">
      <c r="K352" s="43"/>
      <c r="L352" s="139"/>
    </row>
    <row r="353" spans="11:12" ht="15.75" customHeight="1" x14ac:dyDescent="0.25">
      <c r="K353" s="43"/>
      <c r="L353" s="139"/>
    </row>
    <row r="354" spans="11:12" ht="15.75" customHeight="1" x14ac:dyDescent="0.25">
      <c r="K354" s="43"/>
      <c r="L354" s="139"/>
    </row>
    <row r="355" spans="11:12" ht="15.75" customHeight="1" x14ac:dyDescent="0.25">
      <c r="K355" s="43"/>
      <c r="L355" s="139"/>
    </row>
    <row r="356" spans="11:12" ht="15.75" customHeight="1" x14ac:dyDescent="0.25">
      <c r="K356" s="43"/>
      <c r="L356" s="139"/>
    </row>
    <row r="357" spans="11:12" ht="15.75" customHeight="1" x14ac:dyDescent="0.25">
      <c r="K357" s="43"/>
      <c r="L357" s="139"/>
    </row>
    <row r="358" spans="11:12" ht="15.75" customHeight="1" x14ac:dyDescent="0.25">
      <c r="K358" s="43"/>
      <c r="L358" s="139"/>
    </row>
    <row r="359" spans="11:12" ht="15.75" customHeight="1" x14ac:dyDescent="0.25">
      <c r="K359" s="43"/>
      <c r="L359" s="139"/>
    </row>
    <row r="360" spans="11:12" ht="15.75" customHeight="1" x14ac:dyDescent="0.25">
      <c r="K360" s="43"/>
      <c r="L360" s="139"/>
    </row>
    <row r="361" spans="11:12" ht="15.75" customHeight="1" x14ac:dyDescent="0.25">
      <c r="K361" s="43"/>
      <c r="L361" s="139"/>
    </row>
    <row r="362" spans="11:12" ht="15.75" customHeight="1" x14ac:dyDescent="0.25">
      <c r="K362" s="43"/>
      <c r="L362" s="139"/>
    </row>
    <row r="363" spans="11:12" ht="15.75" customHeight="1" x14ac:dyDescent="0.25">
      <c r="K363" s="43"/>
      <c r="L363" s="139"/>
    </row>
    <row r="364" spans="11:12" ht="15.75" customHeight="1" x14ac:dyDescent="0.25">
      <c r="K364" s="43"/>
      <c r="L364" s="139"/>
    </row>
    <row r="365" spans="11:12" ht="15.75" customHeight="1" x14ac:dyDescent="0.25">
      <c r="K365" s="43"/>
      <c r="L365" s="139"/>
    </row>
    <row r="366" spans="11:12" ht="15.75" customHeight="1" x14ac:dyDescent="0.25">
      <c r="K366" s="43"/>
      <c r="L366" s="139"/>
    </row>
    <row r="367" spans="11:12" ht="15.75" customHeight="1" x14ac:dyDescent="0.25">
      <c r="K367" s="43"/>
      <c r="L367" s="139"/>
    </row>
    <row r="368" spans="11:12" ht="15.75" customHeight="1" x14ac:dyDescent="0.25">
      <c r="K368" s="43"/>
      <c r="L368" s="139"/>
    </row>
    <row r="369" spans="11:12" ht="15.75" customHeight="1" x14ac:dyDescent="0.25">
      <c r="K369" s="43"/>
      <c r="L369" s="139"/>
    </row>
    <row r="370" spans="11:12" ht="15.75" customHeight="1" x14ac:dyDescent="0.25">
      <c r="K370" s="43"/>
      <c r="L370" s="139"/>
    </row>
    <row r="371" spans="11:12" ht="15.75" customHeight="1" x14ac:dyDescent="0.25">
      <c r="K371" s="43"/>
      <c r="L371" s="139"/>
    </row>
    <row r="372" spans="11:12" ht="15.75" customHeight="1" x14ac:dyDescent="0.25">
      <c r="K372" s="43"/>
      <c r="L372" s="139"/>
    </row>
    <row r="373" spans="11:12" ht="15.75" customHeight="1" x14ac:dyDescent="0.25">
      <c r="K373" s="43"/>
      <c r="L373" s="139"/>
    </row>
    <row r="374" spans="11:12" ht="15.75" customHeight="1" x14ac:dyDescent="0.25">
      <c r="K374" s="43"/>
      <c r="L374" s="139"/>
    </row>
    <row r="375" spans="11:12" ht="15.75" customHeight="1" x14ac:dyDescent="0.25">
      <c r="K375" s="43"/>
      <c r="L375" s="139"/>
    </row>
    <row r="376" spans="11:12" ht="15.75" customHeight="1" x14ac:dyDescent="0.25">
      <c r="K376" s="43"/>
      <c r="L376" s="139"/>
    </row>
    <row r="377" spans="11:12" ht="15.75" customHeight="1" x14ac:dyDescent="0.25">
      <c r="K377" s="43"/>
      <c r="L377" s="139"/>
    </row>
    <row r="378" spans="11:12" ht="15.75" customHeight="1" x14ac:dyDescent="0.25">
      <c r="K378" s="43"/>
      <c r="L378" s="139"/>
    </row>
    <row r="379" spans="11:12" ht="15.75" customHeight="1" x14ac:dyDescent="0.25">
      <c r="K379" s="43"/>
      <c r="L379" s="139"/>
    </row>
    <row r="380" spans="11:12" ht="15.75" customHeight="1" x14ac:dyDescent="0.25">
      <c r="K380" s="43"/>
      <c r="L380" s="139"/>
    </row>
    <row r="381" spans="11:12" ht="15.75" customHeight="1" x14ac:dyDescent="0.25">
      <c r="K381" s="43"/>
      <c r="L381" s="139"/>
    </row>
    <row r="382" spans="11:12" ht="15.75" customHeight="1" x14ac:dyDescent="0.25">
      <c r="K382" s="43"/>
      <c r="L382" s="139"/>
    </row>
    <row r="383" spans="11:12" ht="15.75" customHeight="1" x14ac:dyDescent="0.25">
      <c r="K383" s="43"/>
      <c r="L383" s="139"/>
    </row>
    <row r="384" spans="11:12" ht="15.75" customHeight="1" x14ac:dyDescent="0.25">
      <c r="K384" s="43"/>
      <c r="L384" s="139"/>
    </row>
    <row r="385" spans="11:12" ht="15.75" customHeight="1" x14ac:dyDescent="0.25">
      <c r="K385" s="43"/>
      <c r="L385" s="139"/>
    </row>
    <row r="386" spans="11:12" ht="15.75" customHeight="1" x14ac:dyDescent="0.25">
      <c r="K386" s="43"/>
      <c r="L386" s="139"/>
    </row>
    <row r="387" spans="11:12" ht="15.75" customHeight="1" x14ac:dyDescent="0.25">
      <c r="K387" s="43"/>
      <c r="L387" s="139"/>
    </row>
    <row r="388" spans="11:12" ht="15.75" customHeight="1" x14ac:dyDescent="0.25">
      <c r="K388" s="43"/>
      <c r="L388" s="139"/>
    </row>
    <row r="389" spans="11:12" ht="15.75" customHeight="1" x14ac:dyDescent="0.25">
      <c r="K389" s="43"/>
      <c r="L389" s="139"/>
    </row>
    <row r="390" spans="11:12" ht="15.75" customHeight="1" x14ac:dyDescent="0.25">
      <c r="K390" s="43"/>
      <c r="L390" s="139"/>
    </row>
    <row r="391" spans="11:12" ht="15.75" customHeight="1" x14ac:dyDescent="0.25">
      <c r="K391" s="43"/>
      <c r="L391" s="139"/>
    </row>
    <row r="392" spans="11:12" ht="15.75" customHeight="1" x14ac:dyDescent="0.25">
      <c r="K392" s="43"/>
      <c r="L392" s="139"/>
    </row>
    <row r="393" spans="11:12" ht="15.75" customHeight="1" x14ac:dyDescent="0.25">
      <c r="K393" s="43"/>
      <c r="L393" s="139"/>
    </row>
    <row r="394" spans="11:12" ht="15.75" customHeight="1" x14ac:dyDescent="0.25">
      <c r="K394" s="43"/>
      <c r="L394" s="139"/>
    </row>
    <row r="395" spans="11:12" ht="15.75" customHeight="1" x14ac:dyDescent="0.25">
      <c r="K395" s="43"/>
      <c r="L395" s="139"/>
    </row>
    <row r="396" spans="11:12" ht="15.75" customHeight="1" x14ac:dyDescent="0.25">
      <c r="K396" s="43"/>
      <c r="L396" s="139"/>
    </row>
    <row r="397" spans="11:12" ht="15.75" customHeight="1" x14ac:dyDescent="0.25">
      <c r="K397" s="43"/>
      <c r="L397" s="139"/>
    </row>
    <row r="398" spans="11:12" ht="15.75" customHeight="1" x14ac:dyDescent="0.25">
      <c r="K398" s="43"/>
      <c r="L398" s="139"/>
    </row>
    <row r="399" spans="11:12" ht="15.75" customHeight="1" x14ac:dyDescent="0.25">
      <c r="K399" s="43"/>
      <c r="L399" s="139"/>
    </row>
    <row r="400" spans="11:12" ht="15.75" customHeight="1" x14ac:dyDescent="0.25">
      <c r="K400" s="43"/>
      <c r="L400" s="139"/>
    </row>
    <row r="401" spans="11:12" ht="15.75" customHeight="1" x14ac:dyDescent="0.25">
      <c r="K401" s="43"/>
      <c r="L401" s="139"/>
    </row>
    <row r="402" spans="11:12" ht="15.75" customHeight="1" x14ac:dyDescent="0.25">
      <c r="K402" s="43"/>
      <c r="L402" s="139"/>
    </row>
    <row r="403" spans="11:12" ht="15.75" customHeight="1" x14ac:dyDescent="0.25">
      <c r="K403" s="43"/>
      <c r="L403" s="139"/>
    </row>
    <row r="404" spans="11:12" ht="15.75" customHeight="1" x14ac:dyDescent="0.25">
      <c r="K404" s="43"/>
      <c r="L404" s="139"/>
    </row>
    <row r="405" spans="11:12" ht="15.75" customHeight="1" x14ac:dyDescent="0.25">
      <c r="K405" s="43"/>
      <c r="L405" s="139"/>
    </row>
    <row r="406" spans="11:12" ht="15.75" customHeight="1" x14ac:dyDescent="0.25">
      <c r="K406" s="43"/>
      <c r="L406" s="139"/>
    </row>
    <row r="407" spans="11:12" ht="15.75" customHeight="1" x14ac:dyDescent="0.25">
      <c r="K407" s="43"/>
      <c r="L407" s="139"/>
    </row>
    <row r="408" spans="11:12" ht="15.75" customHeight="1" x14ac:dyDescent="0.25">
      <c r="K408" s="43"/>
      <c r="L408" s="139"/>
    </row>
    <row r="409" spans="11:12" ht="15.75" customHeight="1" x14ac:dyDescent="0.25">
      <c r="K409" s="43"/>
      <c r="L409" s="139"/>
    </row>
    <row r="410" spans="11:12" ht="15.75" customHeight="1" x14ac:dyDescent="0.25">
      <c r="K410" s="43"/>
      <c r="L410" s="139"/>
    </row>
    <row r="411" spans="11:12" ht="15.75" customHeight="1" x14ac:dyDescent="0.25">
      <c r="K411" s="43"/>
      <c r="L411" s="139"/>
    </row>
    <row r="412" spans="11:12" ht="15.75" customHeight="1" x14ac:dyDescent="0.25">
      <c r="K412" s="43"/>
      <c r="L412" s="139"/>
    </row>
    <row r="413" spans="11:12" ht="15.75" customHeight="1" x14ac:dyDescent="0.25">
      <c r="K413" s="43"/>
      <c r="L413" s="139"/>
    </row>
    <row r="414" spans="11:12" ht="15.75" customHeight="1" x14ac:dyDescent="0.25">
      <c r="K414" s="43"/>
      <c r="L414" s="139"/>
    </row>
    <row r="415" spans="11:12" ht="15.75" customHeight="1" x14ac:dyDescent="0.25">
      <c r="K415" s="43"/>
      <c r="L415" s="139"/>
    </row>
    <row r="416" spans="11:12" ht="15.75" customHeight="1" x14ac:dyDescent="0.25">
      <c r="K416" s="43"/>
      <c r="L416" s="139"/>
    </row>
    <row r="417" spans="11:12" ht="15.75" customHeight="1" x14ac:dyDescent="0.25">
      <c r="K417" s="43"/>
      <c r="L417" s="139"/>
    </row>
    <row r="418" spans="11:12" ht="15.75" customHeight="1" x14ac:dyDescent="0.25">
      <c r="K418" s="43"/>
      <c r="L418" s="139"/>
    </row>
    <row r="419" spans="11:12" ht="15.75" customHeight="1" x14ac:dyDescent="0.25">
      <c r="K419" s="43"/>
      <c r="L419" s="139"/>
    </row>
    <row r="420" spans="11:12" ht="15.75" customHeight="1" x14ac:dyDescent="0.25">
      <c r="K420" s="43"/>
      <c r="L420" s="139"/>
    </row>
    <row r="421" spans="11:12" ht="15.75" customHeight="1" x14ac:dyDescent="0.25">
      <c r="K421" s="43"/>
      <c r="L421" s="139"/>
    </row>
    <row r="422" spans="11:12" ht="15.75" customHeight="1" x14ac:dyDescent="0.25">
      <c r="K422" s="43"/>
      <c r="L422" s="139"/>
    </row>
    <row r="423" spans="11:12" ht="15.75" customHeight="1" x14ac:dyDescent="0.25">
      <c r="K423" s="43"/>
      <c r="L423" s="139"/>
    </row>
    <row r="424" spans="11:12" ht="15.75" customHeight="1" x14ac:dyDescent="0.25">
      <c r="K424" s="43"/>
      <c r="L424" s="139"/>
    </row>
    <row r="425" spans="11:12" ht="15.75" customHeight="1" x14ac:dyDescent="0.25">
      <c r="K425" s="43"/>
      <c r="L425" s="139"/>
    </row>
    <row r="426" spans="11:12" ht="15.75" customHeight="1" x14ac:dyDescent="0.25">
      <c r="K426" s="43"/>
      <c r="L426" s="139"/>
    </row>
    <row r="427" spans="11:12" ht="15.75" customHeight="1" x14ac:dyDescent="0.25">
      <c r="K427" s="43"/>
      <c r="L427" s="139"/>
    </row>
    <row r="428" spans="11:12" ht="15.75" customHeight="1" x14ac:dyDescent="0.25">
      <c r="K428" s="43"/>
      <c r="L428" s="139"/>
    </row>
    <row r="429" spans="11:12" ht="15.75" customHeight="1" x14ac:dyDescent="0.25">
      <c r="K429" s="43"/>
      <c r="L429" s="139"/>
    </row>
    <row r="430" spans="11:12" ht="15.75" customHeight="1" x14ac:dyDescent="0.25">
      <c r="K430" s="43"/>
      <c r="L430" s="139"/>
    </row>
    <row r="431" spans="11:12" ht="15.75" customHeight="1" x14ac:dyDescent="0.25">
      <c r="K431" s="43"/>
      <c r="L431" s="139"/>
    </row>
    <row r="432" spans="11:12" ht="15.75" customHeight="1" x14ac:dyDescent="0.25">
      <c r="K432" s="43"/>
      <c r="L432" s="139"/>
    </row>
    <row r="433" spans="11:12" ht="15.75" customHeight="1" x14ac:dyDescent="0.25">
      <c r="K433" s="43"/>
      <c r="L433" s="139"/>
    </row>
    <row r="434" spans="11:12" ht="15.75" customHeight="1" x14ac:dyDescent="0.25">
      <c r="K434" s="43"/>
      <c r="L434" s="139"/>
    </row>
    <row r="435" spans="11:12" ht="15.75" customHeight="1" x14ac:dyDescent="0.25">
      <c r="K435" s="43"/>
      <c r="L435" s="139"/>
    </row>
    <row r="436" spans="11:12" ht="15.75" customHeight="1" x14ac:dyDescent="0.25">
      <c r="K436" s="43"/>
      <c r="L436" s="139"/>
    </row>
    <row r="437" spans="11:12" ht="15.75" customHeight="1" x14ac:dyDescent="0.25">
      <c r="K437" s="43"/>
      <c r="L437" s="139"/>
    </row>
    <row r="438" spans="11:12" ht="15.75" customHeight="1" x14ac:dyDescent="0.25">
      <c r="K438" s="43"/>
      <c r="L438" s="139"/>
    </row>
    <row r="439" spans="11:12" ht="15.75" customHeight="1" x14ac:dyDescent="0.25">
      <c r="K439" s="43"/>
      <c r="L439" s="139"/>
    </row>
    <row r="440" spans="11:12" ht="15.75" customHeight="1" x14ac:dyDescent="0.25">
      <c r="K440" s="43"/>
      <c r="L440" s="139"/>
    </row>
    <row r="441" spans="11:12" ht="15.75" customHeight="1" x14ac:dyDescent="0.25">
      <c r="K441" s="43"/>
      <c r="L441" s="139"/>
    </row>
    <row r="442" spans="11:12" ht="15.75" customHeight="1" x14ac:dyDescent="0.25">
      <c r="K442" s="43"/>
      <c r="L442" s="139"/>
    </row>
    <row r="443" spans="11:12" ht="15.75" customHeight="1" x14ac:dyDescent="0.25">
      <c r="K443" s="43"/>
      <c r="L443" s="139"/>
    </row>
    <row r="444" spans="11:12" ht="15.75" customHeight="1" x14ac:dyDescent="0.25">
      <c r="K444" s="43"/>
      <c r="L444" s="139"/>
    </row>
    <row r="445" spans="11:12" ht="15.75" customHeight="1" x14ac:dyDescent="0.25">
      <c r="K445" s="43"/>
      <c r="L445" s="139"/>
    </row>
    <row r="446" spans="11:12" ht="15.75" customHeight="1" x14ac:dyDescent="0.25">
      <c r="K446" s="43"/>
      <c r="L446" s="139"/>
    </row>
    <row r="447" spans="11:12" ht="15.75" customHeight="1" x14ac:dyDescent="0.25">
      <c r="K447" s="43"/>
      <c r="L447" s="139"/>
    </row>
    <row r="448" spans="11:12" ht="15.75" customHeight="1" x14ac:dyDescent="0.25">
      <c r="K448" s="43"/>
      <c r="L448" s="139"/>
    </row>
    <row r="449" spans="11:12" ht="15.75" customHeight="1" x14ac:dyDescent="0.25">
      <c r="K449" s="43"/>
      <c r="L449" s="139"/>
    </row>
    <row r="450" spans="11:12" ht="15.75" customHeight="1" x14ac:dyDescent="0.25">
      <c r="K450" s="43"/>
      <c r="L450" s="139"/>
    </row>
    <row r="451" spans="11:12" ht="15.75" customHeight="1" x14ac:dyDescent="0.25">
      <c r="K451" s="43"/>
      <c r="L451" s="139"/>
    </row>
    <row r="452" spans="11:12" ht="15.75" customHeight="1" x14ac:dyDescent="0.25">
      <c r="K452" s="43"/>
      <c r="L452" s="139"/>
    </row>
    <row r="453" spans="11:12" ht="15.75" customHeight="1" x14ac:dyDescent="0.25">
      <c r="K453" s="43"/>
      <c r="L453" s="139"/>
    </row>
    <row r="454" spans="11:12" ht="15.75" customHeight="1" x14ac:dyDescent="0.25">
      <c r="K454" s="43"/>
      <c r="L454" s="139"/>
    </row>
    <row r="455" spans="11:12" ht="15.75" customHeight="1" x14ac:dyDescent="0.25">
      <c r="K455" s="43"/>
      <c r="L455" s="139"/>
    </row>
    <row r="456" spans="11:12" ht="15.75" customHeight="1" x14ac:dyDescent="0.25">
      <c r="K456" s="43"/>
      <c r="L456" s="139"/>
    </row>
    <row r="457" spans="11:12" ht="15.75" customHeight="1" x14ac:dyDescent="0.25">
      <c r="K457" s="43"/>
      <c r="L457" s="139"/>
    </row>
    <row r="458" spans="11:12" ht="15.75" customHeight="1" x14ac:dyDescent="0.25">
      <c r="K458" s="43"/>
      <c r="L458" s="139"/>
    </row>
    <row r="459" spans="11:12" ht="15.75" customHeight="1" x14ac:dyDescent="0.25">
      <c r="K459" s="43"/>
      <c r="L459" s="139"/>
    </row>
    <row r="460" spans="11:12" ht="15.75" customHeight="1" x14ac:dyDescent="0.25">
      <c r="K460" s="43"/>
      <c r="L460" s="139"/>
    </row>
    <row r="461" spans="11:12" ht="15.75" customHeight="1" x14ac:dyDescent="0.25">
      <c r="K461" s="43"/>
      <c r="L461" s="139"/>
    </row>
    <row r="462" spans="11:12" ht="15.75" customHeight="1" x14ac:dyDescent="0.25">
      <c r="K462" s="43"/>
      <c r="L462" s="139"/>
    </row>
    <row r="463" spans="11:12" ht="15.75" customHeight="1" x14ac:dyDescent="0.25">
      <c r="K463" s="43"/>
      <c r="L463" s="139"/>
    </row>
    <row r="464" spans="11:12" ht="15.75" customHeight="1" x14ac:dyDescent="0.25">
      <c r="K464" s="43"/>
      <c r="L464" s="139"/>
    </row>
    <row r="465" spans="11:12" ht="15.75" customHeight="1" x14ac:dyDescent="0.25">
      <c r="K465" s="43"/>
      <c r="L465" s="139"/>
    </row>
    <row r="466" spans="11:12" ht="15.75" customHeight="1" x14ac:dyDescent="0.25">
      <c r="K466" s="43"/>
      <c r="L466" s="139"/>
    </row>
    <row r="467" spans="11:12" ht="15.75" customHeight="1" x14ac:dyDescent="0.25">
      <c r="K467" s="43"/>
      <c r="L467" s="139"/>
    </row>
    <row r="468" spans="11:12" ht="15.75" customHeight="1" x14ac:dyDescent="0.25">
      <c r="K468" s="43"/>
      <c r="L468" s="139"/>
    </row>
    <row r="469" spans="11:12" ht="15.75" customHeight="1" x14ac:dyDescent="0.25">
      <c r="K469" s="43"/>
      <c r="L469" s="139"/>
    </row>
    <row r="470" spans="11:12" ht="15.75" customHeight="1" x14ac:dyDescent="0.25">
      <c r="K470" s="43"/>
      <c r="L470" s="139"/>
    </row>
    <row r="471" spans="11:12" ht="15.75" customHeight="1" x14ac:dyDescent="0.25">
      <c r="K471" s="43"/>
      <c r="L471" s="139"/>
    </row>
    <row r="472" spans="11:12" ht="15.75" customHeight="1" x14ac:dyDescent="0.25">
      <c r="K472" s="43"/>
      <c r="L472" s="139"/>
    </row>
    <row r="473" spans="11:12" ht="15.75" customHeight="1" x14ac:dyDescent="0.25">
      <c r="K473" s="43"/>
      <c r="L473" s="139"/>
    </row>
    <row r="474" spans="11:12" ht="15.75" customHeight="1" x14ac:dyDescent="0.25">
      <c r="K474" s="43"/>
      <c r="L474" s="139"/>
    </row>
    <row r="475" spans="11:12" ht="15.75" customHeight="1" x14ac:dyDescent="0.25">
      <c r="K475" s="43"/>
      <c r="L475" s="139"/>
    </row>
    <row r="476" spans="11:12" ht="15.75" customHeight="1" x14ac:dyDescent="0.25">
      <c r="K476" s="43"/>
      <c r="L476" s="139"/>
    </row>
    <row r="477" spans="11:12" ht="15.75" customHeight="1" x14ac:dyDescent="0.25">
      <c r="K477" s="43"/>
      <c r="L477" s="139"/>
    </row>
    <row r="478" spans="11:12" ht="15.75" customHeight="1" x14ac:dyDescent="0.25">
      <c r="K478" s="43"/>
      <c r="L478" s="139"/>
    </row>
    <row r="479" spans="11:12" ht="15.75" customHeight="1" x14ac:dyDescent="0.25">
      <c r="K479" s="43"/>
      <c r="L479" s="139"/>
    </row>
    <row r="480" spans="11:12" ht="15.75" customHeight="1" x14ac:dyDescent="0.25">
      <c r="K480" s="43"/>
      <c r="L480" s="139"/>
    </row>
    <row r="481" spans="11:12" ht="15.75" customHeight="1" x14ac:dyDescent="0.25">
      <c r="K481" s="43"/>
      <c r="L481" s="139"/>
    </row>
    <row r="482" spans="11:12" ht="15.75" customHeight="1" x14ac:dyDescent="0.25">
      <c r="K482" s="43"/>
      <c r="L482" s="139"/>
    </row>
    <row r="483" spans="11:12" ht="15.75" customHeight="1" x14ac:dyDescent="0.25">
      <c r="K483" s="43"/>
      <c r="L483" s="139"/>
    </row>
    <row r="484" spans="11:12" ht="15.75" customHeight="1" x14ac:dyDescent="0.25">
      <c r="K484" s="43"/>
      <c r="L484" s="139"/>
    </row>
    <row r="485" spans="11:12" ht="15.75" customHeight="1" x14ac:dyDescent="0.25">
      <c r="K485" s="43"/>
      <c r="L485" s="139"/>
    </row>
    <row r="486" spans="11:12" ht="15.75" customHeight="1" x14ac:dyDescent="0.25">
      <c r="K486" s="43"/>
      <c r="L486" s="139"/>
    </row>
    <row r="487" spans="11:12" ht="15.75" customHeight="1" x14ac:dyDescent="0.25">
      <c r="K487" s="43"/>
      <c r="L487" s="139"/>
    </row>
    <row r="488" spans="11:12" ht="15.75" customHeight="1" x14ac:dyDescent="0.25">
      <c r="K488" s="43"/>
      <c r="L488" s="139"/>
    </row>
    <row r="489" spans="11:12" ht="15.75" customHeight="1" x14ac:dyDescent="0.25">
      <c r="K489" s="43"/>
      <c r="L489" s="139"/>
    </row>
    <row r="490" spans="11:12" ht="15.75" customHeight="1" x14ac:dyDescent="0.25">
      <c r="K490" s="43"/>
      <c r="L490" s="139"/>
    </row>
    <row r="491" spans="11:12" ht="15.75" customHeight="1" x14ac:dyDescent="0.25">
      <c r="K491" s="43"/>
      <c r="L491" s="139"/>
    </row>
    <row r="492" spans="11:12" ht="15.75" customHeight="1" x14ac:dyDescent="0.25">
      <c r="K492" s="43"/>
      <c r="L492" s="139"/>
    </row>
    <row r="493" spans="11:12" ht="15.75" customHeight="1" x14ac:dyDescent="0.25">
      <c r="K493" s="43"/>
      <c r="L493" s="139"/>
    </row>
    <row r="494" spans="11:12" ht="15.75" customHeight="1" x14ac:dyDescent="0.25">
      <c r="K494" s="43"/>
      <c r="L494" s="139"/>
    </row>
    <row r="495" spans="11:12" ht="15.75" customHeight="1" x14ac:dyDescent="0.25">
      <c r="K495" s="43"/>
      <c r="L495" s="139"/>
    </row>
    <row r="496" spans="11:12" ht="15.75" customHeight="1" x14ac:dyDescent="0.25">
      <c r="K496" s="43"/>
      <c r="L496" s="139"/>
    </row>
    <row r="497" spans="11:12" ht="15.75" customHeight="1" x14ac:dyDescent="0.25">
      <c r="K497" s="43"/>
      <c r="L497" s="139"/>
    </row>
    <row r="498" spans="11:12" ht="15.75" customHeight="1" x14ac:dyDescent="0.25">
      <c r="K498" s="43"/>
      <c r="L498" s="139"/>
    </row>
    <row r="499" spans="11:12" ht="15.75" customHeight="1" x14ac:dyDescent="0.25">
      <c r="K499" s="43"/>
      <c r="L499" s="139"/>
    </row>
    <row r="500" spans="11:12" ht="15.75" customHeight="1" x14ac:dyDescent="0.25">
      <c r="K500" s="43"/>
      <c r="L500" s="139"/>
    </row>
    <row r="501" spans="11:12" ht="15.75" customHeight="1" x14ac:dyDescent="0.25">
      <c r="K501" s="43"/>
      <c r="L501" s="139"/>
    </row>
    <row r="502" spans="11:12" ht="15.75" customHeight="1" x14ac:dyDescent="0.25">
      <c r="K502" s="43"/>
      <c r="L502" s="139"/>
    </row>
    <row r="503" spans="11:12" ht="15.75" customHeight="1" x14ac:dyDescent="0.25">
      <c r="K503" s="43"/>
      <c r="L503" s="139"/>
    </row>
    <row r="504" spans="11:12" ht="15.75" customHeight="1" x14ac:dyDescent="0.25">
      <c r="K504" s="43"/>
      <c r="L504" s="139"/>
    </row>
    <row r="505" spans="11:12" ht="15.75" customHeight="1" x14ac:dyDescent="0.25">
      <c r="K505" s="43"/>
      <c r="L505" s="139"/>
    </row>
    <row r="506" spans="11:12" ht="15.75" customHeight="1" x14ac:dyDescent="0.25">
      <c r="K506" s="43"/>
      <c r="L506" s="139"/>
    </row>
    <row r="507" spans="11:12" ht="15.75" customHeight="1" x14ac:dyDescent="0.25">
      <c r="K507" s="43"/>
      <c r="L507" s="139"/>
    </row>
    <row r="508" spans="11:12" ht="15.75" customHeight="1" x14ac:dyDescent="0.25">
      <c r="K508" s="43"/>
      <c r="L508" s="139"/>
    </row>
    <row r="509" spans="11:12" ht="15.75" customHeight="1" x14ac:dyDescent="0.25">
      <c r="K509" s="43"/>
      <c r="L509" s="139"/>
    </row>
    <row r="510" spans="11:12" ht="15.75" customHeight="1" x14ac:dyDescent="0.25">
      <c r="K510" s="43"/>
      <c r="L510" s="139"/>
    </row>
    <row r="511" spans="11:12" ht="15.75" customHeight="1" x14ac:dyDescent="0.25">
      <c r="K511" s="43"/>
      <c r="L511" s="139"/>
    </row>
    <row r="512" spans="11:12" ht="15.75" customHeight="1" x14ac:dyDescent="0.25">
      <c r="K512" s="43"/>
      <c r="L512" s="139"/>
    </row>
    <row r="513" spans="11:12" ht="15.75" customHeight="1" x14ac:dyDescent="0.25">
      <c r="K513" s="43"/>
      <c r="L513" s="139"/>
    </row>
    <row r="514" spans="11:12" ht="15.75" customHeight="1" x14ac:dyDescent="0.25">
      <c r="K514" s="43"/>
      <c r="L514" s="139"/>
    </row>
    <row r="515" spans="11:12" ht="15.75" customHeight="1" x14ac:dyDescent="0.25">
      <c r="K515" s="43"/>
      <c r="L515" s="139"/>
    </row>
    <row r="516" spans="11:12" ht="15.75" customHeight="1" x14ac:dyDescent="0.25">
      <c r="K516" s="43"/>
      <c r="L516" s="139"/>
    </row>
    <row r="517" spans="11:12" ht="15.75" customHeight="1" x14ac:dyDescent="0.25">
      <c r="K517" s="43"/>
      <c r="L517" s="139"/>
    </row>
    <row r="518" spans="11:12" ht="15.75" customHeight="1" x14ac:dyDescent="0.25">
      <c r="K518" s="43"/>
      <c r="L518" s="139"/>
    </row>
    <row r="519" spans="11:12" ht="15.75" customHeight="1" x14ac:dyDescent="0.25">
      <c r="K519" s="43"/>
      <c r="L519" s="139"/>
    </row>
    <row r="520" spans="11:12" ht="15.75" customHeight="1" x14ac:dyDescent="0.25">
      <c r="K520" s="43"/>
      <c r="L520" s="139"/>
    </row>
    <row r="521" spans="11:12" ht="15.75" customHeight="1" x14ac:dyDescent="0.25">
      <c r="K521" s="43"/>
      <c r="L521" s="139"/>
    </row>
    <row r="522" spans="11:12" ht="15.75" customHeight="1" x14ac:dyDescent="0.25">
      <c r="K522" s="43"/>
      <c r="L522" s="139"/>
    </row>
    <row r="523" spans="11:12" ht="15.75" customHeight="1" x14ac:dyDescent="0.25">
      <c r="K523" s="43"/>
      <c r="L523" s="139"/>
    </row>
    <row r="524" spans="11:12" ht="15.75" customHeight="1" x14ac:dyDescent="0.25">
      <c r="K524" s="43"/>
      <c r="L524" s="139"/>
    </row>
    <row r="525" spans="11:12" ht="15.75" customHeight="1" x14ac:dyDescent="0.25">
      <c r="K525" s="43"/>
      <c r="L525" s="139"/>
    </row>
    <row r="526" spans="11:12" ht="15.75" customHeight="1" x14ac:dyDescent="0.25">
      <c r="K526" s="43"/>
      <c r="L526" s="139"/>
    </row>
    <row r="527" spans="11:12" ht="15.75" customHeight="1" x14ac:dyDescent="0.25">
      <c r="K527" s="43"/>
      <c r="L527" s="139"/>
    </row>
    <row r="528" spans="11:12" ht="15.75" customHeight="1" x14ac:dyDescent="0.25">
      <c r="K528" s="43"/>
      <c r="L528" s="139"/>
    </row>
    <row r="529" spans="11:12" ht="15.75" customHeight="1" x14ac:dyDescent="0.25">
      <c r="K529" s="43"/>
      <c r="L529" s="139"/>
    </row>
    <row r="530" spans="11:12" ht="15.75" customHeight="1" x14ac:dyDescent="0.25">
      <c r="K530" s="43"/>
      <c r="L530" s="139"/>
    </row>
    <row r="531" spans="11:12" ht="15.75" customHeight="1" x14ac:dyDescent="0.25">
      <c r="K531" s="43"/>
      <c r="L531" s="139"/>
    </row>
    <row r="532" spans="11:12" ht="15.75" customHeight="1" x14ac:dyDescent="0.25">
      <c r="K532" s="43"/>
      <c r="L532" s="139"/>
    </row>
    <row r="533" spans="11:12" ht="15.75" customHeight="1" x14ac:dyDescent="0.25">
      <c r="K533" s="43"/>
      <c r="L533" s="139"/>
    </row>
    <row r="534" spans="11:12" ht="15.75" customHeight="1" x14ac:dyDescent="0.25">
      <c r="K534" s="43"/>
      <c r="L534" s="139"/>
    </row>
    <row r="535" spans="11:12" ht="15.75" customHeight="1" x14ac:dyDescent="0.25">
      <c r="K535" s="43"/>
      <c r="L535" s="139"/>
    </row>
    <row r="536" spans="11:12" ht="15.75" customHeight="1" x14ac:dyDescent="0.25">
      <c r="K536" s="43"/>
      <c r="L536" s="139"/>
    </row>
    <row r="537" spans="11:12" ht="15.75" customHeight="1" x14ac:dyDescent="0.25">
      <c r="K537" s="43"/>
      <c r="L537" s="139"/>
    </row>
    <row r="538" spans="11:12" ht="15.75" customHeight="1" x14ac:dyDescent="0.25">
      <c r="K538" s="43"/>
      <c r="L538" s="139"/>
    </row>
    <row r="539" spans="11:12" ht="15.75" customHeight="1" x14ac:dyDescent="0.25">
      <c r="K539" s="43"/>
      <c r="L539" s="139"/>
    </row>
    <row r="540" spans="11:12" ht="15.75" customHeight="1" x14ac:dyDescent="0.25">
      <c r="K540" s="43"/>
      <c r="L540" s="139"/>
    </row>
    <row r="541" spans="11:12" ht="15.75" customHeight="1" x14ac:dyDescent="0.25">
      <c r="K541" s="43"/>
      <c r="L541" s="139"/>
    </row>
    <row r="542" spans="11:12" ht="15.75" customHeight="1" x14ac:dyDescent="0.25">
      <c r="K542" s="43"/>
      <c r="L542" s="139"/>
    </row>
    <row r="543" spans="11:12" ht="15.75" customHeight="1" x14ac:dyDescent="0.25">
      <c r="K543" s="43"/>
      <c r="L543" s="139"/>
    </row>
    <row r="544" spans="11:12" ht="15.75" customHeight="1" x14ac:dyDescent="0.25">
      <c r="K544" s="43"/>
      <c r="L544" s="139"/>
    </row>
    <row r="545" spans="11:12" ht="15.75" customHeight="1" x14ac:dyDescent="0.25">
      <c r="K545" s="43"/>
      <c r="L545" s="139"/>
    </row>
    <row r="546" spans="11:12" ht="15.75" customHeight="1" x14ac:dyDescent="0.25">
      <c r="K546" s="43"/>
      <c r="L546" s="139"/>
    </row>
    <row r="547" spans="11:12" ht="15.75" customHeight="1" x14ac:dyDescent="0.25">
      <c r="K547" s="43"/>
      <c r="L547" s="139"/>
    </row>
    <row r="548" spans="11:12" ht="15.75" customHeight="1" x14ac:dyDescent="0.25">
      <c r="K548" s="43"/>
      <c r="L548" s="139"/>
    </row>
    <row r="549" spans="11:12" ht="15.75" customHeight="1" x14ac:dyDescent="0.25">
      <c r="K549" s="43"/>
      <c r="L549" s="139"/>
    </row>
    <row r="550" spans="11:12" ht="15.75" customHeight="1" x14ac:dyDescent="0.25">
      <c r="K550" s="43"/>
      <c r="L550" s="139"/>
    </row>
    <row r="551" spans="11:12" ht="15.75" customHeight="1" x14ac:dyDescent="0.25">
      <c r="K551" s="43"/>
      <c r="L551" s="139"/>
    </row>
    <row r="552" spans="11:12" ht="15.75" customHeight="1" x14ac:dyDescent="0.25">
      <c r="K552" s="43"/>
      <c r="L552" s="139"/>
    </row>
    <row r="553" spans="11:12" ht="15.75" customHeight="1" x14ac:dyDescent="0.25">
      <c r="K553" s="43"/>
      <c r="L553" s="139"/>
    </row>
    <row r="554" spans="11:12" ht="15.75" customHeight="1" x14ac:dyDescent="0.25">
      <c r="K554" s="43"/>
      <c r="L554" s="139"/>
    </row>
    <row r="555" spans="11:12" ht="15.75" customHeight="1" x14ac:dyDescent="0.25">
      <c r="K555" s="43"/>
      <c r="L555" s="139"/>
    </row>
    <row r="556" spans="11:12" ht="15.75" customHeight="1" x14ac:dyDescent="0.25">
      <c r="K556" s="43"/>
      <c r="L556" s="139"/>
    </row>
    <row r="557" spans="11:12" ht="15.75" customHeight="1" x14ac:dyDescent="0.25">
      <c r="K557" s="43"/>
      <c r="L557" s="139"/>
    </row>
    <row r="558" spans="11:12" ht="15.75" customHeight="1" x14ac:dyDescent="0.25">
      <c r="K558" s="43"/>
      <c r="L558" s="139"/>
    </row>
    <row r="559" spans="11:12" ht="15.75" customHeight="1" x14ac:dyDescent="0.25">
      <c r="K559" s="43"/>
      <c r="L559" s="139"/>
    </row>
    <row r="560" spans="11:12" ht="15.75" customHeight="1" x14ac:dyDescent="0.25">
      <c r="K560" s="43"/>
      <c r="L560" s="139"/>
    </row>
    <row r="561" spans="11:12" ht="15.75" customHeight="1" x14ac:dyDescent="0.25">
      <c r="K561" s="43"/>
      <c r="L561" s="139"/>
    </row>
    <row r="562" spans="11:12" ht="15.75" customHeight="1" x14ac:dyDescent="0.25">
      <c r="K562" s="43"/>
      <c r="L562" s="139"/>
    </row>
    <row r="563" spans="11:12" ht="15.75" customHeight="1" x14ac:dyDescent="0.25">
      <c r="K563" s="43"/>
      <c r="L563" s="139"/>
    </row>
    <row r="564" spans="11:12" ht="15.75" customHeight="1" x14ac:dyDescent="0.25">
      <c r="K564" s="43"/>
      <c r="L564" s="139"/>
    </row>
    <row r="565" spans="11:12" ht="15.75" customHeight="1" x14ac:dyDescent="0.25">
      <c r="K565" s="43"/>
      <c r="L565" s="139"/>
    </row>
    <row r="566" spans="11:12" ht="15.75" customHeight="1" x14ac:dyDescent="0.25">
      <c r="K566" s="43"/>
      <c r="L566" s="139"/>
    </row>
    <row r="567" spans="11:12" ht="15.75" customHeight="1" x14ac:dyDescent="0.25">
      <c r="K567" s="43"/>
      <c r="L567" s="139"/>
    </row>
    <row r="568" spans="11:12" ht="15.75" customHeight="1" x14ac:dyDescent="0.25">
      <c r="K568" s="43"/>
      <c r="L568" s="139"/>
    </row>
    <row r="569" spans="11:12" ht="15.75" customHeight="1" x14ac:dyDescent="0.25">
      <c r="K569" s="43"/>
      <c r="L569" s="139"/>
    </row>
    <row r="570" spans="11:12" ht="15.75" customHeight="1" x14ac:dyDescent="0.25">
      <c r="K570" s="43"/>
      <c r="L570" s="139"/>
    </row>
    <row r="571" spans="11:12" ht="15.75" customHeight="1" x14ac:dyDescent="0.25">
      <c r="K571" s="43"/>
      <c r="L571" s="139"/>
    </row>
    <row r="572" spans="11:12" ht="15.75" customHeight="1" x14ac:dyDescent="0.25">
      <c r="K572" s="43"/>
      <c r="L572" s="139"/>
    </row>
    <row r="573" spans="11:12" ht="15.75" customHeight="1" x14ac:dyDescent="0.25">
      <c r="K573" s="43"/>
      <c r="L573" s="139"/>
    </row>
    <row r="574" spans="11:12" ht="15.75" customHeight="1" x14ac:dyDescent="0.25">
      <c r="K574" s="43"/>
      <c r="L574" s="139"/>
    </row>
    <row r="575" spans="11:12" ht="15.75" customHeight="1" x14ac:dyDescent="0.25">
      <c r="K575" s="43"/>
      <c r="L575" s="139"/>
    </row>
    <row r="576" spans="11:12" ht="15.75" customHeight="1" x14ac:dyDescent="0.25">
      <c r="K576" s="43"/>
      <c r="L576" s="139"/>
    </row>
    <row r="577" spans="11:12" ht="15.75" customHeight="1" x14ac:dyDescent="0.25">
      <c r="K577" s="43"/>
      <c r="L577" s="139"/>
    </row>
    <row r="578" spans="11:12" ht="15.75" customHeight="1" x14ac:dyDescent="0.25">
      <c r="K578" s="43"/>
      <c r="L578" s="139"/>
    </row>
    <row r="579" spans="11:12" ht="15.75" customHeight="1" x14ac:dyDescent="0.25">
      <c r="K579" s="43"/>
      <c r="L579" s="139"/>
    </row>
    <row r="580" spans="11:12" ht="15.75" customHeight="1" x14ac:dyDescent="0.25">
      <c r="K580" s="43"/>
      <c r="L580" s="139"/>
    </row>
    <row r="581" spans="11:12" ht="15.75" customHeight="1" x14ac:dyDescent="0.25">
      <c r="K581" s="43"/>
      <c r="L581" s="139"/>
    </row>
    <row r="582" spans="11:12" ht="15.75" customHeight="1" x14ac:dyDescent="0.25">
      <c r="K582" s="43"/>
      <c r="L582" s="139"/>
    </row>
    <row r="583" spans="11:12" ht="15.75" customHeight="1" x14ac:dyDescent="0.25">
      <c r="K583" s="43"/>
      <c r="L583" s="139"/>
    </row>
    <row r="584" spans="11:12" ht="15.75" customHeight="1" x14ac:dyDescent="0.25">
      <c r="K584" s="43"/>
      <c r="L584" s="139"/>
    </row>
    <row r="585" spans="11:12" ht="15.75" customHeight="1" x14ac:dyDescent="0.25">
      <c r="K585" s="43"/>
      <c r="L585" s="139"/>
    </row>
    <row r="586" spans="11:12" ht="15.75" customHeight="1" x14ac:dyDescent="0.25">
      <c r="K586" s="43"/>
      <c r="L586" s="139"/>
    </row>
    <row r="587" spans="11:12" ht="15.75" customHeight="1" x14ac:dyDescent="0.25">
      <c r="K587" s="43"/>
      <c r="L587" s="139"/>
    </row>
    <row r="588" spans="11:12" ht="15.75" customHeight="1" x14ac:dyDescent="0.25">
      <c r="K588" s="43"/>
      <c r="L588" s="139"/>
    </row>
    <row r="589" spans="11:12" ht="15.75" customHeight="1" x14ac:dyDescent="0.25">
      <c r="K589" s="43"/>
      <c r="L589" s="139"/>
    </row>
    <row r="590" spans="11:12" ht="15.75" customHeight="1" x14ac:dyDescent="0.25">
      <c r="K590" s="43"/>
      <c r="L590" s="139"/>
    </row>
    <row r="591" spans="11:12" ht="15.75" customHeight="1" x14ac:dyDescent="0.25">
      <c r="K591" s="43"/>
      <c r="L591" s="139"/>
    </row>
    <row r="592" spans="11:12" ht="15.75" customHeight="1" x14ac:dyDescent="0.25">
      <c r="K592" s="43"/>
      <c r="L592" s="139"/>
    </row>
    <row r="593" spans="11:12" ht="15.75" customHeight="1" x14ac:dyDescent="0.25">
      <c r="K593" s="43"/>
      <c r="L593" s="139"/>
    </row>
    <row r="594" spans="11:12" ht="15.75" customHeight="1" x14ac:dyDescent="0.25">
      <c r="K594" s="43"/>
      <c r="L594" s="139"/>
    </row>
    <row r="595" spans="11:12" ht="15.75" customHeight="1" x14ac:dyDescent="0.25">
      <c r="K595" s="43"/>
      <c r="L595" s="139"/>
    </row>
    <row r="596" spans="11:12" ht="15.75" customHeight="1" x14ac:dyDescent="0.25">
      <c r="K596" s="43"/>
      <c r="L596" s="139"/>
    </row>
    <row r="597" spans="11:12" ht="15.75" customHeight="1" x14ac:dyDescent="0.25">
      <c r="K597" s="43"/>
      <c r="L597" s="139"/>
    </row>
    <row r="598" spans="11:12" ht="15.75" customHeight="1" x14ac:dyDescent="0.25">
      <c r="K598" s="43"/>
      <c r="L598" s="139"/>
    </row>
    <row r="599" spans="11:12" ht="15.75" customHeight="1" x14ac:dyDescent="0.25">
      <c r="K599" s="43"/>
      <c r="L599" s="139"/>
    </row>
    <row r="600" spans="11:12" ht="15.75" customHeight="1" x14ac:dyDescent="0.25">
      <c r="K600" s="43"/>
      <c r="L600" s="139"/>
    </row>
    <row r="601" spans="11:12" ht="15.75" customHeight="1" x14ac:dyDescent="0.25">
      <c r="K601" s="43"/>
      <c r="L601" s="139"/>
    </row>
    <row r="602" spans="11:12" ht="15.75" customHeight="1" x14ac:dyDescent="0.25">
      <c r="K602" s="43"/>
      <c r="L602" s="139"/>
    </row>
    <row r="603" spans="11:12" ht="15.75" customHeight="1" x14ac:dyDescent="0.25">
      <c r="K603" s="43"/>
      <c r="L603" s="139"/>
    </row>
    <row r="604" spans="11:12" ht="15.75" customHeight="1" x14ac:dyDescent="0.25">
      <c r="K604" s="43"/>
      <c r="L604" s="139"/>
    </row>
    <row r="605" spans="11:12" ht="15.75" customHeight="1" x14ac:dyDescent="0.25">
      <c r="K605" s="43"/>
      <c r="L605" s="139"/>
    </row>
    <row r="606" spans="11:12" ht="15.75" customHeight="1" x14ac:dyDescent="0.25">
      <c r="K606" s="43"/>
      <c r="L606" s="139"/>
    </row>
    <row r="607" spans="11:12" ht="15.75" customHeight="1" x14ac:dyDescent="0.25">
      <c r="K607" s="43"/>
      <c r="L607" s="139"/>
    </row>
    <row r="608" spans="11:12" ht="15.75" customHeight="1" x14ac:dyDescent="0.25">
      <c r="K608" s="43"/>
      <c r="L608" s="139"/>
    </row>
    <row r="609" spans="11:12" ht="15.75" customHeight="1" x14ac:dyDescent="0.25">
      <c r="K609" s="43"/>
      <c r="L609" s="139"/>
    </row>
    <row r="610" spans="11:12" ht="15.75" customHeight="1" x14ac:dyDescent="0.25">
      <c r="K610" s="43"/>
      <c r="L610" s="139"/>
    </row>
    <row r="611" spans="11:12" ht="15.75" customHeight="1" x14ac:dyDescent="0.25">
      <c r="K611" s="43"/>
      <c r="L611" s="139"/>
    </row>
    <row r="612" spans="11:12" ht="15.75" customHeight="1" x14ac:dyDescent="0.25">
      <c r="K612" s="43"/>
      <c r="L612" s="139"/>
    </row>
    <row r="613" spans="11:12" ht="15.75" customHeight="1" x14ac:dyDescent="0.25">
      <c r="K613" s="43"/>
      <c r="L613" s="139"/>
    </row>
    <row r="614" spans="11:12" ht="15.75" customHeight="1" x14ac:dyDescent="0.25">
      <c r="K614" s="43"/>
      <c r="L614" s="139"/>
    </row>
    <row r="615" spans="11:12" ht="15.75" customHeight="1" x14ac:dyDescent="0.25">
      <c r="K615" s="43"/>
      <c r="L615" s="139"/>
    </row>
    <row r="616" spans="11:12" ht="15.75" customHeight="1" x14ac:dyDescent="0.25">
      <c r="K616" s="43"/>
      <c r="L616" s="139"/>
    </row>
    <row r="617" spans="11:12" ht="15.75" customHeight="1" x14ac:dyDescent="0.25">
      <c r="K617" s="43"/>
      <c r="L617" s="139"/>
    </row>
    <row r="618" spans="11:12" ht="15.75" customHeight="1" x14ac:dyDescent="0.25">
      <c r="K618" s="43"/>
      <c r="L618" s="139"/>
    </row>
    <row r="619" spans="11:12" ht="15.75" customHeight="1" x14ac:dyDescent="0.25">
      <c r="K619" s="43"/>
      <c r="L619" s="139"/>
    </row>
    <row r="620" spans="11:12" ht="15.75" customHeight="1" x14ac:dyDescent="0.25">
      <c r="K620" s="43"/>
      <c r="L620" s="139"/>
    </row>
    <row r="621" spans="11:12" ht="15.75" customHeight="1" x14ac:dyDescent="0.25">
      <c r="K621" s="43"/>
      <c r="L621" s="139"/>
    </row>
    <row r="622" spans="11:12" ht="15.75" customHeight="1" x14ac:dyDescent="0.25">
      <c r="K622" s="43"/>
      <c r="L622" s="139"/>
    </row>
    <row r="623" spans="11:12" ht="15.75" customHeight="1" x14ac:dyDescent="0.25">
      <c r="K623" s="43"/>
      <c r="L623" s="139"/>
    </row>
    <row r="624" spans="11:12" ht="15.75" customHeight="1" x14ac:dyDescent="0.25">
      <c r="K624" s="43"/>
      <c r="L624" s="139"/>
    </row>
    <row r="625" spans="11:12" ht="15.75" customHeight="1" x14ac:dyDescent="0.25">
      <c r="K625" s="43"/>
      <c r="L625" s="139"/>
    </row>
    <row r="626" spans="11:12" ht="15.75" customHeight="1" x14ac:dyDescent="0.25">
      <c r="K626" s="43"/>
      <c r="L626" s="139"/>
    </row>
    <row r="627" spans="11:12" ht="15.75" customHeight="1" x14ac:dyDescent="0.25">
      <c r="K627" s="43"/>
      <c r="L627" s="139"/>
    </row>
    <row r="628" spans="11:12" ht="15.75" customHeight="1" x14ac:dyDescent="0.25">
      <c r="K628" s="43"/>
      <c r="L628" s="139"/>
    </row>
    <row r="629" spans="11:12" ht="15.75" customHeight="1" x14ac:dyDescent="0.25">
      <c r="K629" s="43"/>
      <c r="L629" s="139"/>
    </row>
    <row r="630" spans="11:12" ht="15.75" customHeight="1" x14ac:dyDescent="0.25">
      <c r="K630" s="43"/>
      <c r="L630" s="139"/>
    </row>
    <row r="631" spans="11:12" ht="15.75" customHeight="1" x14ac:dyDescent="0.25">
      <c r="K631" s="43"/>
      <c r="L631" s="139"/>
    </row>
    <row r="632" spans="11:12" ht="15.75" customHeight="1" x14ac:dyDescent="0.25">
      <c r="K632" s="43"/>
      <c r="L632" s="139"/>
    </row>
    <row r="633" spans="11:12" ht="15.75" customHeight="1" x14ac:dyDescent="0.25">
      <c r="K633" s="43"/>
      <c r="L633" s="139"/>
    </row>
    <row r="634" spans="11:12" ht="15.75" customHeight="1" x14ac:dyDescent="0.25">
      <c r="K634" s="43"/>
      <c r="L634" s="139"/>
    </row>
    <row r="635" spans="11:12" ht="15.75" customHeight="1" x14ac:dyDescent="0.25">
      <c r="K635" s="43"/>
      <c r="L635" s="139"/>
    </row>
    <row r="636" spans="11:12" ht="15.75" customHeight="1" x14ac:dyDescent="0.25">
      <c r="K636" s="43"/>
      <c r="L636" s="139"/>
    </row>
    <row r="637" spans="11:12" ht="15.75" customHeight="1" x14ac:dyDescent="0.25">
      <c r="K637" s="43"/>
      <c r="L637" s="139"/>
    </row>
    <row r="638" spans="11:12" ht="15.75" customHeight="1" x14ac:dyDescent="0.25">
      <c r="K638" s="43"/>
      <c r="L638" s="139"/>
    </row>
    <row r="639" spans="11:12" ht="15.75" customHeight="1" x14ac:dyDescent="0.25">
      <c r="K639" s="43"/>
      <c r="L639" s="139"/>
    </row>
    <row r="640" spans="11:12" ht="15.75" customHeight="1" x14ac:dyDescent="0.25">
      <c r="K640" s="43"/>
      <c r="L640" s="139"/>
    </row>
    <row r="641" spans="11:12" ht="15.75" customHeight="1" x14ac:dyDescent="0.25">
      <c r="K641" s="43"/>
      <c r="L641" s="139"/>
    </row>
    <row r="642" spans="11:12" ht="15.75" customHeight="1" x14ac:dyDescent="0.25">
      <c r="K642" s="43"/>
      <c r="L642" s="139"/>
    </row>
    <row r="643" spans="11:12" ht="15.75" customHeight="1" x14ac:dyDescent="0.25">
      <c r="K643" s="43"/>
      <c r="L643" s="139"/>
    </row>
    <row r="644" spans="11:12" ht="15.75" customHeight="1" x14ac:dyDescent="0.25">
      <c r="K644" s="43"/>
      <c r="L644" s="139"/>
    </row>
    <row r="645" spans="11:12" ht="15.75" customHeight="1" x14ac:dyDescent="0.25">
      <c r="K645" s="43"/>
      <c r="L645" s="139"/>
    </row>
    <row r="646" spans="11:12" ht="15.75" customHeight="1" x14ac:dyDescent="0.25">
      <c r="K646" s="43"/>
      <c r="L646" s="139"/>
    </row>
    <row r="647" spans="11:12" ht="15.75" customHeight="1" x14ac:dyDescent="0.25">
      <c r="K647" s="43"/>
      <c r="L647" s="139"/>
    </row>
    <row r="648" spans="11:12" ht="15.75" customHeight="1" x14ac:dyDescent="0.25">
      <c r="K648" s="43"/>
      <c r="L648" s="139"/>
    </row>
    <row r="649" spans="11:12" ht="15.75" customHeight="1" x14ac:dyDescent="0.25">
      <c r="K649" s="43"/>
      <c r="L649" s="139"/>
    </row>
    <row r="650" spans="11:12" ht="15.75" customHeight="1" x14ac:dyDescent="0.25">
      <c r="K650" s="43"/>
      <c r="L650" s="139"/>
    </row>
    <row r="651" spans="11:12" ht="15.75" customHeight="1" x14ac:dyDescent="0.25">
      <c r="K651" s="43"/>
      <c r="L651" s="139"/>
    </row>
    <row r="652" spans="11:12" ht="15.75" customHeight="1" x14ac:dyDescent="0.25">
      <c r="K652" s="43"/>
      <c r="L652" s="139"/>
    </row>
    <row r="653" spans="11:12" ht="15.75" customHeight="1" x14ac:dyDescent="0.25">
      <c r="K653" s="43"/>
      <c r="L653" s="139"/>
    </row>
    <row r="654" spans="11:12" ht="15.75" customHeight="1" x14ac:dyDescent="0.25">
      <c r="K654" s="43"/>
      <c r="L654" s="139"/>
    </row>
    <row r="655" spans="11:12" ht="15.75" customHeight="1" x14ac:dyDescent="0.25">
      <c r="K655" s="43"/>
      <c r="L655" s="139"/>
    </row>
    <row r="656" spans="11:12" ht="15.75" customHeight="1" x14ac:dyDescent="0.25">
      <c r="K656" s="43"/>
      <c r="L656" s="139"/>
    </row>
    <row r="657" spans="11:12" ht="15.75" customHeight="1" x14ac:dyDescent="0.25">
      <c r="K657" s="43"/>
      <c r="L657" s="139"/>
    </row>
    <row r="658" spans="11:12" ht="15.75" customHeight="1" x14ac:dyDescent="0.25">
      <c r="K658" s="43"/>
      <c r="L658" s="139"/>
    </row>
    <row r="659" spans="11:12" ht="15.75" customHeight="1" x14ac:dyDescent="0.25">
      <c r="K659" s="43"/>
      <c r="L659" s="139"/>
    </row>
    <row r="660" spans="11:12" ht="15.75" customHeight="1" x14ac:dyDescent="0.25">
      <c r="K660" s="43"/>
      <c r="L660" s="139"/>
    </row>
    <row r="661" spans="11:12" ht="15.75" customHeight="1" x14ac:dyDescent="0.25">
      <c r="K661" s="43"/>
      <c r="L661" s="139"/>
    </row>
    <row r="662" spans="11:12" ht="15.75" customHeight="1" x14ac:dyDescent="0.25">
      <c r="K662" s="43"/>
      <c r="L662" s="139"/>
    </row>
    <row r="663" spans="11:12" ht="15.75" customHeight="1" x14ac:dyDescent="0.25">
      <c r="K663" s="43"/>
      <c r="L663" s="139"/>
    </row>
    <row r="664" spans="11:12" ht="15.75" customHeight="1" x14ac:dyDescent="0.25">
      <c r="K664" s="43"/>
      <c r="L664" s="139"/>
    </row>
    <row r="665" spans="11:12" ht="15.75" customHeight="1" x14ac:dyDescent="0.25">
      <c r="K665" s="43"/>
      <c r="L665" s="139"/>
    </row>
    <row r="666" spans="11:12" ht="15.75" customHeight="1" x14ac:dyDescent="0.25">
      <c r="K666" s="43"/>
      <c r="L666" s="139"/>
    </row>
    <row r="667" spans="11:12" ht="15.75" customHeight="1" x14ac:dyDescent="0.25">
      <c r="K667" s="43"/>
      <c r="L667" s="139"/>
    </row>
    <row r="668" spans="11:12" ht="15.75" customHeight="1" x14ac:dyDescent="0.25">
      <c r="K668" s="43"/>
      <c r="L668" s="139"/>
    </row>
    <row r="669" spans="11:12" ht="15.75" customHeight="1" x14ac:dyDescent="0.25">
      <c r="K669" s="43"/>
      <c r="L669" s="139"/>
    </row>
    <row r="670" spans="11:12" ht="15.75" customHeight="1" x14ac:dyDescent="0.25">
      <c r="K670" s="43"/>
      <c r="L670" s="139"/>
    </row>
    <row r="671" spans="11:12" ht="15.75" customHeight="1" x14ac:dyDescent="0.25">
      <c r="K671" s="43"/>
      <c r="L671" s="139"/>
    </row>
    <row r="672" spans="11:12" ht="15.75" customHeight="1" x14ac:dyDescent="0.25">
      <c r="K672" s="43"/>
      <c r="L672" s="139"/>
    </row>
    <row r="673" spans="11:12" ht="15.75" customHeight="1" x14ac:dyDescent="0.25">
      <c r="K673" s="43"/>
      <c r="L673" s="139"/>
    </row>
    <row r="674" spans="11:12" ht="15.75" customHeight="1" x14ac:dyDescent="0.25">
      <c r="K674" s="43"/>
      <c r="L674" s="139"/>
    </row>
    <row r="675" spans="11:12" ht="15.75" customHeight="1" x14ac:dyDescent="0.25">
      <c r="K675" s="43"/>
      <c r="L675" s="139"/>
    </row>
    <row r="676" spans="11:12" ht="15.75" customHeight="1" x14ac:dyDescent="0.25">
      <c r="K676" s="43"/>
      <c r="L676" s="139"/>
    </row>
    <row r="677" spans="11:12" ht="15.75" customHeight="1" x14ac:dyDescent="0.25">
      <c r="K677" s="43"/>
      <c r="L677" s="139"/>
    </row>
    <row r="678" spans="11:12" ht="15.75" customHeight="1" x14ac:dyDescent="0.25">
      <c r="K678" s="43"/>
      <c r="L678" s="139"/>
    </row>
    <row r="679" spans="11:12" ht="15.75" customHeight="1" x14ac:dyDescent="0.25">
      <c r="K679" s="43"/>
      <c r="L679" s="139"/>
    </row>
    <row r="680" spans="11:12" ht="15.75" customHeight="1" x14ac:dyDescent="0.25">
      <c r="K680" s="43"/>
      <c r="L680" s="139"/>
    </row>
    <row r="681" spans="11:12" ht="15.75" customHeight="1" x14ac:dyDescent="0.25">
      <c r="K681" s="43"/>
      <c r="L681" s="139"/>
    </row>
    <row r="682" spans="11:12" ht="15.75" customHeight="1" x14ac:dyDescent="0.25">
      <c r="K682" s="43"/>
      <c r="L682" s="139"/>
    </row>
    <row r="683" spans="11:12" ht="15.75" customHeight="1" x14ac:dyDescent="0.25">
      <c r="K683" s="43"/>
      <c r="L683" s="139"/>
    </row>
    <row r="684" spans="11:12" ht="15.75" customHeight="1" x14ac:dyDescent="0.25">
      <c r="K684" s="43"/>
      <c r="L684" s="139"/>
    </row>
    <row r="685" spans="11:12" ht="15.75" customHeight="1" x14ac:dyDescent="0.25">
      <c r="K685" s="43"/>
      <c r="L685" s="139"/>
    </row>
    <row r="686" spans="11:12" ht="15.75" customHeight="1" x14ac:dyDescent="0.25">
      <c r="K686" s="43"/>
      <c r="L686" s="139"/>
    </row>
    <row r="687" spans="11:12" ht="15.75" customHeight="1" x14ac:dyDescent="0.25">
      <c r="K687" s="43"/>
      <c r="L687" s="139"/>
    </row>
    <row r="688" spans="11:12" ht="15.75" customHeight="1" x14ac:dyDescent="0.25">
      <c r="K688" s="43"/>
      <c r="L688" s="139"/>
    </row>
    <row r="689" spans="11:12" ht="15.75" customHeight="1" x14ac:dyDescent="0.25">
      <c r="K689" s="43"/>
      <c r="L689" s="139"/>
    </row>
    <row r="690" spans="11:12" ht="15.75" customHeight="1" x14ac:dyDescent="0.25">
      <c r="K690" s="43"/>
      <c r="L690" s="139"/>
    </row>
    <row r="691" spans="11:12" ht="15.75" customHeight="1" x14ac:dyDescent="0.25">
      <c r="K691" s="43"/>
      <c r="L691" s="139"/>
    </row>
    <row r="692" spans="11:12" ht="15.75" customHeight="1" x14ac:dyDescent="0.25">
      <c r="K692" s="43"/>
      <c r="L692" s="139"/>
    </row>
    <row r="693" spans="11:12" ht="15.75" customHeight="1" x14ac:dyDescent="0.25">
      <c r="K693" s="43"/>
      <c r="L693" s="139"/>
    </row>
    <row r="694" spans="11:12" ht="15.75" customHeight="1" x14ac:dyDescent="0.25">
      <c r="K694" s="43"/>
      <c r="L694" s="139"/>
    </row>
    <row r="695" spans="11:12" ht="15.75" customHeight="1" x14ac:dyDescent="0.25">
      <c r="K695" s="43"/>
      <c r="L695" s="139"/>
    </row>
    <row r="696" spans="11:12" ht="15.75" customHeight="1" x14ac:dyDescent="0.25">
      <c r="K696" s="43"/>
      <c r="L696" s="139"/>
    </row>
    <row r="697" spans="11:12" ht="15.75" customHeight="1" x14ac:dyDescent="0.25">
      <c r="K697" s="43"/>
      <c r="L697" s="139"/>
    </row>
    <row r="698" spans="11:12" ht="15.75" customHeight="1" x14ac:dyDescent="0.25">
      <c r="K698" s="43"/>
      <c r="L698" s="139"/>
    </row>
    <row r="699" spans="11:12" ht="15.75" customHeight="1" x14ac:dyDescent="0.25">
      <c r="K699" s="43"/>
      <c r="L699" s="139"/>
    </row>
    <row r="700" spans="11:12" ht="15.75" customHeight="1" x14ac:dyDescent="0.25">
      <c r="K700" s="43"/>
      <c r="L700" s="139"/>
    </row>
    <row r="701" spans="11:12" ht="15.75" customHeight="1" x14ac:dyDescent="0.25">
      <c r="K701" s="43"/>
      <c r="L701" s="139"/>
    </row>
    <row r="702" spans="11:12" ht="15.75" customHeight="1" x14ac:dyDescent="0.25">
      <c r="K702" s="43"/>
      <c r="L702" s="139"/>
    </row>
    <row r="703" spans="11:12" ht="15.75" customHeight="1" x14ac:dyDescent="0.25">
      <c r="K703" s="43"/>
      <c r="L703" s="139"/>
    </row>
    <row r="704" spans="11:12" ht="15.75" customHeight="1" x14ac:dyDescent="0.25">
      <c r="K704" s="43"/>
      <c r="L704" s="139"/>
    </row>
    <row r="705" spans="11:12" ht="15.75" customHeight="1" x14ac:dyDescent="0.25">
      <c r="K705" s="43"/>
      <c r="L705" s="139"/>
    </row>
    <row r="706" spans="11:12" ht="15.75" customHeight="1" x14ac:dyDescent="0.25">
      <c r="K706" s="43"/>
      <c r="L706" s="139"/>
    </row>
    <row r="707" spans="11:12" ht="15.75" customHeight="1" x14ac:dyDescent="0.25">
      <c r="K707" s="43"/>
      <c r="L707" s="139"/>
    </row>
    <row r="708" spans="11:12" ht="15.75" customHeight="1" x14ac:dyDescent="0.25">
      <c r="K708" s="43"/>
      <c r="L708" s="139"/>
    </row>
    <row r="709" spans="11:12" ht="15.75" customHeight="1" x14ac:dyDescent="0.25">
      <c r="K709" s="43"/>
      <c r="L709" s="139"/>
    </row>
    <row r="710" spans="11:12" ht="15.75" customHeight="1" x14ac:dyDescent="0.25">
      <c r="K710" s="43"/>
      <c r="L710" s="139"/>
    </row>
    <row r="711" spans="11:12" ht="15.75" customHeight="1" x14ac:dyDescent="0.25">
      <c r="K711" s="43"/>
      <c r="L711" s="139"/>
    </row>
    <row r="712" spans="11:12" ht="15.75" customHeight="1" x14ac:dyDescent="0.25">
      <c r="K712" s="43"/>
      <c r="L712" s="139"/>
    </row>
    <row r="713" spans="11:12" ht="15.75" customHeight="1" x14ac:dyDescent="0.25">
      <c r="K713" s="43"/>
      <c r="L713" s="139"/>
    </row>
    <row r="714" spans="11:12" ht="15.75" customHeight="1" x14ac:dyDescent="0.25">
      <c r="K714" s="43"/>
      <c r="L714" s="139"/>
    </row>
    <row r="715" spans="11:12" ht="15.75" customHeight="1" x14ac:dyDescent="0.25">
      <c r="K715" s="43"/>
      <c r="L715" s="139"/>
    </row>
    <row r="716" spans="11:12" ht="15.75" customHeight="1" x14ac:dyDescent="0.25">
      <c r="K716" s="43"/>
      <c r="L716" s="139"/>
    </row>
    <row r="717" spans="11:12" ht="15.75" customHeight="1" x14ac:dyDescent="0.25">
      <c r="K717" s="43"/>
      <c r="L717" s="139"/>
    </row>
    <row r="718" spans="11:12" ht="15.75" customHeight="1" x14ac:dyDescent="0.25">
      <c r="K718" s="43"/>
      <c r="L718" s="139"/>
    </row>
    <row r="719" spans="11:12" ht="15.75" customHeight="1" x14ac:dyDescent="0.25">
      <c r="K719" s="43"/>
      <c r="L719" s="139"/>
    </row>
    <row r="720" spans="11:12" ht="15.75" customHeight="1" x14ac:dyDescent="0.25">
      <c r="K720" s="43"/>
      <c r="L720" s="139"/>
    </row>
    <row r="721" spans="11:12" ht="15.75" customHeight="1" x14ac:dyDescent="0.25">
      <c r="K721" s="43"/>
      <c r="L721" s="139"/>
    </row>
    <row r="722" spans="11:12" ht="15.75" customHeight="1" x14ac:dyDescent="0.25">
      <c r="K722" s="43"/>
      <c r="L722" s="139"/>
    </row>
    <row r="723" spans="11:12" ht="15.75" customHeight="1" x14ac:dyDescent="0.25">
      <c r="K723" s="43"/>
      <c r="L723" s="139"/>
    </row>
    <row r="724" spans="11:12" ht="15.75" customHeight="1" x14ac:dyDescent="0.25">
      <c r="K724" s="43"/>
      <c r="L724" s="139"/>
    </row>
    <row r="725" spans="11:12" ht="15.75" customHeight="1" x14ac:dyDescent="0.25">
      <c r="K725" s="43"/>
      <c r="L725" s="139"/>
    </row>
    <row r="726" spans="11:12" ht="15.75" customHeight="1" x14ac:dyDescent="0.25">
      <c r="K726" s="43"/>
      <c r="L726" s="139"/>
    </row>
    <row r="727" spans="11:12" ht="15.75" customHeight="1" x14ac:dyDescent="0.25">
      <c r="K727" s="43"/>
      <c r="L727" s="139"/>
    </row>
    <row r="728" spans="11:12" ht="15.75" customHeight="1" x14ac:dyDescent="0.25">
      <c r="K728" s="43"/>
      <c r="L728" s="139"/>
    </row>
    <row r="729" spans="11:12" ht="15.75" customHeight="1" x14ac:dyDescent="0.25">
      <c r="K729" s="43"/>
      <c r="L729" s="139"/>
    </row>
    <row r="730" spans="11:12" ht="15.75" customHeight="1" x14ac:dyDescent="0.25">
      <c r="K730" s="43"/>
      <c r="L730" s="139"/>
    </row>
    <row r="731" spans="11:12" ht="15.75" customHeight="1" x14ac:dyDescent="0.25">
      <c r="K731" s="43"/>
      <c r="L731" s="139"/>
    </row>
    <row r="732" spans="11:12" ht="15.75" customHeight="1" x14ac:dyDescent="0.25">
      <c r="K732" s="43"/>
      <c r="L732" s="139"/>
    </row>
    <row r="733" spans="11:12" ht="15.75" customHeight="1" x14ac:dyDescent="0.25">
      <c r="K733" s="43"/>
      <c r="L733" s="139"/>
    </row>
    <row r="734" spans="11:12" ht="15.75" customHeight="1" x14ac:dyDescent="0.25">
      <c r="K734" s="43"/>
      <c r="L734" s="139"/>
    </row>
    <row r="735" spans="11:12" ht="15.75" customHeight="1" x14ac:dyDescent="0.25">
      <c r="K735" s="43"/>
      <c r="L735" s="139"/>
    </row>
    <row r="736" spans="11:12" ht="15.75" customHeight="1" x14ac:dyDescent="0.25">
      <c r="K736" s="43"/>
      <c r="L736" s="139"/>
    </row>
    <row r="737" spans="11:12" ht="15.75" customHeight="1" x14ac:dyDescent="0.25">
      <c r="K737" s="43"/>
      <c r="L737" s="139"/>
    </row>
    <row r="738" spans="11:12" ht="15.75" customHeight="1" x14ac:dyDescent="0.25">
      <c r="K738" s="43"/>
      <c r="L738" s="139"/>
    </row>
    <row r="739" spans="11:12" ht="15.75" customHeight="1" x14ac:dyDescent="0.25">
      <c r="K739" s="43"/>
      <c r="L739" s="139"/>
    </row>
    <row r="740" spans="11:12" ht="15.75" customHeight="1" x14ac:dyDescent="0.25">
      <c r="K740" s="43"/>
      <c r="L740" s="139"/>
    </row>
    <row r="741" spans="11:12" ht="15.75" customHeight="1" x14ac:dyDescent="0.25">
      <c r="K741" s="43"/>
      <c r="L741" s="139"/>
    </row>
    <row r="742" spans="11:12" ht="15.75" customHeight="1" x14ac:dyDescent="0.25">
      <c r="K742" s="43"/>
      <c r="L742" s="139"/>
    </row>
    <row r="743" spans="11:12" ht="15.75" customHeight="1" x14ac:dyDescent="0.25">
      <c r="K743" s="43"/>
      <c r="L743" s="139"/>
    </row>
    <row r="744" spans="11:12" ht="15.75" customHeight="1" x14ac:dyDescent="0.25">
      <c r="K744" s="43"/>
      <c r="L744" s="139"/>
    </row>
    <row r="745" spans="11:12" ht="15.75" customHeight="1" x14ac:dyDescent="0.25">
      <c r="K745" s="43"/>
      <c r="L745" s="139"/>
    </row>
    <row r="746" spans="11:12" ht="15.75" customHeight="1" x14ac:dyDescent="0.25">
      <c r="K746" s="43"/>
      <c r="L746" s="139"/>
    </row>
    <row r="747" spans="11:12" ht="15.75" customHeight="1" x14ac:dyDescent="0.25">
      <c r="K747" s="43"/>
      <c r="L747" s="139"/>
    </row>
    <row r="748" spans="11:12" ht="15.75" customHeight="1" x14ac:dyDescent="0.25">
      <c r="K748" s="43"/>
      <c r="L748" s="139"/>
    </row>
    <row r="749" spans="11:12" ht="15.75" customHeight="1" x14ac:dyDescent="0.25">
      <c r="K749" s="43"/>
      <c r="L749" s="139"/>
    </row>
    <row r="750" spans="11:12" ht="15.75" customHeight="1" x14ac:dyDescent="0.25">
      <c r="K750" s="43"/>
      <c r="L750" s="139"/>
    </row>
    <row r="751" spans="11:12" ht="15.75" customHeight="1" x14ac:dyDescent="0.25">
      <c r="K751" s="43"/>
      <c r="L751" s="139"/>
    </row>
    <row r="752" spans="11:12" ht="15.75" customHeight="1" x14ac:dyDescent="0.25">
      <c r="K752" s="43"/>
      <c r="L752" s="139"/>
    </row>
    <row r="753" spans="11:12" ht="15.75" customHeight="1" x14ac:dyDescent="0.25">
      <c r="K753" s="43"/>
      <c r="L753" s="139"/>
    </row>
    <row r="754" spans="11:12" ht="15.75" customHeight="1" x14ac:dyDescent="0.25">
      <c r="K754" s="43"/>
      <c r="L754" s="139"/>
    </row>
    <row r="755" spans="11:12" ht="15.75" customHeight="1" x14ac:dyDescent="0.25">
      <c r="K755" s="43"/>
      <c r="L755" s="139"/>
    </row>
    <row r="756" spans="11:12" ht="15.75" customHeight="1" x14ac:dyDescent="0.25">
      <c r="K756" s="43"/>
      <c r="L756" s="139"/>
    </row>
    <row r="757" spans="11:12" ht="15.75" customHeight="1" x14ac:dyDescent="0.25">
      <c r="K757" s="43"/>
      <c r="L757" s="139"/>
    </row>
    <row r="758" spans="11:12" ht="15.75" customHeight="1" x14ac:dyDescent="0.25">
      <c r="K758" s="43"/>
      <c r="L758" s="139"/>
    </row>
    <row r="759" spans="11:12" ht="15.75" customHeight="1" x14ac:dyDescent="0.25">
      <c r="K759" s="43"/>
      <c r="L759" s="139"/>
    </row>
    <row r="760" spans="11:12" ht="15.75" customHeight="1" x14ac:dyDescent="0.25">
      <c r="K760" s="43"/>
      <c r="L760" s="139"/>
    </row>
    <row r="761" spans="11:12" ht="15.75" customHeight="1" x14ac:dyDescent="0.25">
      <c r="K761" s="43"/>
      <c r="L761" s="139"/>
    </row>
    <row r="762" spans="11:12" ht="15.75" customHeight="1" x14ac:dyDescent="0.25">
      <c r="K762" s="43"/>
      <c r="L762" s="139"/>
    </row>
    <row r="763" spans="11:12" ht="15.75" customHeight="1" x14ac:dyDescent="0.25">
      <c r="K763" s="43"/>
      <c r="L763" s="139"/>
    </row>
    <row r="764" spans="11:12" ht="15.75" customHeight="1" x14ac:dyDescent="0.25">
      <c r="K764" s="43"/>
      <c r="L764" s="139"/>
    </row>
    <row r="765" spans="11:12" ht="15.75" customHeight="1" x14ac:dyDescent="0.25">
      <c r="K765" s="43"/>
      <c r="L765" s="139"/>
    </row>
    <row r="766" spans="11:12" ht="15.75" customHeight="1" x14ac:dyDescent="0.25">
      <c r="K766" s="43"/>
      <c r="L766" s="139"/>
    </row>
    <row r="767" spans="11:12" ht="15.75" customHeight="1" x14ac:dyDescent="0.25">
      <c r="K767" s="43"/>
      <c r="L767" s="139"/>
    </row>
    <row r="768" spans="11:12" ht="15.75" customHeight="1" x14ac:dyDescent="0.25">
      <c r="K768" s="43"/>
      <c r="L768" s="139"/>
    </row>
    <row r="769" spans="11:12" ht="15.75" customHeight="1" x14ac:dyDescent="0.25">
      <c r="K769" s="43"/>
      <c r="L769" s="139"/>
    </row>
    <row r="770" spans="11:12" ht="15.75" customHeight="1" x14ac:dyDescent="0.25">
      <c r="K770" s="43"/>
      <c r="L770" s="139"/>
    </row>
    <row r="771" spans="11:12" ht="15.75" customHeight="1" x14ac:dyDescent="0.25">
      <c r="K771" s="43"/>
      <c r="L771" s="139"/>
    </row>
    <row r="772" spans="11:12" ht="15.75" customHeight="1" x14ac:dyDescent="0.25">
      <c r="K772" s="43"/>
      <c r="L772" s="139"/>
    </row>
    <row r="773" spans="11:12" ht="15.75" customHeight="1" x14ac:dyDescent="0.25">
      <c r="K773" s="43"/>
      <c r="L773" s="139"/>
    </row>
    <row r="774" spans="11:12" ht="15.75" customHeight="1" x14ac:dyDescent="0.25">
      <c r="K774" s="43"/>
      <c r="L774" s="139"/>
    </row>
    <row r="775" spans="11:12" ht="15.75" customHeight="1" x14ac:dyDescent="0.25">
      <c r="K775" s="43"/>
      <c r="L775" s="139"/>
    </row>
    <row r="776" spans="11:12" ht="15.75" customHeight="1" x14ac:dyDescent="0.25">
      <c r="K776" s="43"/>
      <c r="L776" s="139"/>
    </row>
    <row r="777" spans="11:12" ht="15.75" customHeight="1" x14ac:dyDescent="0.25">
      <c r="K777" s="43"/>
      <c r="L777" s="139"/>
    </row>
    <row r="778" spans="11:12" ht="15.75" customHeight="1" x14ac:dyDescent="0.25">
      <c r="K778" s="43"/>
      <c r="L778" s="139"/>
    </row>
    <row r="779" spans="11:12" ht="15.75" customHeight="1" x14ac:dyDescent="0.25">
      <c r="K779" s="43"/>
      <c r="L779" s="139"/>
    </row>
    <row r="780" spans="11:12" ht="15.75" customHeight="1" x14ac:dyDescent="0.25">
      <c r="K780" s="43"/>
      <c r="L780" s="139"/>
    </row>
    <row r="781" spans="11:12" ht="15.75" customHeight="1" x14ac:dyDescent="0.25">
      <c r="K781" s="43"/>
      <c r="L781" s="139"/>
    </row>
    <row r="782" spans="11:12" ht="15.75" customHeight="1" x14ac:dyDescent="0.25">
      <c r="K782" s="43"/>
      <c r="L782" s="139"/>
    </row>
    <row r="783" spans="11:12" ht="15.75" customHeight="1" x14ac:dyDescent="0.25">
      <c r="K783" s="43"/>
      <c r="L783" s="139"/>
    </row>
    <row r="784" spans="11:12" ht="15.75" customHeight="1" x14ac:dyDescent="0.25">
      <c r="K784" s="43"/>
      <c r="L784" s="139"/>
    </row>
    <row r="785" spans="11:12" ht="15.75" customHeight="1" x14ac:dyDescent="0.25">
      <c r="K785" s="43"/>
      <c r="L785" s="139"/>
    </row>
    <row r="786" spans="11:12" ht="15.75" customHeight="1" x14ac:dyDescent="0.25">
      <c r="K786" s="43"/>
      <c r="L786" s="139"/>
    </row>
    <row r="787" spans="11:12" ht="15.75" customHeight="1" x14ac:dyDescent="0.25">
      <c r="K787" s="43"/>
      <c r="L787" s="139"/>
    </row>
    <row r="788" spans="11:12" ht="15.75" customHeight="1" x14ac:dyDescent="0.25">
      <c r="K788" s="43"/>
      <c r="L788" s="139"/>
    </row>
    <row r="789" spans="11:12" ht="15.75" customHeight="1" x14ac:dyDescent="0.25">
      <c r="K789" s="43"/>
      <c r="L789" s="139"/>
    </row>
    <row r="790" spans="11:12" ht="15.75" customHeight="1" x14ac:dyDescent="0.25">
      <c r="K790" s="43"/>
      <c r="L790" s="139"/>
    </row>
    <row r="791" spans="11:12" ht="15.75" customHeight="1" x14ac:dyDescent="0.25">
      <c r="K791" s="43"/>
      <c r="L791" s="139"/>
    </row>
    <row r="792" spans="11:12" ht="15.75" customHeight="1" x14ac:dyDescent="0.25">
      <c r="K792" s="43"/>
      <c r="L792" s="139"/>
    </row>
    <row r="793" spans="11:12" ht="15.75" customHeight="1" x14ac:dyDescent="0.25">
      <c r="K793" s="43"/>
      <c r="L793" s="139"/>
    </row>
    <row r="794" spans="11:12" ht="15.75" customHeight="1" x14ac:dyDescent="0.25">
      <c r="K794" s="43"/>
      <c r="L794" s="139"/>
    </row>
    <row r="795" spans="11:12" ht="15.75" customHeight="1" x14ac:dyDescent="0.25">
      <c r="K795" s="43"/>
      <c r="L795" s="139"/>
    </row>
    <row r="796" spans="11:12" ht="15.75" customHeight="1" x14ac:dyDescent="0.25">
      <c r="K796" s="43"/>
      <c r="L796" s="139"/>
    </row>
    <row r="797" spans="11:12" ht="15.75" customHeight="1" x14ac:dyDescent="0.25">
      <c r="K797" s="43"/>
      <c r="L797" s="139"/>
    </row>
    <row r="798" spans="11:12" ht="15.75" customHeight="1" x14ac:dyDescent="0.25">
      <c r="K798" s="43"/>
      <c r="L798" s="139"/>
    </row>
    <row r="799" spans="11:12" ht="15.75" customHeight="1" x14ac:dyDescent="0.25">
      <c r="K799" s="43"/>
      <c r="L799" s="139"/>
    </row>
    <row r="800" spans="11:12" ht="15.75" customHeight="1" x14ac:dyDescent="0.25">
      <c r="K800" s="43"/>
      <c r="L800" s="139"/>
    </row>
    <row r="801" spans="11:12" ht="15.75" customHeight="1" x14ac:dyDescent="0.25">
      <c r="K801" s="43"/>
      <c r="L801" s="139"/>
    </row>
    <row r="802" spans="11:12" ht="15.75" customHeight="1" x14ac:dyDescent="0.25">
      <c r="K802" s="43"/>
      <c r="L802" s="139"/>
    </row>
    <row r="803" spans="11:12" ht="15.75" customHeight="1" x14ac:dyDescent="0.25">
      <c r="K803" s="43"/>
      <c r="L803" s="139"/>
    </row>
    <row r="804" spans="11:12" ht="15.75" customHeight="1" x14ac:dyDescent="0.25">
      <c r="K804" s="43"/>
      <c r="L804" s="139"/>
    </row>
    <row r="805" spans="11:12" ht="15.75" customHeight="1" x14ac:dyDescent="0.25">
      <c r="K805" s="43"/>
      <c r="L805" s="139"/>
    </row>
    <row r="806" spans="11:12" ht="15.75" customHeight="1" x14ac:dyDescent="0.25">
      <c r="K806" s="43"/>
      <c r="L806" s="139"/>
    </row>
    <row r="807" spans="11:12" ht="15.75" customHeight="1" x14ac:dyDescent="0.25">
      <c r="K807" s="43"/>
      <c r="L807" s="139"/>
    </row>
    <row r="808" spans="11:12" ht="15.75" customHeight="1" x14ac:dyDescent="0.25">
      <c r="K808" s="43"/>
      <c r="L808" s="139"/>
    </row>
    <row r="809" spans="11:12" ht="15.75" customHeight="1" x14ac:dyDescent="0.25">
      <c r="K809" s="43"/>
      <c r="L809" s="139"/>
    </row>
    <row r="810" spans="11:12" ht="15.75" customHeight="1" x14ac:dyDescent="0.25">
      <c r="K810" s="43"/>
      <c r="L810" s="139"/>
    </row>
    <row r="811" spans="11:12" ht="15.75" customHeight="1" x14ac:dyDescent="0.25">
      <c r="K811" s="43"/>
      <c r="L811" s="139"/>
    </row>
    <row r="812" spans="11:12" ht="15.75" customHeight="1" x14ac:dyDescent="0.25">
      <c r="K812" s="43"/>
      <c r="L812" s="139"/>
    </row>
    <row r="813" spans="11:12" ht="15.75" customHeight="1" x14ac:dyDescent="0.25">
      <c r="K813" s="43"/>
      <c r="L813" s="139"/>
    </row>
    <row r="814" spans="11:12" ht="15.75" customHeight="1" x14ac:dyDescent="0.25">
      <c r="K814" s="43"/>
      <c r="L814" s="139"/>
    </row>
    <row r="815" spans="11:12" ht="15.75" customHeight="1" x14ac:dyDescent="0.25">
      <c r="K815" s="43"/>
      <c r="L815" s="139"/>
    </row>
    <row r="816" spans="11:12" ht="15.75" customHeight="1" x14ac:dyDescent="0.25">
      <c r="K816" s="43"/>
      <c r="L816" s="139"/>
    </row>
    <row r="817" spans="11:12" ht="15.75" customHeight="1" x14ac:dyDescent="0.25">
      <c r="K817" s="43"/>
      <c r="L817" s="139"/>
    </row>
    <row r="818" spans="11:12" ht="15.75" customHeight="1" x14ac:dyDescent="0.25">
      <c r="K818" s="43"/>
      <c r="L818" s="139"/>
    </row>
    <row r="819" spans="11:12" ht="15.75" customHeight="1" x14ac:dyDescent="0.25">
      <c r="K819" s="43"/>
      <c r="L819" s="139"/>
    </row>
    <row r="820" spans="11:12" ht="15.75" customHeight="1" x14ac:dyDescent="0.25">
      <c r="K820" s="43"/>
      <c r="L820" s="139"/>
    </row>
    <row r="821" spans="11:12" ht="15.75" customHeight="1" x14ac:dyDescent="0.25">
      <c r="K821" s="43"/>
      <c r="L821" s="139"/>
    </row>
    <row r="822" spans="11:12" ht="15.75" customHeight="1" x14ac:dyDescent="0.25">
      <c r="K822" s="43"/>
      <c r="L822" s="139"/>
    </row>
    <row r="823" spans="11:12" ht="15.75" customHeight="1" x14ac:dyDescent="0.25">
      <c r="K823" s="43"/>
      <c r="L823" s="139"/>
    </row>
    <row r="824" spans="11:12" ht="15.75" customHeight="1" x14ac:dyDescent="0.25">
      <c r="K824" s="43"/>
      <c r="L824" s="139"/>
    </row>
    <row r="825" spans="11:12" ht="15.75" customHeight="1" x14ac:dyDescent="0.25">
      <c r="K825" s="43"/>
      <c r="L825" s="139"/>
    </row>
    <row r="826" spans="11:12" ht="15.75" customHeight="1" x14ac:dyDescent="0.25">
      <c r="K826" s="43"/>
      <c r="L826" s="139"/>
    </row>
    <row r="827" spans="11:12" ht="15.75" customHeight="1" x14ac:dyDescent="0.25">
      <c r="K827" s="43"/>
      <c r="L827" s="139"/>
    </row>
    <row r="828" spans="11:12" ht="15.75" customHeight="1" x14ac:dyDescent="0.25">
      <c r="K828" s="43"/>
      <c r="L828" s="139"/>
    </row>
    <row r="829" spans="11:12" ht="15.75" customHeight="1" x14ac:dyDescent="0.25">
      <c r="K829" s="43"/>
      <c r="L829" s="139"/>
    </row>
    <row r="830" spans="11:12" ht="15.75" customHeight="1" x14ac:dyDescent="0.25">
      <c r="K830" s="43"/>
      <c r="L830" s="139"/>
    </row>
    <row r="831" spans="11:12" ht="15.75" customHeight="1" x14ac:dyDescent="0.25">
      <c r="K831" s="43"/>
      <c r="L831" s="139"/>
    </row>
    <row r="832" spans="11:12" ht="15.75" customHeight="1" x14ac:dyDescent="0.25">
      <c r="K832" s="43"/>
      <c r="L832" s="139"/>
    </row>
    <row r="833" spans="11:12" ht="15.75" customHeight="1" x14ac:dyDescent="0.25">
      <c r="K833" s="43"/>
      <c r="L833" s="139"/>
    </row>
    <row r="834" spans="11:12" ht="15.75" customHeight="1" x14ac:dyDescent="0.25">
      <c r="K834" s="43"/>
      <c r="L834" s="139"/>
    </row>
    <row r="835" spans="11:12" ht="15.75" customHeight="1" x14ac:dyDescent="0.25">
      <c r="K835" s="43"/>
      <c r="L835" s="139"/>
    </row>
    <row r="836" spans="11:12" ht="15.75" customHeight="1" x14ac:dyDescent="0.25">
      <c r="K836" s="43"/>
      <c r="L836" s="139"/>
    </row>
    <row r="837" spans="11:12" ht="15.75" customHeight="1" x14ac:dyDescent="0.25">
      <c r="K837" s="43"/>
      <c r="L837" s="139"/>
    </row>
    <row r="838" spans="11:12" ht="15.75" customHeight="1" x14ac:dyDescent="0.25">
      <c r="K838" s="43"/>
      <c r="L838" s="139"/>
    </row>
    <row r="839" spans="11:12" ht="15.75" customHeight="1" x14ac:dyDescent="0.25">
      <c r="K839" s="43"/>
      <c r="L839" s="139"/>
    </row>
    <row r="840" spans="11:12" ht="15.75" customHeight="1" x14ac:dyDescent="0.25">
      <c r="K840" s="43"/>
      <c r="L840" s="139"/>
    </row>
    <row r="841" spans="11:12" ht="15.75" customHeight="1" x14ac:dyDescent="0.25">
      <c r="K841" s="43"/>
      <c r="L841" s="139"/>
    </row>
    <row r="842" spans="11:12" ht="15.75" customHeight="1" x14ac:dyDescent="0.25">
      <c r="K842" s="43"/>
      <c r="L842" s="139"/>
    </row>
    <row r="843" spans="11:12" ht="15.75" customHeight="1" x14ac:dyDescent="0.25">
      <c r="K843" s="43"/>
      <c r="L843" s="139"/>
    </row>
    <row r="844" spans="11:12" ht="15.75" customHeight="1" x14ac:dyDescent="0.25">
      <c r="K844" s="43"/>
      <c r="L844" s="139"/>
    </row>
    <row r="845" spans="11:12" ht="15.75" customHeight="1" x14ac:dyDescent="0.25">
      <c r="K845" s="43"/>
      <c r="L845" s="139"/>
    </row>
    <row r="846" spans="11:12" ht="15.75" customHeight="1" x14ac:dyDescent="0.25">
      <c r="K846" s="43"/>
      <c r="L846" s="139"/>
    </row>
    <row r="847" spans="11:12" ht="15.75" customHeight="1" x14ac:dyDescent="0.25">
      <c r="K847" s="43"/>
      <c r="L847" s="139"/>
    </row>
    <row r="848" spans="11:12" ht="15.75" customHeight="1" x14ac:dyDescent="0.25">
      <c r="K848" s="43"/>
      <c r="L848" s="139"/>
    </row>
    <row r="849" spans="11:12" ht="15.75" customHeight="1" x14ac:dyDescent="0.25">
      <c r="K849" s="43"/>
      <c r="L849" s="139"/>
    </row>
    <row r="850" spans="11:12" ht="15.75" customHeight="1" x14ac:dyDescent="0.25">
      <c r="K850" s="43"/>
      <c r="L850" s="139"/>
    </row>
    <row r="851" spans="11:12" ht="15.75" customHeight="1" x14ac:dyDescent="0.25">
      <c r="K851" s="43"/>
      <c r="L851" s="139"/>
    </row>
    <row r="852" spans="11:12" ht="15.75" customHeight="1" x14ac:dyDescent="0.25">
      <c r="K852" s="43"/>
      <c r="L852" s="139"/>
    </row>
    <row r="853" spans="11:12" ht="15.75" customHeight="1" x14ac:dyDescent="0.25">
      <c r="K853" s="43"/>
      <c r="L853" s="139"/>
    </row>
    <row r="854" spans="11:12" ht="15.75" customHeight="1" x14ac:dyDescent="0.25">
      <c r="K854" s="43"/>
      <c r="L854" s="139"/>
    </row>
    <row r="855" spans="11:12" ht="15.75" customHeight="1" x14ac:dyDescent="0.25">
      <c r="K855" s="43"/>
      <c r="L855" s="139"/>
    </row>
    <row r="856" spans="11:12" ht="15.75" customHeight="1" x14ac:dyDescent="0.25">
      <c r="K856" s="43"/>
      <c r="L856" s="139"/>
    </row>
    <row r="857" spans="11:12" ht="15.75" customHeight="1" x14ac:dyDescent="0.25">
      <c r="K857" s="43"/>
      <c r="L857" s="139"/>
    </row>
    <row r="858" spans="11:12" ht="15.75" customHeight="1" x14ac:dyDescent="0.25">
      <c r="K858" s="43"/>
      <c r="L858" s="139"/>
    </row>
    <row r="859" spans="11:12" ht="15.75" customHeight="1" x14ac:dyDescent="0.25">
      <c r="K859" s="43"/>
      <c r="L859" s="139"/>
    </row>
    <row r="860" spans="11:12" ht="15.75" customHeight="1" x14ac:dyDescent="0.25">
      <c r="K860" s="43"/>
      <c r="L860" s="139"/>
    </row>
    <row r="861" spans="11:12" ht="15.75" customHeight="1" x14ac:dyDescent="0.25">
      <c r="K861" s="43"/>
      <c r="L861" s="139"/>
    </row>
    <row r="862" spans="11:12" ht="15.75" customHeight="1" x14ac:dyDescent="0.25">
      <c r="K862" s="43"/>
      <c r="L862" s="139"/>
    </row>
    <row r="863" spans="11:12" ht="15.75" customHeight="1" x14ac:dyDescent="0.25">
      <c r="K863" s="43"/>
      <c r="L863" s="139"/>
    </row>
    <row r="864" spans="11:12" ht="15.75" customHeight="1" x14ac:dyDescent="0.25">
      <c r="K864" s="43"/>
      <c r="L864" s="139"/>
    </row>
    <row r="865" spans="11:12" ht="15.75" customHeight="1" x14ac:dyDescent="0.25">
      <c r="K865" s="43"/>
      <c r="L865" s="139"/>
    </row>
    <row r="866" spans="11:12" ht="15.75" customHeight="1" x14ac:dyDescent="0.25">
      <c r="K866" s="43"/>
      <c r="L866" s="139"/>
    </row>
    <row r="867" spans="11:12" ht="15.75" customHeight="1" x14ac:dyDescent="0.25">
      <c r="K867" s="43"/>
      <c r="L867" s="139"/>
    </row>
    <row r="868" spans="11:12" ht="15.75" customHeight="1" x14ac:dyDescent="0.25">
      <c r="K868" s="43"/>
      <c r="L868" s="139"/>
    </row>
    <row r="869" spans="11:12" ht="15.75" customHeight="1" x14ac:dyDescent="0.25">
      <c r="K869" s="43"/>
      <c r="L869" s="139"/>
    </row>
    <row r="870" spans="11:12" ht="15.75" customHeight="1" x14ac:dyDescent="0.25">
      <c r="K870" s="43"/>
      <c r="L870" s="139"/>
    </row>
    <row r="871" spans="11:12" ht="15.75" customHeight="1" x14ac:dyDescent="0.25">
      <c r="K871" s="43"/>
      <c r="L871" s="139"/>
    </row>
    <row r="872" spans="11:12" ht="15.75" customHeight="1" x14ac:dyDescent="0.25">
      <c r="K872" s="43"/>
      <c r="L872" s="139"/>
    </row>
    <row r="873" spans="11:12" ht="15.75" customHeight="1" x14ac:dyDescent="0.25">
      <c r="K873" s="43"/>
      <c r="L873" s="139"/>
    </row>
    <row r="874" spans="11:12" ht="15.75" customHeight="1" x14ac:dyDescent="0.25">
      <c r="K874" s="43"/>
      <c r="L874" s="139"/>
    </row>
    <row r="875" spans="11:12" ht="15.75" customHeight="1" x14ac:dyDescent="0.25">
      <c r="K875" s="43"/>
      <c r="L875" s="139"/>
    </row>
    <row r="876" spans="11:12" ht="15.75" customHeight="1" x14ac:dyDescent="0.25">
      <c r="K876" s="43"/>
      <c r="L876" s="139"/>
    </row>
    <row r="877" spans="11:12" ht="15.75" customHeight="1" x14ac:dyDescent="0.25">
      <c r="K877" s="43"/>
      <c r="L877" s="139"/>
    </row>
    <row r="878" spans="11:12" ht="15.75" customHeight="1" x14ac:dyDescent="0.25">
      <c r="K878" s="43"/>
      <c r="L878" s="139"/>
    </row>
    <row r="879" spans="11:12" ht="15.75" customHeight="1" x14ac:dyDescent="0.25">
      <c r="K879" s="43"/>
      <c r="L879" s="139"/>
    </row>
    <row r="880" spans="11:12" ht="15.75" customHeight="1" x14ac:dyDescent="0.25">
      <c r="K880" s="43"/>
      <c r="L880" s="139"/>
    </row>
    <row r="881" spans="11:12" ht="15.75" customHeight="1" x14ac:dyDescent="0.25">
      <c r="K881" s="43"/>
      <c r="L881" s="139"/>
    </row>
    <row r="882" spans="11:12" ht="15.75" customHeight="1" x14ac:dyDescent="0.25">
      <c r="K882" s="43"/>
      <c r="L882" s="139"/>
    </row>
    <row r="883" spans="11:12" ht="15.75" customHeight="1" x14ac:dyDescent="0.25">
      <c r="K883" s="43"/>
      <c r="L883" s="139"/>
    </row>
    <row r="884" spans="11:12" ht="15.75" customHeight="1" x14ac:dyDescent="0.25">
      <c r="K884" s="43"/>
      <c r="L884" s="139"/>
    </row>
    <row r="885" spans="11:12" ht="15.75" customHeight="1" x14ac:dyDescent="0.25">
      <c r="K885" s="43"/>
      <c r="L885" s="139"/>
    </row>
    <row r="886" spans="11:12" ht="15.75" customHeight="1" x14ac:dyDescent="0.25">
      <c r="K886" s="43"/>
      <c r="L886" s="139"/>
    </row>
    <row r="887" spans="11:12" ht="15.75" customHeight="1" x14ac:dyDescent="0.25">
      <c r="K887" s="43"/>
      <c r="L887" s="139"/>
    </row>
    <row r="888" spans="11:12" ht="15.75" customHeight="1" x14ac:dyDescent="0.25">
      <c r="K888" s="43"/>
      <c r="L888" s="139"/>
    </row>
    <row r="889" spans="11:12" ht="15.75" customHeight="1" x14ac:dyDescent="0.25">
      <c r="K889" s="43"/>
      <c r="L889" s="139"/>
    </row>
    <row r="890" spans="11:12" ht="15.75" customHeight="1" x14ac:dyDescent="0.25">
      <c r="K890" s="43"/>
      <c r="L890" s="139"/>
    </row>
    <row r="891" spans="11:12" ht="15.75" customHeight="1" x14ac:dyDescent="0.25">
      <c r="K891" s="43"/>
      <c r="L891" s="139"/>
    </row>
    <row r="892" spans="11:12" ht="15.75" customHeight="1" x14ac:dyDescent="0.25">
      <c r="K892" s="43"/>
      <c r="L892" s="139"/>
    </row>
    <row r="893" spans="11:12" ht="15.75" customHeight="1" x14ac:dyDescent="0.25">
      <c r="K893" s="43"/>
      <c r="L893" s="139"/>
    </row>
    <row r="894" spans="11:12" ht="15.75" customHeight="1" x14ac:dyDescent="0.25">
      <c r="K894" s="43"/>
      <c r="L894" s="139"/>
    </row>
    <row r="895" spans="11:12" ht="15.75" customHeight="1" x14ac:dyDescent="0.25">
      <c r="K895" s="43"/>
      <c r="L895" s="139"/>
    </row>
    <row r="896" spans="11:12" ht="15.75" customHeight="1" x14ac:dyDescent="0.25">
      <c r="K896" s="43"/>
      <c r="L896" s="139"/>
    </row>
    <row r="897" spans="11:12" ht="15.75" customHeight="1" x14ac:dyDescent="0.25">
      <c r="K897" s="43"/>
      <c r="L897" s="139"/>
    </row>
    <row r="898" spans="11:12" ht="15.75" customHeight="1" x14ac:dyDescent="0.25">
      <c r="K898" s="43"/>
      <c r="L898" s="139"/>
    </row>
    <row r="899" spans="11:12" ht="15.75" customHeight="1" x14ac:dyDescent="0.25">
      <c r="K899" s="43"/>
      <c r="L899" s="139"/>
    </row>
    <row r="900" spans="11:12" ht="15.75" customHeight="1" x14ac:dyDescent="0.25">
      <c r="K900" s="43"/>
      <c r="L900" s="139"/>
    </row>
    <row r="901" spans="11:12" ht="15.75" customHeight="1" x14ac:dyDescent="0.25">
      <c r="K901" s="43"/>
      <c r="L901" s="139"/>
    </row>
    <row r="902" spans="11:12" ht="15.75" customHeight="1" x14ac:dyDescent="0.25">
      <c r="K902" s="43"/>
      <c r="L902" s="139"/>
    </row>
    <row r="903" spans="11:12" ht="15.75" customHeight="1" x14ac:dyDescent="0.25">
      <c r="K903" s="43"/>
      <c r="L903" s="139"/>
    </row>
    <row r="904" spans="11:12" ht="15.75" customHeight="1" x14ac:dyDescent="0.25">
      <c r="K904" s="43"/>
      <c r="L904" s="139"/>
    </row>
    <row r="905" spans="11:12" ht="15.75" customHeight="1" x14ac:dyDescent="0.25">
      <c r="K905" s="43"/>
      <c r="L905" s="139"/>
    </row>
    <row r="906" spans="11:12" ht="15.75" customHeight="1" x14ac:dyDescent="0.25">
      <c r="K906" s="43"/>
      <c r="L906" s="139"/>
    </row>
    <row r="907" spans="11:12" ht="15.75" customHeight="1" x14ac:dyDescent="0.25">
      <c r="K907" s="43"/>
      <c r="L907" s="139"/>
    </row>
    <row r="908" spans="11:12" ht="15.75" customHeight="1" x14ac:dyDescent="0.25">
      <c r="K908" s="43"/>
      <c r="L908" s="139"/>
    </row>
    <row r="909" spans="11:12" ht="15.75" customHeight="1" x14ac:dyDescent="0.25">
      <c r="K909" s="43"/>
      <c r="L909" s="139"/>
    </row>
    <row r="910" spans="11:12" ht="15.75" customHeight="1" x14ac:dyDescent="0.25">
      <c r="K910" s="43"/>
      <c r="L910" s="139"/>
    </row>
    <row r="911" spans="11:12" ht="15.75" customHeight="1" x14ac:dyDescent="0.25">
      <c r="K911" s="43"/>
      <c r="L911" s="139"/>
    </row>
    <row r="912" spans="11:12" ht="15.75" customHeight="1" x14ac:dyDescent="0.25">
      <c r="K912" s="43"/>
      <c r="L912" s="139"/>
    </row>
    <row r="913" spans="11:12" ht="15.75" customHeight="1" x14ac:dyDescent="0.25">
      <c r="K913" s="43"/>
      <c r="L913" s="139"/>
    </row>
    <row r="914" spans="11:12" ht="15.75" customHeight="1" x14ac:dyDescent="0.25">
      <c r="K914" s="43"/>
      <c r="L914" s="139"/>
    </row>
    <row r="915" spans="11:12" ht="15.75" customHeight="1" x14ac:dyDescent="0.25">
      <c r="K915" s="43"/>
      <c r="L915" s="139"/>
    </row>
    <row r="916" spans="11:12" ht="15.75" customHeight="1" x14ac:dyDescent="0.25">
      <c r="K916" s="43"/>
      <c r="L916" s="139"/>
    </row>
    <row r="917" spans="11:12" ht="15.75" customHeight="1" x14ac:dyDescent="0.25">
      <c r="K917" s="43"/>
      <c r="L917" s="139"/>
    </row>
    <row r="918" spans="11:12" ht="15.75" customHeight="1" x14ac:dyDescent="0.25">
      <c r="K918" s="43"/>
      <c r="L918" s="139"/>
    </row>
    <row r="919" spans="11:12" ht="15.75" customHeight="1" x14ac:dyDescent="0.25">
      <c r="K919" s="43"/>
      <c r="L919" s="139"/>
    </row>
    <row r="920" spans="11:12" ht="15.75" customHeight="1" x14ac:dyDescent="0.25">
      <c r="K920" s="43"/>
      <c r="L920" s="139"/>
    </row>
    <row r="921" spans="11:12" ht="15.75" customHeight="1" x14ac:dyDescent="0.25">
      <c r="K921" s="43"/>
      <c r="L921" s="139"/>
    </row>
    <row r="922" spans="11:12" ht="15.75" customHeight="1" x14ac:dyDescent="0.25">
      <c r="K922" s="43"/>
      <c r="L922" s="139"/>
    </row>
    <row r="923" spans="11:12" ht="15.75" customHeight="1" x14ac:dyDescent="0.25">
      <c r="K923" s="43"/>
      <c r="L923" s="139"/>
    </row>
    <row r="924" spans="11:12" ht="15.75" customHeight="1" x14ac:dyDescent="0.25">
      <c r="K924" s="43"/>
      <c r="L924" s="139"/>
    </row>
    <row r="925" spans="11:12" ht="15.75" customHeight="1" x14ac:dyDescent="0.25">
      <c r="K925" s="43"/>
      <c r="L925" s="139"/>
    </row>
    <row r="926" spans="11:12" ht="15.75" customHeight="1" x14ac:dyDescent="0.25">
      <c r="K926" s="43"/>
      <c r="L926" s="139"/>
    </row>
    <row r="927" spans="11:12" ht="15.75" customHeight="1" x14ac:dyDescent="0.25">
      <c r="K927" s="43"/>
      <c r="L927" s="139"/>
    </row>
    <row r="928" spans="11:12" ht="15.75" customHeight="1" x14ac:dyDescent="0.25">
      <c r="K928" s="43"/>
      <c r="L928" s="139"/>
    </row>
    <row r="929" spans="11:12" ht="15.75" customHeight="1" x14ac:dyDescent="0.25">
      <c r="K929" s="43"/>
      <c r="L929" s="139"/>
    </row>
    <row r="930" spans="11:12" ht="15.75" customHeight="1" x14ac:dyDescent="0.25">
      <c r="K930" s="43"/>
      <c r="L930" s="139"/>
    </row>
    <row r="931" spans="11:12" ht="15.75" customHeight="1" x14ac:dyDescent="0.25">
      <c r="K931" s="43"/>
      <c r="L931" s="139"/>
    </row>
    <row r="932" spans="11:12" ht="15.75" customHeight="1" x14ac:dyDescent="0.25">
      <c r="K932" s="43"/>
      <c r="L932" s="139"/>
    </row>
    <row r="933" spans="11:12" ht="15.75" customHeight="1" x14ac:dyDescent="0.25">
      <c r="K933" s="43"/>
      <c r="L933" s="139"/>
    </row>
    <row r="934" spans="11:12" ht="15.75" customHeight="1" x14ac:dyDescent="0.25">
      <c r="K934" s="43"/>
      <c r="L934" s="139"/>
    </row>
    <row r="935" spans="11:12" ht="15.75" customHeight="1" x14ac:dyDescent="0.25">
      <c r="K935" s="43"/>
      <c r="L935" s="139"/>
    </row>
    <row r="936" spans="11:12" ht="15.75" customHeight="1" x14ac:dyDescent="0.25">
      <c r="K936" s="43"/>
      <c r="L936" s="139"/>
    </row>
    <row r="937" spans="11:12" ht="15.75" customHeight="1" x14ac:dyDescent="0.25">
      <c r="K937" s="43"/>
      <c r="L937" s="139"/>
    </row>
    <row r="938" spans="11:12" ht="15.75" customHeight="1" x14ac:dyDescent="0.25">
      <c r="K938" s="43"/>
      <c r="L938" s="139"/>
    </row>
    <row r="939" spans="11:12" ht="15.75" customHeight="1" x14ac:dyDescent="0.25">
      <c r="K939" s="43"/>
      <c r="L939" s="139"/>
    </row>
    <row r="940" spans="11:12" ht="15.75" customHeight="1" x14ac:dyDescent="0.25">
      <c r="K940" s="43"/>
      <c r="L940" s="139"/>
    </row>
    <row r="941" spans="11:12" ht="15.75" customHeight="1" x14ac:dyDescent="0.25">
      <c r="K941" s="43"/>
      <c r="L941" s="139"/>
    </row>
    <row r="942" spans="11:12" ht="15.75" customHeight="1" x14ac:dyDescent="0.25">
      <c r="K942" s="43"/>
      <c r="L942" s="139"/>
    </row>
    <row r="943" spans="11:12" ht="15.75" customHeight="1" x14ac:dyDescent="0.25">
      <c r="K943" s="43"/>
      <c r="L943" s="139"/>
    </row>
    <row r="944" spans="11:12" ht="15.75" customHeight="1" x14ac:dyDescent="0.25">
      <c r="K944" s="43"/>
      <c r="L944" s="139"/>
    </row>
    <row r="945" spans="11:12" ht="15.75" customHeight="1" x14ac:dyDescent="0.25">
      <c r="K945" s="43"/>
      <c r="L945" s="139"/>
    </row>
    <row r="946" spans="11:12" ht="15.75" customHeight="1" x14ac:dyDescent="0.25">
      <c r="K946" s="43"/>
      <c r="L946" s="139"/>
    </row>
    <row r="947" spans="11:12" ht="15.75" customHeight="1" x14ac:dyDescent="0.25">
      <c r="K947" s="43"/>
      <c r="L947" s="139"/>
    </row>
    <row r="948" spans="11:12" ht="15.75" customHeight="1" x14ac:dyDescent="0.25">
      <c r="K948" s="43"/>
      <c r="L948" s="139"/>
    </row>
    <row r="949" spans="11:12" ht="15.75" customHeight="1" x14ac:dyDescent="0.25">
      <c r="K949" s="43"/>
      <c r="L949" s="139"/>
    </row>
    <row r="950" spans="11:12" ht="15.75" customHeight="1" x14ac:dyDescent="0.25">
      <c r="K950" s="43"/>
      <c r="L950" s="139"/>
    </row>
    <row r="951" spans="11:12" ht="15.75" customHeight="1" x14ac:dyDescent="0.25">
      <c r="K951" s="43"/>
      <c r="L951" s="139"/>
    </row>
    <row r="952" spans="11:12" ht="15.75" customHeight="1" x14ac:dyDescent="0.25">
      <c r="K952" s="43"/>
      <c r="L952" s="139"/>
    </row>
    <row r="953" spans="11:12" ht="15.75" customHeight="1" x14ac:dyDescent="0.25">
      <c r="K953" s="43"/>
      <c r="L953" s="139"/>
    </row>
    <row r="954" spans="11:12" ht="15.75" customHeight="1" x14ac:dyDescent="0.25">
      <c r="K954" s="43"/>
      <c r="L954" s="139"/>
    </row>
    <row r="955" spans="11:12" ht="15.75" customHeight="1" x14ac:dyDescent="0.25">
      <c r="K955" s="43"/>
      <c r="L955" s="139"/>
    </row>
    <row r="956" spans="11:12" ht="15.75" customHeight="1" x14ac:dyDescent="0.25">
      <c r="K956" s="43"/>
      <c r="L956" s="139"/>
    </row>
    <row r="957" spans="11:12" ht="15.75" customHeight="1" x14ac:dyDescent="0.25">
      <c r="K957" s="43"/>
      <c r="L957" s="139"/>
    </row>
    <row r="958" spans="11:12" ht="15.75" customHeight="1" x14ac:dyDescent="0.25">
      <c r="K958" s="43"/>
      <c r="L958" s="139"/>
    </row>
    <row r="959" spans="11:12" ht="15.75" customHeight="1" x14ac:dyDescent="0.25">
      <c r="K959" s="43"/>
      <c r="L959" s="139"/>
    </row>
    <row r="960" spans="11:12" ht="15.75" customHeight="1" x14ac:dyDescent="0.25">
      <c r="K960" s="43"/>
      <c r="L960" s="139"/>
    </row>
    <row r="961" spans="11:12" ht="15.75" customHeight="1" x14ac:dyDescent="0.25">
      <c r="K961" s="43"/>
      <c r="L961" s="139"/>
    </row>
    <row r="962" spans="11:12" ht="15.75" customHeight="1" x14ac:dyDescent="0.25">
      <c r="K962" s="43"/>
      <c r="L962" s="139"/>
    </row>
    <row r="963" spans="11:12" ht="15.75" customHeight="1" x14ac:dyDescent="0.25">
      <c r="K963" s="43"/>
      <c r="L963" s="139"/>
    </row>
    <row r="964" spans="11:12" ht="15.75" customHeight="1" x14ac:dyDescent="0.25">
      <c r="K964" s="43"/>
      <c r="L964" s="139"/>
    </row>
    <row r="965" spans="11:12" ht="15.75" customHeight="1" x14ac:dyDescent="0.25">
      <c r="K965" s="43"/>
      <c r="L965" s="139"/>
    </row>
    <row r="966" spans="11:12" ht="15.75" customHeight="1" x14ac:dyDescent="0.25">
      <c r="K966" s="43"/>
      <c r="L966" s="139"/>
    </row>
    <row r="967" spans="11:12" ht="15.75" customHeight="1" x14ac:dyDescent="0.25">
      <c r="K967" s="43"/>
      <c r="L967" s="139"/>
    </row>
    <row r="968" spans="11:12" ht="15.75" customHeight="1" x14ac:dyDescent="0.25">
      <c r="K968" s="43"/>
      <c r="L968" s="139"/>
    </row>
    <row r="969" spans="11:12" ht="15.75" customHeight="1" x14ac:dyDescent="0.25">
      <c r="K969" s="43"/>
      <c r="L969" s="139"/>
    </row>
    <row r="970" spans="11:12" ht="15.75" customHeight="1" x14ac:dyDescent="0.25">
      <c r="K970" s="43"/>
      <c r="L970" s="139"/>
    </row>
    <row r="971" spans="11:12" ht="15.75" customHeight="1" x14ac:dyDescent="0.25">
      <c r="K971" s="43"/>
      <c r="L971" s="139"/>
    </row>
    <row r="972" spans="11:12" ht="15.75" customHeight="1" x14ac:dyDescent="0.25">
      <c r="K972" s="43"/>
      <c r="L972" s="139"/>
    </row>
    <row r="973" spans="11:12" ht="15.75" customHeight="1" x14ac:dyDescent="0.25">
      <c r="K973" s="43"/>
      <c r="L973" s="139"/>
    </row>
    <row r="974" spans="11:12" ht="15.75" customHeight="1" x14ac:dyDescent="0.25">
      <c r="K974" s="43"/>
      <c r="L974" s="139"/>
    </row>
    <row r="975" spans="11:12" ht="15.75" customHeight="1" x14ac:dyDescent="0.25">
      <c r="K975" s="43"/>
      <c r="L975" s="139"/>
    </row>
    <row r="976" spans="11:12" ht="15.75" customHeight="1" x14ac:dyDescent="0.25">
      <c r="K976" s="43"/>
      <c r="L976" s="139"/>
    </row>
    <row r="977" spans="11:12" ht="15.75" customHeight="1" x14ac:dyDescent="0.25">
      <c r="K977" s="43"/>
      <c r="L977" s="139"/>
    </row>
    <row r="978" spans="11:12" ht="15.75" customHeight="1" x14ac:dyDescent="0.25">
      <c r="K978" s="43"/>
      <c r="L978" s="139"/>
    </row>
    <row r="979" spans="11:12" ht="15.75" customHeight="1" x14ac:dyDescent="0.25">
      <c r="K979" s="43"/>
      <c r="L979" s="139"/>
    </row>
    <row r="980" spans="11:12" ht="15.75" customHeight="1" x14ac:dyDescent="0.25">
      <c r="K980" s="43"/>
      <c r="L980" s="139"/>
    </row>
    <row r="981" spans="11:12" ht="15.75" customHeight="1" x14ac:dyDescent="0.25">
      <c r="K981" s="43"/>
      <c r="L981" s="139"/>
    </row>
    <row r="982" spans="11:12" ht="15.75" customHeight="1" x14ac:dyDescent="0.25">
      <c r="K982" s="43"/>
      <c r="L982" s="139"/>
    </row>
    <row r="983" spans="11:12" ht="15.75" customHeight="1" x14ac:dyDescent="0.25">
      <c r="K983" s="43"/>
      <c r="L983" s="139"/>
    </row>
    <row r="984" spans="11:12" ht="15.75" customHeight="1" x14ac:dyDescent="0.25">
      <c r="K984" s="43"/>
      <c r="L984" s="139"/>
    </row>
    <row r="985" spans="11:12" ht="15.75" customHeight="1" x14ac:dyDescent="0.25">
      <c r="K985" s="43"/>
      <c r="L985" s="139"/>
    </row>
    <row r="986" spans="11:12" ht="15.75" customHeight="1" x14ac:dyDescent="0.25">
      <c r="K986" s="43"/>
      <c r="L986" s="139"/>
    </row>
    <row r="987" spans="11:12" ht="15.75" customHeight="1" x14ac:dyDescent="0.25">
      <c r="K987" s="43"/>
      <c r="L987" s="139"/>
    </row>
    <row r="988" spans="11:12" ht="15.75" customHeight="1" x14ac:dyDescent="0.25">
      <c r="K988" s="43"/>
      <c r="L988" s="139"/>
    </row>
    <row r="989" spans="11:12" ht="15.75" customHeight="1" x14ac:dyDescent="0.25">
      <c r="K989" s="43"/>
      <c r="L989" s="139"/>
    </row>
    <row r="990" spans="11:12" ht="15.75" customHeight="1" x14ac:dyDescent="0.25">
      <c r="K990" s="43"/>
      <c r="L990" s="139"/>
    </row>
    <row r="991" spans="11:12" ht="15.75" customHeight="1" x14ac:dyDescent="0.25">
      <c r="K991" s="43"/>
      <c r="L991" s="139"/>
    </row>
    <row r="992" spans="11:12" ht="15.75" customHeight="1" x14ac:dyDescent="0.25">
      <c r="K992" s="43"/>
      <c r="L992" s="139"/>
    </row>
    <row r="993" spans="11:12" ht="15.75" customHeight="1" x14ac:dyDescent="0.25">
      <c r="K993" s="43"/>
      <c r="L993" s="139"/>
    </row>
    <row r="994" spans="11:12" ht="15.75" customHeight="1" x14ac:dyDescent="0.25">
      <c r="K994" s="43"/>
      <c r="L994" s="139"/>
    </row>
    <row r="995" spans="11:12" ht="15.75" customHeight="1" x14ac:dyDescent="0.25">
      <c r="K995" s="43"/>
      <c r="L995" s="139"/>
    </row>
    <row r="996" spans="11:12" ht="15.75" customHeight="1" x14ac:dyDescent="0.25">
      <c r="K996" s="43"/>
      <c r="L996" s="139"/>
    </row>
    <row r="997" spans="11:12" ht="15.75" customHeight="1" x14ac:dyDescent="0.25">
      <c r="K997" s="43"/>
      <c r="L997" s="139"/>
    </row>
    <row r="998" spans="11:12" ht="15.75" customHeight="1" x14ac:dyDescent="0.25">
      <c r="K998" s="43"/>
      <c r="L998" s="139"/>
    </row>
    <row r="999" spans="11:12" ht="15.75" customHeight="1" x14ac:dyDescent="0.25">
      <c r="K999" s="43"/>
      <c r="L999" s="139"/>
    </row>
  </sheetData>
  <sortState xmlns:xlrd2="http://schemas.microsoft.com/office/spreadsheetml/2017/richdata2" ref="N23:R33">
    <sortCondition descending="1" ref="R23:R33"/>
  </sortState>
  <mergeCells count="2">
    <mergeCell ref="B3:D4"/>
    <mergeCell ref="B5:D5"/>
  </mergeCells>
  <pageMargins left="0.48333333333333334" right="0.54166666666666663" top="0.6333333333333333" bottom="0.60833333333333328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99"/>
  <sheetViews>
    <sheetView workbookViewId="0">
      <selection activeCell="X26" sqref="X26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2" width="8.5703125" customWidth="1"/>
  </cols>
  <sheetData>
    <row r="1" spans="1:22" ht="15.75" customHeight="1" x14ac:dyDescent="0.25">
      <c r="A1" s="131"/>
      <c r="B1" s="132"/>
      <c r="C1" s="234" t="s">
        <v>186</v>
      </c>
      <c r="D1" s="133"/>
      <c r="E1" s="134"/>
      <c r="F1" s="135"/>
      <c r="G1" s="136"/>
      <c r="H1" s="136"/>
      <c r="I1" s="136"/>
      <c r="J1" s="137"/>
      <c r="K1" s="138"/>
      <c r="L1" s="139"/>
    </row>
    <row r="2" spans="1:22" ht="15.75" customHeight="1" x14ac:dyDescent="0.25">
      <c r="A2" s="140"/>
      <c r="B2" s="141"/>
      <c r="C2" s="142"/>
      <c r="E2" s="143"/>
      <c r="F2" s="75"/>
      <c r="G2" s="20"/>
      <c r="H2" s="20"/>
      <c r="I2" s="20"/>
      <c r="J2" s="144"/>
      <c r="K2" s="43"/>
      <c r="L2" s="139"/>
    </row>
    <row r="3" spans="1:22" ht="15.75" customHeight="1" x14ac:dyDescent="0.25">
      <c r="A3" s="140"/>
      <c r="B3" s="876" t="s">
        <v>305</v>
      </c>
      <c r="C3" s="877"/>
      <c r="D3" s="878"/>
      <c r="E3" s="143"/>
      <c r="F3" s="75"/>
      <c r="G3" s="20"/>
      <c r="H3" s="20"/>
      <c r="I3" s="20"/>
      <c r="J3" s="144"/>
      <c r="K3" s="43"/>
      <c r="L3" s="139"/>
    </row>
    <row r="4" spans="1:22" ht="15.75" customHeight="1" x14ac:dyDescent="0.25">
      <c r="A4" s="140"/>
      <c r="B4" s="879"/>
      <c r="C4" s="880"/>
      <c r="D4" s="881"/>
      <c r="E4" s="143"/>
      <c r="F4" s="75"/>
      <c r="G4" s="20"/>
      <c r="H4" s="20"/>
      <c r="I4" s="20"/>
      <c r="J4" s="144"/>
      <c r="K4" s="43"/>
      <c r="L4" s="139"/>
    </row>
    <row r="5" spans="1:22" ht="15.75" customHeight="1" x14ac:dyDescent="0.25">
      <c r="A5" s="140"/>
      <c r="B5" s="882" t="s">
        <v>287</v>
      </c>
      <c r="C5" s="883"/>
      <c r="D5" s="869"/>
      <c r="E5" s="143"/>
      <c r="F5" s="75"/>
      <c r="G5" s="20"/>
      <c r="H5" s="20"/>
      <c r="I5" s="20"/>
      <c r="J5" s="144"/>
      <c r="K5" s="43"/>
      <c r="L5" s="139"/>
    </row>
    <row r="6" spans="1:22" ht="15.75" customHeight="1" x14ac:dyDescent="0.25">
      <c r="A6" s="20"/>
      <c r="B6" s="145"/>
      <c r="C6" s="146"/>
      <c r="D6" s="146"/>
      <c r="E6" s="143"/>
      <c r="F6" s="75"/>
      <c r="G6" s="20"/>
      <c r="H6" s="20"/>
      <c r="I6" s="20"/>
      <c r="J6" s="144"/>
      <c r="K6" s="43"/>
      <c r="L6" s="139"/>
    </row>
    <row r="7" spans="1:22" ht="15.75" customHeight="1" x14ac:dyDescent="0.25">
      <c r="A7" s="20"/>
      <c r="B7" s="147" t="s">
        <v>304</v>
      </c>
      <c r="C7" s="142"/>
      <c r="E7" s="143"/>
      <c r="F7" s="75"/>
      <c r="G7" s="20"/>
      <c r="H7" s="20"/>
      <c r="I7" s="20"/>
      <c r="J7" s="144"/>
      <c r="K7" s="43"/>
      <c r="L7" s="139"/>
    </row>
    <row r="8" spans="1:22" ht="15.75" customHeight="1" x14ac:dyDescent="0.25">
      <c r="A8" s="20"/>
      <c r="B8" s="141"/>
      <c r="C8" s="142"/>
      <c r="E8" s="124"/>
      <c r="F8" s="75"/>
      <c r="G8" s="20"/>
      <c r="H8" s="20"/>
      <c r="I8" s="20"/>
      <c r="J8" s="144"/>
      <c r="K8" s="43"/>
      <c r="L8" s="139"/>
    </row>
    <row r="9" spans="1:22" ht="15.75" customHeight="1" thickBot="1" x14ac:dyDescent="0.3">
      <c r="A9" s="140"/>
      <c r="B9" s="251" t="s">
        <v>85</v>
      </c>
      <c r="C9" s="252"/>
      <c r="D9" s="238"/>
      <c r="E9" s="237"/>
      <c r="F9" s="237"/>
      <c r="G9" s="239"/>
      <c r="H9" s="239"/>
      <c r="I9" s="253"/>
      <c r="J9" s="235"/>
      <c r="K9" s="218"/>
      <c r="L9" s="219"/>
    </row>
    <row r="10" spans="1:22" ht="15.75" customHeight="1" x14ac:dyDescent="0.25">
      <c r="A10" s="303" t="s">
        <v>86</v>
      </c>
      <c r="B10" s="304" t="s">
        <v>289</v>
      </c>
      <c r="C10" s="305" t="s">
        <v>45</v>
      </c>
      <c r="D10" s="305" t="s">
        <v>3</v>
      </c>
      <c r="E10" s="306" t="s">
        <v>87</v>
      </c>
      <c r="F10" s="307"/>
      <c r="G10" s="308"/>
      <c r="H10" s="308"/>
      <c r="I10" s="309"/>
      <c r="J10" s="310" t="s">
        <v>88</v>
      </c>
      <c r="K10" s="224"/>
      <c r="L10" s="228"/>
      <c r="N10" s="416"/>
      <c r="O10" s="417" t="s">
        <v>89</v>
      </c>
      <c r="P10" s="418"/>
      <c r="Q10" s="419"/>
      <c r="R10" s="420"/>
      <c r="S10" s="421"/>
    </row>
    <row r="11" spans="1:22" ht="15.75" customHeight="1" x14ac:dyDescent="0.25">
      <c r="A11" s="311">
        <v>1</v>
      </c>
      <c r="B11" s="254" t="s">
        <v>90</v>
      </c>
      <c r="C11" s="371"/>
      <c r="D11" s="372" t="s">
        <v>174</v>
      </c>
      <c r="E11" s="256"/>
      <c r="F11" s="348" t="s">
        <v>91</v>
      </c>
      <c r="G11" s="348" t="s">
        <v>92</v>
      </c>
      <c r="H11" s="226"/>
      <c r="I11" s="226" t="s">
        <v>93</v>
      </c>
      <c r="J11" s="226" t="s">
        <v>94</v>
      </c>
      <c r="K11" s="220" t="s">
        <v>18</v>
      </c>
      <c r="L11" s="222"/>
      <c r="N11" s="422"/>
      <c r="O11" s="161" t="s">
        <v>63</v>
      </c>
      <c r="P11" s="162" t="s">
        <v>45</v>
      </c>
      <c r="Q11" s="162" t="s">
        <v>3</v>
      </c>
      <c r="R11" s="163"/>
      <c r="S11" s="423"/>
      <c r="U11" s="13"/>
      <c r="V11" s="14" t="s">
        <v>7</v>
      </c>
    </row>
    <row r="12" spans="1:22" ht="15.75" customHeight="1" x14ac:dyDescent="0.25">
      <c r="A12" s="312"/>
      <c r="B12" s="621">
        <v>3492</v>
      </c>
      <c r="C12" s="532" t="s">
        <v>194</v>
      </c>
      <c r="D12" s="260" t="s">
        <v>174</v>
      </c>
      <c r="E12" s="261">
        <v>5</v>
      </c>
      <c r="F12" s="536"/>
      <c r="G12" s="536"/>
      <c r="H12" s="263"/>
      <c r="I12" s="263">
        <v>0</v>
      </c>
      <c r="J12" s="231"/>
      <c r="K12" s="220"/>
      <c r="L12" s="222">
        <f>SUM(J13:J15)</f>
        <v>488</v>
      </c>
      <c r="N12" s="613" t="s">
        <v>289</v>
      </c>
      <c r="O12" s="164"/>
      <c r="P12" s="165" t="s">
        <v>95</v>
      </c>
      <c r="Q12" s="425"/>
      <c r="R12" s="166" t="s">
        <v>93</v>
      </c>
      <c r="S12" s="426" t="s">
        <v>5</v>
      </c>
      <c r="U12" s="167"/>
      <c r="V12" s="14" t="s">
        <v>96</v>
      </c>
    </row>
    <row r="13" spans="1:22" ht="12.75" customHeight="1" x14ac:dyDescent="0.25">
      <c r="A13" s="312"/>
      <c r="B13" s="621">
        <v>3468</v>
      </c>
      <c r="C13" s="532" t="s">
        <v>195</v>
      </c>
      <c r="D13" s="260" t="s">
        <v>174</v>
      </c>
      <c r="E13" s="264">
        <v>5</v>
      </c>
      <c r="F13" s="536">
        <v>70</v>
      </c>
      <c r="G13" s="536">
        <v>74</v>
      </c>
      <c r="H13" s="265"/>
      <c r="I13" s="265">
        <v>144</v>
      </c>
      <c r="J13" s="233">
        <v>149</v>
      </c>
      <c r="K13" s="220"/>
      <c r="L13" s="222"/>
      <c r="N13" s="844">
        <v>3406</v>
      </c>
      <c r="O13" s="601">
        <v>1</v>
      </c>
      <c r="P13" s="359" t="s">
        <v>261</v>
      </c>
      <c r="Q13" s="273" t="s">
        <v>237</v>
      </c>
      <c r="R13" s="244">
        <v>180</v>
      </c>
      <c r="S13" s="428">
        <v>30</v>
      </c>
    </row>
    <row r="14" spans="1:22" ht="15.75" customHeight="1" x14ac:dyDescent="0.25">
      <c r="A14" s="312"/>
      <c r="B14" s="621">
        <v>3489</v>
      </c>
      <c r="C14" s="532" t="s">
        <v>196</v>
      </c>
      <c r="D14" s="260" t="s">
        <v>174</v>
      </c>
      <c r="E14" s="264">
        <v>5</v>
      </c>
      <c r="F14" s="536">
        <v>78</v>
      </c>
      <c r="G14" s="536">
        <v>82</v>
      </c>
      <c r="H14" s="265"/>
      <c r="I14" s="265">
        <v>160</v>
      </c>
      <c r="J14" s="233">
        <v>165</v>
      </c>
      <c r="K14" s="220"/>
      <c r="L14" s="222"/>
      <c r="N14" s="844">
        <v>3403</v>
      </c>
      <c r="O14" s="602">
        <v>2</v>
      </c>
      <c r="P14" s="359" t="s">
        <v>239</v>
      </c>
      <c r="Q14" s="273" t="s">
        <v>237</v>
      </c>
      <c r="R14" s="451">
        <v>178</v>
      </c>
      <c r="S14" s="428">
        <v>26</v>
      </c>
    </row>
    <row r="15" spans="1:22" ht="15.75" customHeight="1" x14ac:dyDescent="0.25">
      <c r="A15" s="312"/>
      <c r="B15" s="621">
        <v>3493</v>
      </c>
      <c r="C15" s="532" t="s">
        <v>197</v>
      </c>
      <c r="D15" s="260" t="s">
        <v>174</v>
      </c>
      <c r="E15" s="264">
        <v>5</v>
      </c>
      <c r="F15" s="536">
        <v>85</v>
      </c>
      <c r="G15" s="536">
        <v>84</v>
      </c>
      <c r="H15" s="265"/>
      <c r="I15" s="265">
        <v>169</v>
      </c>
      <c r="J15" s="233">
        <v>174</v>
      </c>
      <c r="K15" s="220"/>
      <c r="L15" s="222"/>
      <c r="N15" s="844">
        <v>3409</v>
      </c>
      <c r="O15" s="603">
        <v>3</v>
      </c>
      <c r="P15" s="359" t="s">
        <v>259</v>
      </c>
      <c r="Q15" s="273" t="s">
        <v>237</v>
      </c>
      <c r="R15" s="451">
        <v>178</v>
      </c>
      <c r="S15" s="428">
        <v>23</v>
      </c>
    </row>
    <row r="16" spans="1:22" ht="15.75" customHeight="1" x14ac:dyDescent="0.25">
      <c r="A16" s="312"/>
      <c r="B16" s="621">
        <v>3501</v>
      </c>
      <c r="C16" s="532" t="s">
        <v>198</v>
      </c>
      <c r="D16" s="260" t="s">
        <v>174</v>
      </c>
      <c r="E16" s="261">
        <v>5</v>
      </c>
      <c r="F16" s="536">
        <v>70</v>
      </c>
      <c r="G16" s="536">
        <v>73</v>
      </c>
      <c r="H16" s="263"/>
      <c r="I16" s="263">
        <v>143</v>
      </c>
      <c r="J16" s="231"/>
      <c r="K16" s="220"/>
      <c r="L16" s="222"/>
      <c r="N16" s="844">
        <v>3405</v>
      </c>
      <c r="O16" s="583">
        <v>4</v>
      </c>
      <c r="P16" s="359" t="s">
        <v>238</v>
      </c>
      <c r="Q16" s="273" t="s">
        <v>9</v>
      </c>
      <c r="R16" s="244">
        <v>172</v>
      </c>
      <c r="S16" s="428">
        <v>21</v>
      </c>
    </row>
    <row r="17" spans="1:19" ht="15.75" customHeight="1" thickBot="1" x14ac:dyDescent="0.3">
      <c r="A17" s="313"/>
      <c r="B17" s="369"/>
      <c r="C17" s="351"/>
      <c r="D17" s="314"/>
      <c r="E17" s="315"/>
      <c r="F17" s="686"/>
      <c r="G17" s="686"/>
      <c r="H17" s="316"/>
      <c r="I17" s="317">
        <v>0</v>
      </c>
      <c r="J17" s="318"/>
      <c r="K17" s="225"/>
      <c r="L17" s="223"/>
      <c r="N17" s="844">
        <v>3401</v>
      </c>
      <c r="O17" s="604">
        <v>5</v>
      </c>
      <c r="P17" s="359" t="s">
        <v>244</v>
      </c>
      <c r="Q17" s="273" t="s">
        <v>108</v>
      </c>
      <c r="R17" s="244">
        <v>168</v>
      </c>
      <c r="S17" s="428">
        <v>20</v>
      </c>
    </row>
    <row r="18" spans="1:19" ht="15.75" customHeight="1" x14ac:dyDescent="0.25">
      <c r="A18" s="682">
        <v>2</v>
      </c>
      <c r="B18" s="683"/>
      <c r="C18" s="373"/>
      <c r="D18" s="815" t="s">
        <v>193</v>
      </c>
      <c r="E18" s="816"/>
      <c r="F18" s="348" t="s">
        <v>91</v>
      </c>
      <c r="G18" s="348" t="s">
        <v>92</v>
      </c>
      <c r="H18" s="302"/>
      <c r="I18" s="302" t="s">
        <v>93</v>
      </c>
      <c r="J18" s="302" t="s">
        <v>94</v>
      </c>
      <c r="K18" s="220"/>
      <c r="L18" s="222"/>
      <c r="N18" s="844">
        <v>3402</v>
      </c>
      <c r="O18" s="616">
        <v>6</v>
      </c>
      <c r="P18" s="359" t="s">
        <v>242</v>
      </c>
      <c r="Q18" s="273" t="s">
        <v>9</v>
      </c>
      <c r="R18" s="451">
        <v>160</v>
      </c>
      <c r="S18" s="428">
        <v>19</v>
      </c>
    </row>
    <row r="19" spans="1:19" ht="15.75" customHeight="1" x14ac:dyDescent="0.25">
      <c r="A19" s="312"/>
      <c r="B19" s="621">
        <v>3497</v>
      </c>
      <c r="C19" s="532" t="s">
        <v>188</v>
      </c>
      <c r="D19" s="260" t="s">
        <v>193</v>
      </c>
      <c r="E19" s="264">
        <v>5</v>
      </c>
      <c r="F19" s="536">
        <v>74</v>
      </c>
      <c r="G19" s="536">
        <v>67</v>
      </c>
      <c r="H19" s="265"/>
      <c r="I19" s="265">
        <v>141</v>
      </c>
      <c r="J19" s="233"/>
      <c r="K19" s="591"/>
      <c r="L19" s="222">
        <f>SUM(J21:J23)</f>
        <v>500</v>
      </c>
      <c r="N19" s="844">
        <v>3407</v>
      </c>
      <c r="O19" s="604">
        <v>7</v>
      </c>
      <c r="P19" s="359" t="s">
        <v>240</v>
      </c>
      <c r="Q19" s="273" t="s">
        <v>237</v>
      </c>
      <c r="R19" s="451">
        <v>160</v>
      </c>
      <c r="S19" s="845">
        <v>18</v>
      </c>
    </row>
    <row r="20" spans="1:19" ht="15.75" customHeight="1" x14ac:dyDescent="0.25">
      <c r="A20" s="312"/>
      <c r="B20" s="621">
        <v>3505</v>
      </c>
      <c r="C20" s="532" t="s">
        <v>189</v>
      </c>
      <c r="D20" s="260" t="s">
        <v>193</v>
      </c>
      <c r="E20" s="264">
        <v>5</v>
      </c>
      <c r="F20" s="536">
        <v>76</v>
      </c>
      <c r="G20" s="536">
        <v>65</v>
      </c>
      <c r="H20" s="265"/>
      <c r="I20" s="265">
        <v>141</v>
      </c>
      <c r="J20" s="233"/>
      <c r="K20" s="591"/>
      <c r="L20" s="222"/>
      <c r="N20" s="844">
        <v>3408</v>
      </c>
      <c r="O20" s="604">
        <v>8</v>
      </c>
      <c r="P20" s="359" t="s">
        <v>296</v>
      </c>
      <c r="Q20" s="273" t="s">
        <v>297</v>
      </c>
      <c r="R20" s="244">
        <v>153</v>
      </c>
      <c r="S20" s="440">
        <v>17</v>
      </c>
    </row>
    <row r="21" spans="1:19" ht="15.75" customHeight="1" x14ac:dyDescent="0.25">
      <c r="A21" s="312"/>
      <c r="B21" s="621">
        <v>3502</v>
      </c>
      <c r="C21" s="532" t="s">
        <v>190</v>
      </c>
      <c r="D21" s="260" t="s">
        <v>193</v>
      </c>
      <c r="E21" s="264">
        <v>5</v>
      </c>
      <c r="F21" s="536">
        <v>75</v>
      </c>
      <c r="G21" s="536">
        <v>68</v>
      </c>
      <c r="H21" s="265"/>
      <c r="I21" s="265">
        <v>143</v>
      </c>
      <c r="J21" s="233">
        <v>148</v>
      </c>
      <c r="K21" s="591"/>
      <c r="L21" s="222"/>
      <c r="N21" s="844"/>
      <c r="O21" s="605"/>
      <c r="P21" s="359"/>
      <c r="Q21" s="273"/>
      <c r="R21" s="244"/>
      <c r="S21" s="440"/>
    </row>
    <row r="22" spans="1:19" ht="15.75" customHeight="1" x14ac:dyDescent="0.25">
      <c r="A22" s="312"/>
      <c r="B22" s="621">
        <v>3488</v>
      </c>
      <c r="C22" s="532" t="s">
        <v>191</v>
      </c>
      <c r="D22" s="260" t="s">
        <v>193</v>
      </c>
      <c r="E22" s="261">
        <v>5</v>
      </c>
      <c r="F22" s="536">
        <v>92</v>
      </c>
      <c r="G22" s="536">
        <v>89</v>
      </c>
      <c r="H22" s="263"/>
      <c r="I22" s="263">
        <v>181</v>
      </c>
      <c r="J22" s="269">
        <v>186</v>
      </c>
      <c r="K22" s="591"/>
      <c r="L22" s="222"/>
      <c r="N22" s="662"/>
      <c r="O22" s="606"/>
      <c r="P22" s="617" t="s">
        <v>77</v>
      </c>
      <c r="Q22" s="575"/>
      <c r="R22" s="166" t="s">
        <v>93</v>
      </c>
      <c r="S22" s="429" t="s">
        <v>5</v>
      </c>
    </row>
    <row r="23" spans="1:19" ht="15.75" customHeight="1" x14ac:dyDescent="0.25">
      <c r="A23" s="312"/>
      <c r="B23" s="621">
        <v>3495</v>
      </c>
      <c r="C23" s="532" t="s">
        <v>192</v>
      </c>
      <c r="D23" s="260" t="s">
        <v>193</v>
      </c>
      <c r="E23" s="283">
        <v>5</v>
      </c>
      <c r="F23" s="536">
        <v>80</v>
      </c>
      <c r="G23" s="536">
        <v>81</v>
      </c>
      <c r="H23" s="284"/>
      <c r="I23" s="284">
        <v>161</v>
      </c>
      <c r="J23" s="269">
        <v>166</v>
      </c>
      <c r="K23" s="591"/>
      <c r="L23" s="222"/>
      <c r="N23" s="666">
        <v>3420</v>
      </c>
      <c r="O23" s="601">
        <v>1</v>
      </c>
      <c r="P23" s="359" t="s">
        <v>251</v>
      </c>
      <c r="Q23" s="273" t="s">
        <v>11</v>
      </c>
      <c r="R23" s="244">
        <v>181</v>
      </c>
      <c r="S23" s="428">
        <v>30</v>
      </c>
    </row>
    <row r="24" spans="1:19" ht="15.75" customHeight="1" thickBot="1" x14ac:dyDescent="0.3">
      <c r="A24" s="702"/>
      <c r="B24" s="703"/>
      <c r="C24" s="704"/>
      <c r="D24" s="705"/>
      <c r="E24" s="706"/>
      <c r="F24" s="707"/>
      <c r="G24" s="707"/>
      <c r="H24" s="708"/>
      <c r="I24" s="708">
        <v>0</v>
      </c>
      <c r="J24" s="710"/>
      <c r="K24" s="591" t="s">
        <v>18</v>
      </c>
      <c r="L24" s="222"/>
      <c r="N24" s="666">
        <v>3421</v>
      </c>
      <c r="O24" s="602">
        <v>2</v>
      </c>
      <c r="P24" s="359" t="s">
        <v>248</v>
      </c>
      <c r="Q24" s="273" t="s">
        <v>108</v>
      </c>
      <c r="R24" s="244">
        <v>177</v>
      </c>
      <c r="S24" s="428">
        <v>26</v>
      </c>
    </row>
    <row r="25" spans="1:19" ht="15.75" customHeight="1" x14ac:dyDescent="0.25">
      <c r="A25" s="319">
        <v>3</v>
      </c>
      <c r="B25" s="689"/>
      <c r="C25" s="352"/>
      <c r="D25" s="328" t="s">
        <v>12</v>
      </c>
      <c r="E25" s="322"/>
      <c r="F25" s="817" t="s">
        <v>91</v>
      </c>
      <c r="G25" s="817" t="s">
        <v>92</v>
      </c>
      <c r="H25" s="572"/>
      <c r="I25" s="572" t="s">
        <v>93</v>
      </c>
      <c r="J25" s="324" t="s">
        <v>94</v>
      </c>
      <c r="K25" s="224" t="s">
        <v>18</v>
      </c>
      <c r="L25" s="228"/>
      <c r="N25" s="666">
        <v>3423</v>
      </c>
      <c r="O25" s="603">
        <v>3</v>
      </c>
      <c r="P25" s="359" t="s">
        <v>252</v>
      </c>
      <c r="Q25" s="273" t="s">
        <v>230</v>
      </c>
      <c r="R25" s="244">
        <v>173</v>
      </c>
      <c r="S25" s="428">
        <v>23</v>
      </c>
    </row>
    <row r="26" spans="1:19" ht="15.75" customHeight="1" x14ac:dyDescent="0.25">
      <c r="A26" s="312"/>
      <c r="B26" s="621">
        <v>3460</v>
      </c>
      <c r="C26" s="532" t="s">
        <v>199</v>
      </c>
      <c r="D26" s="273" t="s">
        <v>12</v>
      </c>
      <c r="E26" s="264">
        <v>5</v>
      </c>
      <c r="F26" s="536">
        <v>86</v>
      </c>
      <c r="G26" s="536">
        <v>82</v>
      </c>
      <c r="H26" s="265"/>
      <c r="I26" s="265">
        <v>168</v>
      </c>
      <c r="J26" s="233">
        <v>173</v>
      </c>
      <c r="K26" s="220"/>
      <c r="L26" s="570">
        <f>SUM(J26:J31)</f>
        <v>504</v>
      </c>
      <c r="N26" s="666">
        <v>3422</v>
      </c>
      <c r="O26" s="583">
        <v>4</v>
      </c>
      <c r="P26" s="359" t="s">
        <v>233</v>
      </c>
      <c r="Q26" s="273" t="s">
        <v>298</v>
      </c>
      <c r="R26" s="244">
        <v>167</v>
      </c>
      <c r="S26" s="428">
        <v>21</v>
      </c>
    </row>
    <row r="27" spans="1:19" ht="15.75" customHeight="1" x14ac:dyDescent="0.25">
      <c r="A27" s="312"/>
      <c r="B27" s="621">
        <v>3500</v>
      </c>
      <c r="C27" s="532" t="s">
        <v>200</v>
      </c>
      <c r="D27" s="273" t="s">
        <v>12</v>
      </c>
      <c r="E27" s="264">
        <v>5</v>
      </c>
      <c r="F27" s="536">
        <v>80</v>
      </c>
      <c r="G27" s="536">
        <v>76</v>
      </c>
      <c r="H27" s="265"/>
      <c r="I27" s="265">
        <v>156</v>
      </c>
      <c r="J27" s="233">
        <v>161</v>
      </c>
      <c r="K27" s="220"/>
      <c r="L27" s="222"/>
      <c r="N27" s="666">
        <v>3425</v>
      </c>
      <c r="O27" s="583">
        <v>5</v>
      </c>
      <c r="P27" s="359" t="s">
        <v>231</v>
      </c>
      <c r="Q27" s="273" t="s">
        <v>298</v>
      </c>
      <c r="R27" s="244">
        <v>153</v>
      </c>
      <c r="S27" s="428">
        <v>20</v>
      </c>
    </row>
    <row r="28" spans="1:19" ht="15.75" customHeight="1" x14ac:dyDescent="0.25">
      <c r="A28" s="312"/>
      <c r="B28" s="621">
        <v>3499</v>
      </c>
      <c r="C28" s="532" t="s">
        <v>201</v>
      </c>
      <c r="D28" s="260" t="s">
        <v>12</v>
      </c>
      <c r="E28" s="261">
        <v>5</v>
      </c>
      <c r="F28" s="536">
        <v>74</v>
      </c>
      <c r="G28" s="536">
        <v>65</v>
      </c>
      <c r="H28" s="263"/>
      <c r="I28" s="263">
        <v>139</v>
      </c>
      <c r="J28" s="231"/>
      <c r="K28" s="220"/>
      <c r="L28" s="222"/>
      <c r="N28" s="844">
        <v>3404</v>
      </c>
      <c r="O28" s="605">
        <v>6</v>
      </c>
      <c r="P28" s="359" t="s">
        <v>260</v>
      </c>
      <c r="Q28" s="273" t="s">
        <v>237</v>
      </c>
      <c r="R28" s="244">
        <v>113</v>
      </c>
      <c r="S28" s="428">
        <v>19</v>
      </c>
    </row>
    <row r="29" spans="1:19" ht="15.75" customHeight="1" x14ac:dyDescent="0.25">
      <c r="A29" s="312"/>
      <c r="B29" s="621">
        <v>3494</v>
      </c>
      <c r="C29" s="532" t="s">
        <v>202</v>
      </c>
      <c r="D29" s="273" t="s">
        <v>12</v>
      </c>
      <c r="E29" s="264">
        <v>5</v>
      </c>
      <c r="F29" s="536">
        <v>82</v>
      </c>
      <c r="G29" s="536">
        <v>83</v>
      </c>
      <c r="H29" s="274"/>
      <c r="I29" s="265">
        <v>165</v>
      </c>
      <c r="J29" s="233">
        <v>170</v>
      </c>
      <c r="K29" s="220"/>
      <c r="L29" s="222"/>
      <c r="N29" s="666"/>
      <c r="O29" s="583"/>
      <c r="P29" s="359"/>
      <c r="Q29" s="273"/>
      <c r="R29" s="244"/>
      <c r="S29" s="428"/>
    </row>
    <row r="30" spans="1:19" ht="15.75" customHeight="1" x14ac:dyDescent="0.25">
      <c r="A30" s="312"/>
      <c r="B30" s="365"/>
      <c r="C30" s="259"/>
      <c r="D30" s="260"/>
      <c r="E30" s="281"/>
      <c r="F30" s="536"/>
      <c r="G30" s="536"/>
      <c r="H30" s="263"/>
      <c r="I30" s="263"/>
      <c r="J30" s="563"/>
      <c r="K30" s="220"/>
      <c r="L30" s="222"/>
      <c r="N30" s="662"/>
      <c r="O30" s="606"/>
      <c r="P30" s="617" t="s">
        <v>29</v>
      </c>
      <c r="Q30" s="575"/>
      <c r="R30" s="166" t="s">
        <v>93</v>
      </c>
      <c r="S30" s="429" t="s">
        <v>5</v>
      </c>
    </row>
    <row r="31" spans="1:19" ht="15.75" customHeight="1" thickBot="1" x14ac:dyDescent="0.3">
      <c r="A31" s="313"/>
      <c r="B31" s="369"/>
      <c r="C31" s="353"/>
      <c r="D31" s="314"/>
      <c r="E31" s="315"/>
      <c r="F31" s="686"/>
      <c r="G31" s="686"/>
      <c r="H31" s="327"/>
      <c r="I31" s="327">
        <v>0</v>
      </c>
      <c r="J31" s="318"/>
      <c r="K31" s="225"/>
      <c r="L31" s="223"/>
      <c r="N31" s="666">
        <v>3459</v>
      </c>
      <c r="O31" s="601">
        <v>1</v>
      </c>
      <c r="P31" s="359" t="s">
        <v>78</v>
      </c>
      <c r="Q31" s="273" t="s">
        <v>243</v>
      </c>
      <c r="R31" s="244">
        <v>182</v>
      </c>
      <c r="S31" s="428">
        <v>30</v>
      </c>
    </row>
    <row r="32" spans="1:19" ht="15.75" customHeight="1" x14ac:dyDescent="0.25">
      <c r="A32" s="682">
        <v>4</v>
      </c>
      <c r="B32" s="683"/>
      <c r="C32" s="373"/>
      <c r="D32" s="374" t="s">
        <v>15</v>
      </c>
      <c r="E32" s="816"/>
      <c r="F32" s="348" t="s">
        <v>91</v>
      </c>
      <c r="G32" s="348" t="s">
        <v>92</v>
      </c>
      <c r="H32" s="302"/>
      <c r="I32" s="302" t="s">
        <v>93</v>
      </c>
      <c r="J32" s="302" t="s">
        <v>94</v>
      </c>
      <c r="K32" s="220" t="s">
        <v>18</v>
      </c>
      <c r="L32" s="222"/>
      <c r="N32" s="666">
        <v>3462</v>
      </c>
      <c r="O32" s="602">
        <v>2</v>
      </c>
      <c r="P32" s="359" t="s">
        <v>222</v>
      </c>
      <c r="Q32" s="273" t="s">
        <v>300</v>
      </c>
      <c r="R32" s="244">
        <v>172</v>
      </c>
      <c r="S32" s="428">
        <v>26</v>
      </c>
    </row>
    <row r="33" spans="1:20" ht="15.75" customHeight="1" x14ac:dyDescent="0.25">
      <c r="A33" s="312"/>
      <c r="B33" s="621">
        <v>3504</v>
      </c>
      <c r="C33" s="532" t="s">
        <v>203</v>
      </c>
      <c r="D33" s="273" t="s">
        <v>15</v>
      </c>
      <c r="E33" s="264">
        <v>5</v>
      </c>
      <c r="F33" s="536"/>
      <c r="G33" s="536"/>
      <c r="H33" s="265"/>
      <c r="I33" s="265">
        <v>0</v>
      </c>
      <c r="J33" s="233"/>
      <c r="K33" s="220"/>
      <c r="L33" s="222">
        <v>163</v>
      </c>
      <c r="N33" s="666">
        <v>3460</v>
      </c>
      <c r="O33" s="603">
        <v>3</v>
      </c>
      <c r="P33" s="359" t="s">
        <v>199</v>
      </c>
      <c r="Q33" s="273" t="s">
        <v>12</v>
      </c>
      <c r="R33" s="244">
        <v>168</v>
      </c>
      <c r="S33" s="428">
        <v>23</v>
      </c>
    </row>
    <row r="34" spans="1:20" ht="15.75" customHeight="1" x14ac:dyDescent="0.25">
      <c r="A34" s="312"/>
      <c r="B34" s="621">
        <v>3498</v>
      </c>
      <c r="C34" s="532" t="s">
        <v>204</v>
      </c>
      <c r="D34" s="273" t="s">
        <v>15</v>
      </c>
      <c r="E34" s="264">
        <v>5</v>
      </c>
      <c r="F34" s="536"/>
      <c r="G34" s="536"/>
      <c r="H34" s="265"/>
      <c r="I34" s="265">
        <v>0</v>
      </c>
      <c r="J34" s="233"/>
      <c r="K34" s="220"/>
      <c r="L34" s="222"/>
      <c r="N34" s="666">
        <v>3467</v>
      </c>
      <c r="O34" s="583">
        <v>4</v>
      </c>
      <c r="P34" s="359" t="s">
        <v>216</v>
      </c>
      <c r="Q34" s="273" t="s">
        <v>299</v>
      </c>
      <c r="R34" s="244">
        <v>166</v>
      </c>
      <c r="S34" s="846">
        <v>21</v>
      </c>
    </row>
    <row r="35" spans="1:20" ht="15.75" customHeight="1" x14ac:dyDescent="0.2">
      <c r="A35" s="312"/>
      <c r="B35" s="621">
        <v>3503</v>
      </c>
      <c r="C35" s="532" t="s">
        <v>241</v>
      </c>
      <c r="D35" s="273" t="s">
        <v>15</v>
      </c>
      <c r="E35" s="264">
        <v>5</v>
      </c>
      <c r="F35" s="536"/>
      <c r="G35" s="536"/>
      <c r="H35" s="265"/>
      <c r="I35" s="265">
        <v>0</v>
      </c>
      <c r="J35" s="233"/>
      <c r="K35" s="220"/>
      <c r="L35" s="230"/>
      <c r="N35" s="666">
        <v>3461</v>
      </c>
      <c r="O35" s="583">
        <v>5</v>
      </c>
      <c r="P35" s="359" t="s">
        <v>215</v>
      </c>
      <c r="Q35" s="273" t="s">
        <v>299</v>
      </c>
      <c r="R35" s="244">
        <v>164</v>
      </c>
      <c r="S35" s="846">
        <v>20</v>
      </c>
    </row>
    <row r="36" spans="1:20" ht="15.75" customHeight="1" x14ac:dyDescent="0.2">
      <c r="A36" s="312"/>
      <c r="B36" s="621">
        <v>3506</v>
      </c>
      <c r="C36" s="532" t="s">
        <v>205</v>
      </c>
      <c r="D36" s="260" t="s">
        <v>15</v>
      </c>
      <c r="E36" s="261">
        <v>5</v>
      </c>
      <c r="F36" s="536">
        <v>80</v>
      </c>
      <c r="G36" s="536">
        <v>83</v>
      </c>
      <c r="H36" s="263"/>
      <c r="I36" s="263">
        <v>163</v>
      </c>
      <c r="J36" s="269">
        <v>163</v>
      </c>
      <c r="K36" s="220"/>
      <c r="L36" s="230"/>
      <c r="N36" s="666">
        <v>3463</v>
      </c>
      <c r="O36" s="583">
        <v>6</v>
      </c>
      <c r="P36" s="359" t="s">
        <v>214</v>
      </c>
      <c r="Q36" s="273" t="s">
        <v>299</v>
      </c>
      <c r="R36" s="244">
        <v>160</v>
      </c>
      <c r="S36" s="846">
        <v>19</v>
      </c>
    </row>
    <row r="37" spans="1:20" ht="15.75" customHeight="1" x14ac:dyDescent="0.25">
      <c r="A37" s="312"/>
      <c r="B37" s="621"/>
      <c r="C37" s="362"/>
      <c r="D37" s="282"/>
      <c r="E37" s="283"/>
      <c r="F37" s="536"/>
      <c r="G37" s="536"/>
      <c r="H37" s="623"/>
      <c r="I37" s="623"/>
      <c r="J37" s="564"/>
      <c r="K37" s="221"/>
      <c r="L37" s="229"/>
      <c r="N37" s="666">
        <v>3464</v>
      </c>
      <c r="O37" s="583">
        <v>7</v>
      </c>
      <c r="P37" s="359" t="s">
        <v>245</v>
      </c>
      <c r="Q37" s="273" t="s">
        <v>101</v>
      </c>
      <c r="R37" s="244">
        <v>155</v>
      </c>
      <c r="S37" s="846">
        <v>18</v>
      </c>
    </row>
    <row r="38" spans="1:20" ht="15.75" customHeight="1" thickBot="1" x14ac:dyDescent="0.3">
      <c r="A38" s="702"/>
      <c r="B38" s="711"/>
      <c r="C38" s="712"/>
      <c r="D38" s="713"/>
      <c r="E38" s="714"/>
      <c r="F38" s="707"/>
      <c r="G38" s="707"/>
      <c r="H38" s="715"/>
      <c r="I38" s="715"/>
      <c r="J38" s="818" t="s">
        <v>18</v>
      </c>
      <c r="K38" s="220"/>
      <c r="L38" s="222"/>
      <c r="N38" s="666">
        <v>3468</v>
      </c>
      <c r="O38" s="607">
        <v>8</v>
      </c>
      <c r="P38" s="359" t="s">
        <v>195</v>
      </c>
      <c r="Q38" s="273" t="s">
        <v>301</v>
      </c>
      <c r="R38" s="244">
        <v>144</v>
      </c>
      <c r="S38" s="846">
        <v>17</v>
      </c>
    </row>
    <row r="39" spans="1:20" ht="15.75" customHeight="1" x14ac:dyDescent="0.25">
      <c r="A39" s="319">
        <v>5</v>
      </c>
      <c r="B39" s="689"/>
      <c r="C39" s="352"/>
      <c r="D39" s="328" t="s">
        <v>13</v>
      </c>
      <c r="E39" s="322"/>
      <c r="F39" s="817" t="s">
        <v>91</v>
      </c>
      <c r="G39" s="817" t="s">
        <v>92</v>
      </c>
      <c r="H39" s="324"/>
      <c r="I39" s="324" t="s">
        <v>93</v>
      </c>
      <c r="J39" s="324" t="s">
        <v>94</v>
      </c>
      <c r="K39" s="224" t="s">
        <v>18</v>
      </c>
      <c r="L39" s="228"/>
      <c r="N39" s="666">
        <v>3474</v>
      </c>
      <c r="O39" s="607">
        <v>9</v>
      </c>
      <c r="P39" s="359" t="s">
        <v>83</v>
      </c>
      <c r="Q39" s="273" t="s">
        <v>16</v>
      </c>
      <c r="R39" s="451">
        <v>134</v>
      </c>
      <c r="S39" s="846">
        <v>16</v>
      </c>
    </row>
    <row r="40" spans="1:20" ht="15.75" customHeight="1" x14ac:dyDescent="0.25">
      <c r="A40" s="312"/>
      <c r="B40" s="621">
        <v>3491</v>
      </c>
      <c r="C40" s="532" t="s">
        <v>206</v>
      </c>
      <c r="D40" s="273" t="s">
        <v>13</v>
      </c>
      <c r="E40" s="264">
        <v>5</v>
      </c>
      <c r="F40" s="536">
        <v>79</v>
      </c>
      <c r="G40" s="536">
        <v>82</v>
      </c>
      <c r="H40" s="265"/>
      <c r="I40" s="265">
        <v>161</v>
      </c>
      <c r="J40" s="233">
        <v>166</v>
      </c>
      <c r="K40" s="591"/>
      <c r="L40" s="330">
        <f>SUM(J40:J44)</f>
        <v>503</v>
      </c>
      <c r="N40" s="666">
        <v>3469</v>
      </c>
      <c r="O40" s="607">
        <v>10</v>
      </c>
      <c r="P40" s="359" t="s">
        <v>228</v>
      </c>
      <c r="Q40" s="273" t="s">
        <v>230</v>
      </c>
      <c r="R40" s="451">
        <v>134</v>
      </c>
      <c r="S40" s="846">
        <v>15</v>
      </c>
    </row>
    <row r="41" spans="1:20" ht="15.75" customHeight="1" x14ac:dyDescent="0.25">
      <c r="A41" s="312"/>
      <c r="B41" s="621">
        <v>0</v>
      </c>
      <c r="C41" s="532" t="s">
        <v>207</v>
      </c>
      <c r="D41" s="273" t="s">
        <v>13</v>
      </c>
      <c r="E41" s="264"/>
      <c r="F41" s="536"/>
      <c r="G41" s="536"/>
      <c r="H41" s="265"/>
      <c r="I41" s="265">
        <v>0</v>
      </c>
      <c r="J41" s="233"/>
      <c r="K41" s="591"/>
      <c r="L41" s="570"/>
      <c r="N41" s="666"/>
      <c r="O41" s="607"/>
      <c r="P41" s="359"/>
      <c r="Q41" s="273"/>
      <c r="R41" s="244"/>
      <c r="S41" s="846"/>
    </row>
    <row r="42" spans="1:20" ht="15.75" customHeight="1" x14ac:dyDescent="0.25">
      <c r="A42" s="312"/>
      <c r="B42" s="621">
        <v>3490</v>
      </c>
      <c r="C42" s="532" t="s">
        <v>208</v>
      </c>
      <c r="D42" s="273" t="s">
        <v>13</v>
      </c>
      <c r="E42" s="264">
        <v>5</v>
      </c>
      <c r="F42" s="536">
        <v>85</v>
      </c>
      <c r="G42" s="536">
        <v>89</v>
      </c>
      <c r="H42" s="265"/>
      <c r="I42" s="265">
        <v>174</v>
      </c>
      <c r="J42" s="233">
        <v>179</v>
      </c>
      <c r="K42" s="591"/>
      <c r="L42" s="570"/>
      <c r="N42" s="666"/>
      <c r="O42" s="606"/>
      <c r="P42" s="617" t="s">
        <v>68</v>
      </c>
      <c r="Q42" s="575"/>
      <c r="R42" s="166" t="s">
        <v>93</v>
      </c>
      <c r="S42" s="429" t="s">
        <v>5</v>
      </c>
    </row>
    <row r="43" spans="1:20" ht="15.75" customHeight="1" x14ac:dyDescent="0.2">
      <c r="A43" s="312"/>
      <c r="B43" s="621">
        <v>0</v>
      </c>
      <c r="C43" s="532" t="s">
        <v>209</v>
      </c>
      <c r="D43" s="260" t="s">
        <v>13</v>
      </c>
      <c r="E43" s="261"/>
      <c r="F43" s="536"/>
      <c r="G43" s="536"/>
      <c r="H43" s="263"/>
      <c r="I43" s="263">
        <v>0</v>
      </c>
      <c r="J43" s="231"/>
      <c r="K43" s="591"/>
      <c r="L43" s="624"/>
      <c r="N43" s="666">
        <v>3432</v>
      </c>
      <c r="O43" s="601">
        <v>1</v>
      </c>
      <c r="P43" s="359" t="s">
        <v>234</v>
      </c>
      <c r="Q43" s="273" t="s">
        <v>298</v>
      </c>
      <c r="R43" s="244">
        <v>182</v>
      </c>
      <c r="S43" s="428">
        <v>30</v>
      </c>
    </row>
    <row r="44" spans="1:20" ht="15.75" customHeight="1" x14ac:dyDescent="0.25">
      <c r="A44" s="312"/>
      <c r="B44" s="621">
        <v>3496</v>
      </c>
      <c r="C44" s="532" t="s">
        <v>210</v>
      </c>
      <c r="D44" s="260" t="s">
        <v>13</v>
      </c>
      <c r="E44" s="261">
        <v>5</v>
      </c>
      <c r="F44" s="536">
        <v>75</v>
      </c>
      <c r="G44" s="536">
        <v>78</v>
      </c>
      <c r="H44" s="279"/>
      <c r="I44" s="279">
        <v>153</v>
      </c>
      <c r="J44" s="625">
        <v>158</v>
      </c>
      <c r="K44" s="249"/>
      <c r="L44" s="331"/>
      <c r="N44" s="666">
        <v>3437</v>
      </c>
      <c r="O44" s="602">
        <v>2</v>
      </c>
      <c r="P44" s="359" t="s">
        <v>73</v>
      </c>
      <c r="Q44" s="273" t="s">
        <v>300</v>
      </c>
      <c r="R44" s="528">
        <v>179</v>
      </c>
      <c r="S44" s="428">
        <v>26</v>
      </c>
      <c r="T44" s="447" t="s">
        <v>307</v>
      </c>
    </row>
    <row r="45" spans="1:20" ht="15.75" customHeight="1" thickBot="1" x14ac:dyDescent="0.3">
      <c r="A45" s="313"/>
      <c r="B45" s="369"/>
      <c r="C45" s="356"/>
      <c r="D45" s="332"/>
      <c r="E45" s="598"/>
      <c r="F45" s="686"/>
      <c r="G45" s="686"/>
      <c r="H45" s="327"/>
      <c r="I45" s="501"/>
      <c r="J45" s="329" t="s">
        <v>18</v>
      </c>
      <c r="K45" s="225"/>
      <c r="L45" s="223"/>
      <c r="N45" s="666">
        <v>3430</v>
      </c>
      <c r="O45" s="603">
        <v>3</v>
      </c>
      <c r="P45" s="359" t="s">
        <v>69</v>
      </c>
      <c r="Q45" s="273" t="s">
        <v>108</v>
      </c>
      <c r="R45" s="528">
        <v>179</v>
      </c>
      <c r="S45" s="428">
        <v>23</v>
      </c>
      <c r="T45" s="447" t="s">
        <v>262</v>
      </c>
    </row>
    <row r="46" spans="1:20" ht="15.75" customHeight="1" x14ac:dyDescent="0.25">
      <c r="A46" s="682">
        <v>6</v>
      </c>
      <c r="B46" s="683"/>
      <c r="C46" s="373"/>
      <c r="D46" s="374" t="s">
        <v>16</v>
      </c>
      <c r="E46" s="301"/>
      <c r="F46" s="348" t="s">
        <v>91</v>
      </c>
      <c r="G46" s="348" t="s">
        <v>92</v>
      </c>
      <c r="H46" s="302"/>
      <c r="I46" s="302" t="s">
        <v>93</v>
      </c>
      <c r="J46" s="302" t="s">
        <v>94</v>
      </c>
      <c r="K46" s="220"/>
      <c r="L46" s="222"/>
      <c r="N46" s="666">
        <v>3436</v>
      </c>
      <c r="O46" s="583">
        <v>4</v>
      </c>
      <c r="P46" s="359" t="s">
        <v>74</v>
      </c>
      <c r="Q46" s="273" t="s">
        <v>16</v>
      </c>
      <c r="R46" s="244">
        <v>177</v>
      </c>
      <c r="S46" s="428">
        <v>21</v>
      </c>
    </row>
    <row r="47" spans="1:20" ht="15.75" customHeight="1" x14ac:dyDescent="0.25">
      <c r="A47" s="312"/>
      <c r="B47" s="621">
        <v>3471</v>
      </c>
      <c r="C47" s="532" t="s">
        <v>211</v>
      </c>
      <c r="D47" s="273" t="s">
        <v>16</v>
      </c>
      <c r="E47" s="264">
        <v>5</v>
      </c>
      <c r="F47" s="536"/>
      <c r="G47" s="536"/>
      <c r="H47" s="265"/>
      <c r="I47" s="265">
        <v>0</v>
      </c>
      <c r="J47" s="233"/>
      <c r="K47" s="220"/>
      <c r="L47" s="222">
        <f>SUM(J47:J52)</f>
        <v>321</v>
      </c>
      <c r="N47" s="666">
        <v>3434</v>
      </c>
      <c r="O47" s="583">
        <v>5</v>
      </c>
      <c r="P47" s="359" t="s">
        <v>75</v>
      </c>
      <c r="Q47" s="273" t="s">
        <v>101</v>
      </c>
      <c r="R47" s="244">
        <v>175</v>
      </c>
      <c r="S47" s="428">
        <v>20</v>
      </c>
    </row>
    <row r="48" spans="1:20" ht="15.75" customHeight="1" x14ac:dyDescent="0.25">
      <c r="A48" s="312"/>
      <c r="B48" s="621">
        <v>3472</v>
      </c>
      <c r="C48" s="532" t="s">
        <v>213</v>
      </c>
      <c r="D48" s="260" t="s">
        <v>16</v>
      </c>
      <c r="E48" s="261">
        <v>5</v>
      </c>
      <c r="F48" s="536"/>
      <c r="G48" s="536"/>
      <c r="H48" s="263"/>
      <c r="I48" s="263">
        <v>0</v>
      </c>
      <c r="J48" s="231"/>
      <c r="K48" s="220"/>
      <c r="L48" s="222"/>
      <c r="N48" s="666">
        <v>3433</v>
      </c>
      <c r="O48" s="583">
        <v>6</v>
      </c>
      <c r="P48" s="359" t="s">
        <v>71</v>
      </c>
      <c r="Q48" s="273" t="s">
        <v>300</v>
      </c>
      <c r="R48" s="244">
        <v>173</v>
      </c>
      <c r="S48" s="428">
        <v>19</v>
      </c>
    </row>
    <row r="49" spans="1:19" ht="15.75" customHeight="1" x14ac:dyDescent="0.25">
      <c r="A49" s="312"/>
      <c r="B49" s="621">
        <v>3436</v>
      </c>
      <c r="C49" s="532" t="s">
        <v>74</v>
      </c>
      <c r="D49" s="273" t="s">
        <v>16</v>
      </c>
      <c r="E49" s="264">
        <v>5</v>
      </c>
      <c r="F49" s="536">
        <v>91</v>
      </c>
      <c r="G49" s="536">
        <v>86</v>
      </c>
      <c r="H49" s="265"/>
      <c r="I49" s="265">
        <v>177</v>
      </c>
      <c r="J49" s="233">
        <v>182</v>
      </c>
      <c r="K49" s="220"/>
      <c r="L49" s="222" t="s">
        <v>18</v>
      </c>
      <c r="N49" s="666">
        <v>3441</v>
      </c>
      <c r="O49" s="583">
        <v>7</v>
      </c>
      <c r="P49" s="359" t="s">
        <v>249</v>
      </c>
      <c r="Q49" s="273" t="s">
        <v>108</v>
      </c>
      <c r="R49" s="244">
        <v>171</v>
      </c>
      <c r="S49" s="428">
        <v>18</v>
      </c>
    </row>
    <row r="50" spans="1:19" ht="15.75" customHeight="1" x14ac:dyDescent="0.25">
      <c r="A50" s="312"/>
      <c r="B50" s="621">
        <v>3476</v>
      </c>
      <c r="C50" s="558" t="s">
        <v>132</v>
      </c>
      <c r="D50" s="364" t="s">
        <v>16</v>
      </c>
      <c r="E50" s="281">
        <v>5</v>
      </c>
      <c r="F50" s="536"/>
      <c r="G50" s="536"/>
      <c r="H50" s="263"/>
      <c r="I50" s="263">
        <v>0</v>
      </c>
      <c r="J50" s="231"/>
      <c r="K50" s="220"/>
      <c r="L50" s="222"/>
      <c r="N50" s="666">
        <v>3440</v>
      </c>
      <c r="O50" s="607">
        <v>8</v>
      </c>
      <c r="P50" s="359" t="s">
        <v>232</v>
      </c>
      <c r="Q50" s="273" t="s">
        <v>298</v>
      </c>
      <c r="R50" s="244">
        <v>168</v>
      </c>
      <c r="S50" s="428">
        <v>17</v>
      </c>
    </row>
    <row r="51" spans="1:19" ht="15.75" customHeight="1" x14ac:dyDescent="0.25">
      <c r="A51" s="312"/>
      <c r="B51" s="621">
        <v>3474</v>
      </c>
      <c r="C51" s="532" t="s">
        <v>83</v>
      </c>
      <c r="D51" s="273" t="s">
        <v>16</v>
      </c>
      <c r="E51" s="264">
        <v>5</v>
      </c>
      <c r="F51" s="536">
        <v>70</v>
      </c>
      <c r="G51" s="536">
        <v>64</v>
      </c>
      <c r="H51" s="265"/>
      <c r="I51" s="265">
        <v>134</v>
      </c>
      <c r="J51" s="233">
        <v>139</v>
      </c>
      <c r="K51" s="220"/>
      <c r="L51" s="222"/>
      <c r="N51" s="666">
        <v>3435</v>
      </c>
      <c r="O51" s="607">
        <v>9</v>
      </c>
      <c r="P51" s="359" t="s">
        <v>221</v>
      </c>
      <c r="Q51" s="273" t="s">
        <v>300</v>
      </c>
      <c r="R51" s="244">
        <v>163</v>
      </c>
      <c r="S51" s="428">
        <v>16</v>
      </c>
    </row>
    <row r="52" spans="1:19" ht="15.75" customHeight="1" thickBot="1" x14ac:dyDescent="0.3">
      <c r="A52" s="702"/>
      <c r="B52" s="711"/>
      <c r="C52" s="704"/>
      <c r="D52" s="705"/>
      <c r="E52" s="706"/>
      <c r="F52" s="707"/>
      <c r="G52" s="707"/>
      <c r="H52" s="820"/>
      <c r="I52" s="708">
        <v>0</v>
      </c>
      <c r="J52" s="710"/>
      <c r="K52" s="220"/>
      <c r="L52" s="222"/>
      <c r="N52" s="666">
        <v>3439</v>
      </c>
      <c r="O52" s="607">
        <v>10</v>
      </c>
      <c r="P52" s="359" t="s">
        <v>250</v>
      </c>
      <c r="Q52" s="273" t="s">
        <v>9</v>
      </c>
      <c r="R52" s="244">
        <v>158</v>
      </c>
      <c r="S52" s="428">
        <v>15</v>
      </c>
    </row>
    <row r="53" spans="1:19" ht="15.75" customHeight="1" x14ac:dyDescent="0.25">
      <c r="A53" s="319">
        <v>7</v>
      </c>
      <c r="B53" s="689"/>
      <c r="C53" s="352"/>
      <c r="D53" s="328" t="s">
        <v>217</v>
      </c>
      <c r="E53" s="322"/>
      <c r="F53" s="817" t="s">
        <v>91</v>
      </c>
      <c r="G53" s="817" t="s">
        <v>92</v>
      </c>
      <c r="H53" s="324"/>
      <c r="I53" s="324" t="s">
        <v>93</v>
      </c>
      <c r="J53" s="324" t="s">
        <v>94</v>
      </c>
      <c r="K53" s="224" t="s">
        <v>18</v>
      </c>
      <c r="L53" s="228"/>
      <c r="N53" s="666"/>
      <c r="O53" s="607"/>
      <c r="P53" s="359"/>
      <c r="Q53" s="273"/>
      <c r="R53" s="244"/>
      <c r="S53" s="428"/>
    </row>
    <row r="54" spans="1:19" ht="15.75" customHeight="1" x14ac:dyDescent="0.25">
      <c r="A54" s="312"/>
      <c r="B54" s="621">
        <v>3438</v>
      </c>
      <c r="C54" s="532" t="s">
        <v>76</v>
      </c>
      <c r="D54" s="273" t="s">
        <v>217</v>
      </c>
      <c r="E54" s="264">
        <v>3</v>
      </c>
      <c r="F54" s="536">
        <v>0</v>
      </c>
      <c r="G54" s="536">
        <v>0</v>
      </c>
      <c r="H54" s="274"/>
      <c r="I54" s="265">
        <v>0</v>
      </c>
      <c r="J54" s="233"/>
      <c r="K54" s="220"/>
      <c r="L54" s="222">
        <f>SUM(J55:J57)</f>
        <v>505</v>
      </c>
      <c r="N54" s="666"/>
      <c r="O54" s="606"/>
      <c r="P54" s="617" t="s">
        <v>34</v>
      </c>
      <c r="Q54" s="575"/>
      <c r="R54" s="166" t="s">
        <v>93</v>
      </c>
      <c r="S54" s="429" t="s">
        <v>5</v>
      </c>
    </row>
    <row r="55" spans="1:19" ht="15.75" customHeight="1" x14ac:dyDescent="0.25">
      <c r="A55" s="312"/>
      <c r="B55" s="621">
        <v>3463</v>
      </c>
      <c r="C55" s="532" t="s">
        <v>214</v>
      </c>
      <c r="D55" s="273" t="s">
        <v>217</v>
      </c>
      <c r="E55" s="264">
        <v>5</v>
      </c>
      <c r="F55" s="536">
        <v>83</v>
      </c>
      <c r="G55" s="536">
        <v>77</v>
      </c>
      <c r="H55" s="274"/>
      <c r="I55" s="265">
        <v>160</v>
      </c>
      <c r="J55" s="233">
        <v>165</v>
      </c>
      <c r="K55" s="220"/>
      <c r="L55" s="222"/>
      <c r="N55" s="666">
        <v>3457</v>
      </c>
      <c r="O55" s="601">
        <v>1</v>
      </c>
      <c r="P55" s="359" t="s">
        <v>257</v>
      </c>
      <c r="Q55" s="273" t="s">
        <v>11</v>
      </c>
      <c r="R55" s="244">
        <v>196</v>
      </c>
      <c r="S55" s="428">
        <v>30</v>
      </c>
    </row>
    <row r="56" spans="1:19" ht="15.75" customHeight="1" x14ac:dyDescent="0.25">
      <c r="A56" s="312"/>
      <c r="B56" s="621">
        <v>3461</v>
      </c>
      <c r="C56" s="532" t="s">
        <v>215</v>
      </c>
      <c r="D56" s="260" t="s">
        <v>217</v>
      </c>
      <c r="E56" s="261">
        <v>5</v>
      </c>
      <c r="F56" s="536">
        <v>82</v>
      </c>
      <c r="G56" s="536">
        <v>82</v>
      </c>
      <c r="H56" s="285"/>
      <c r="I56" s="263">
        <v>164</v>
      </c>
      <c r="J56" s="269">
        <v>169</v>
      </c>
      <c r="K56" s="220"/>
      <c r="L56" s="222"/>
      <c r="N56" s="666">
        <v>3451</v>
      </c>
      <c r="O56" s="602">
        <v>2</v>
      </c>
      <c r="P56" s="359" t="s">
        <v>78</v>
      </c>
      <c r="Q56" s="273" t="s">
        <v>11</v>
      </c>
      <c r="R56" s="244">
        <v>193</v>
      </c>
      <c r="S56" s="428">
        <v>26</v>
      </c>
    </row>
    <row r="57" spans="1:19" ht="15.75" customHeight="1" x14ac:dyDescent="0.25">
      <c r="A57" s="312"/>
      <c r="B57" s="621">
        <v>3467</v>
      </c>
      <c r="C57" s="532" t="s">
        <v>216</v>
      </c>
      <c r="D57" s="273" t="s">
        <v>217</v>
      </c>
      <c r="E57" s="264">
        <v>5</v>
      </c>
      <c r="F57" s="536">
        <v>87</v>
      </c>
      <c r="G57" s="536">
        <v>79</v>
      </c>
      <c r="H57" s="274"/>
      <c r="I57" s="265">
        <v>166</v>
      </c>
      <c r="J57" s="233">
        <v>171</v>
      </c>
      <c r="K57" s="220"/>
      <c r="L57" s="222"/>
      <c r="N57" s="666">
        <v>3449</v>
      </c>
      <c r="O57" s="603">
        <v>3</v>
      </c>
      <c r="P57" s="359" t="s">
        <v>246</v>
      </c>
      <c r="Q57" s="273" t="s">
        <v>9</v>
      </c>
      <c r="R57" s="244">
        <v>190</v>
      </c>
      <c r="S57" s="428">
        <v>23</v>
      </c>
    </row>
    <row r="58" spans="1:19" ht="15.75" customHeight="1" x14ac:dyDescent="0.25">
      <c r="A58" s="312"/>
      <c r="B58" s="365"/>
      <c r="C58" s="357"/>
      <c r="D58" s="282"/>
      <c r="E58" s="283"/>
      <c r="F58" s="536"/>
      <c r="G58" s="536"/>
      <c r="H58" s="288"/>
      <c r="I58" s="284">
        <v>0</v>
      </c>
      <c r="J58" s="269"/>
      <c r="K58" s="220"/>
      <c r="L58" s="222"/>
      <c r="N58" s="666">
        <v>3452</v>
      </c>
      <c r="O58" s="583">
        <v>4</v>
      </c>
      <c r="P58" s="359" t="s">
        <v>226</v>
      </c>
      <c r="Q58" s="273" t="s">
        <v>230</v>
      </c>
      <c r="R58" s="244">
        <v>187</v>
      </c>
      <c r="S58" s="428">
        <v>21</v>
      </c>
    </row>
    <row r="59" spans="1:19" ht="15.75" customHeight="1" thickBot="1" x14ac:dyDescent="0.3">
      <c r="A59" s="313"/>
      <c r="B59" s="369"/>
      <c r="C59" s="358"/>
      <c r="D59" s="314"/>
      <c r="E59" s="315"/>
      <c r="F59" s="686"/>
      <c r="G59" s="686"/>
      <c r="H59" s="338"/>
      <c r="I59" s="327">
        <v>0</v>
      </c>
      <c r="J59" s="318"/>
      <c r="K59" s="225"/>
      <c r="L59" s="223"/>
      <c r="N59" s="666">
        <v>3453</v>
      </c>
      <c r="O59" s="583">
        <v>5</v>
      </c>
      <c r="P59" s="359" t="s">
        <v>235</v>
      </c>
      <c r="Q59" s="273" t="s">
        <v>298</v>
      </c>
      <c r="R59" s="244">
        <v>184</v>
      </c>
      <c r="S59" s="428">
        <v>20</v>
      </c>
    </row>
    <row r="60" spans="1:19" ht="15.75" customHeight="1" x14ac:dyDescent="0.25">
      <c r="A60" s="682">
        <v>8</v>
      </c>
      <c r="B60" s="683"/>
      <c r="C60" s="373"/>
      <c r="D60" s="374" t="s">
        <v>220</v>
      </c>
      <c r="E60" s="301"/>
      <c r="F60" s="348" t="s">
        <v>91</v>
      </c>
      <c r="G60" s="348" t="s">
        <v>92</v>
      </c>
      <c r="H60" s="302"/>
      <c r="I60" s="302" t="s">
        <v>93</v>
      </c>
      <c r="J60" s="302">
        <v>10.9</v>
      </c>
      <c r="K60" s="220" t="s">
        <v>18</v>
      </c>
      <c r="L60" s="222"/>
      <c r="N60" s="666">
        <v>3454</v>
      </c>
      <c r="O60" s="583">
        <v>6</v>
      </c>
      <c r="P60" s="359" t="s">
        <v>227</v>
      </c>
      <c r="Q60" s="273" t="s">
        <v>230</v>
      </c>
      <c r="R60" s="451">
        <v>175</v>
      </c>
      <c r="S60" s="428">
        <v>19</v>
      </c>
    </row>
    <row r="61" spans="1:19" ht="15.75" customHeight="1" x14ac:dyDescent="0.25">
      <c r="A61" s="312"/>
      <c r="B61" s="621">
        <v>3465</v>
      </c>
      <c r="C61" s="532" t="s">
        <v>218</v>
      </c>
      <c r="D61" s="273" t="s">
        <v>220</v>
      </c>
      <c r="E61" s="264">
        <v>5</v>
      </c>
      <c r="F61" s="536">
        <v>0</v>
      </c>
      <c r="G61" s="536">
        <v>0</v>
      </c>
      <c r="H61" s="265"/>
      <c r="I61" s="265">
        <v>0</v>
      </c>
      <c r="J61" s="233"/>
      <c r="K61" s="220"/>
      <c r="L61" s="570">
        <f>SUM(J63:J64)</f>
        <v>338</v>
      </c>
      <c r="N61" s="666">
        <v>3455</v>
      </c>
      <c r="O61" s="583">
        <v>7</v>
      </c>
      <c r="P61" s="359" t="s">
        <v>272</v>
      </c>
      <c r="Q61" s="273" t="s">
        <v>297</v>
      </c>
      <c r="R61" s="451">
        <v>175</v>
      </c>
      <c r="S61" s="428">
        <v>18</v>
      </c>
    </row>
    <row r="62" spans="1:19" ht="15.75" customHeight="1" x14ac:dyDescent="0.25">
      <c r="A62" s="312"/>
      <c r="B62" s="621">
        <v>3466</v>
      </c>
      <c r="C62" s="532" t="s">
        <v>219</v>
      </c>
      <c r="D62" s="273" t="s">
        <v>220</v>
      </c>
      <c r="E62" s="264">
        <v>5</v>
      </c>
      <c r="F62" s="536">
        <v>0</v>
      </c>
      <c r="G62" s="536">
        <v>0</v>
      </c>
      <c r="H62" s="265"/>
      <c r="I62" s="265">
        <v>0</v>
      </c>
      <c r="J62" s="233"/>
      <c r="K62" s="220"/>
      <c r="L62" s="222"/>
      <c r="N62" s="666"/>
      <c r="O62" s="616"/>
      <c r="P62" s="359"/>
      <c r="Q62" s="273"/>
      <c r="R62" s="244"/>
      <c r="S62" s="428"/>
    </row>
    <row r="63" spans="1:19" ht="15.75" customHeight="1" x14ac:dyDescent="0.25">
      <c r="A63" s="312"/>
      <c r="B63" s="621">
        <v>3464</v>
      </c>
      <c r="C63" s="532" t="s">
        <v>245</v>
      </c>
      <c r="D63" s="260" t="s">
        <v>220</v>
      </c>
      <c r="E63" s="261">
        <v>5</v>
      </c>
      <c r="F63" s="536">
        <v>74</v>
      </c>
      <c r="G63" s="536">
        <v>81</v>
      </c>
      <c r="H63" s="263"/>
      <c r="I63" s="263">
        <v>155</v>
      </c>
      <c r="J63" s="231">
        <v>160</v>
      </c>
      <c r="K63" s="220"/>
      <c r="L63" s="222"/>
      <c r="N63" s="666"/>
      <c r="O63" s="601"/>
      <c r="P63" s="617" t="s">
        <v>31</v>
      </c>
      <c r="Q63" s="575"/>
      <c r="R63" s="166" t="s">
        <v>93</v>
      </c>
      <c r="S63" s="429" t="s">
        <v>5</v>
      </c>
    </row>
    <row r="64" spans="1:19" ht="15.75" customHeight="1" x14ac:dyDescent="0.25">
      <c r="A64" s="312"/>
      <c r="B64" s="621">
        <v>3434</v>
      </c>
      <c r="C64" s="532" t="s">
        <v>75</v>
      </c>
      <c r="D64" s="273" t="s">
        <v>220</v>
      </c>
      <c r="E64" s="264">
        <v>3</v>
      </c>
      <c r="F64" s="536">
        <v>89</v>
      </c>
      <c r="G64" s="536">
        <v>86</v>
      </c>
      <c r="H64" s="265"/>
      <c r="I64" s="265">
        <v>175</v>
      </c>
      <c r="J64" s="233">
        <v>178</v>
      </c>
      <c r="K64" s="220"/>
      <c r="L64" s="222"/>
      <c r="N64" s="666">
        <v>3488</v>
      </c>
      <c r="O64" s="601">
        <v>1</v>
      </c>
      <c r="P64" s="359" t="s">
        <v>191</v>
      </c>
      <c r="Q64" s="273" t="s">
        <v>193</v>
      </c>
      <c r="R64" s="244">
        <v>181</v>
      </c>
      <c r="S64" s="428">
        <v>30</v>
      </c>
    </row>
    <row r="65" spans="1:19" ht="15.75" customHeight="1" x14ac:dyDescent="0.25">
      <c r="A65" s="312"/>
      <c r="B65" s="621"/>
      <c r="C65" s="354"/>
      <c r="D65" s="260"/>
      <c r="E65" s="261"/>
      <c r="F65" s="536"/>
      <c r="G65" s="536"/>
      <c r="H65" s="263"/>
      <c r="I65" s="263">
        <v>0</v>
      </c>
      <c r="J65" s="231"/>
      <c r="K65" s="220"/>
      <c r="L65" s="222"/>
      <c r="N65" s="666">
        <v>3490</v>
      </c>
      <c r="O65" s="602">
        <v>2</v>
      </c>
      <c r="P65" s="359" t="s">
        <v>208</v>
      </c>
      <c r="Q65" s="273" t="s">
        <v>13</v>
      </c>
      <c r="R65" s="244">
        <v>174</v>
      </c>
      <c r="S65" s="428">
        <v>30</v>
      </c>
    </row>
    <row r="66" spans="1:19" ht="15.75" customHeight="1" thickBot="1" x14ac:dyDescent="0.3">
      <c r="A66" s="702"/>
      <c r="B66" s="703"/>
      <c r="C66" s="704"/>
      <c r="D66" s="705"/>
      <c r="E66" s="821"/>
      <c r="F66" s="707"/>
      <c r="G66" s="707"/>
      <c r="H66" s="822"/>
      <c r="I66" s="823"/>
      <c r="J66" s="710"/>
      <c r="K66" s="220"/>
      <c r="L66" s="222"/>
      <c r="N66" s="666">
        <v>3493</v>
      </c>
      <c r="O66" s="603">
        <v>3</v>
      </c>
      <c r="P66" s="359" t="s">
        <v>197</v>
      </c>
      <c r="Q66" s="273" t="s">
        <v>301</v>
      </c>
      <c r="R66" s="244">
        <v>169</v>
      </c>
      <c r="S66" s="428">
        <v>23</v>
      </c>
    </row>
    <row r="67" spans="1:19" ht="15.75" customHeight="1" x14ac:dyDescent="0.25">
      <c r="A67" s="319">
        <v>9</v>
      </c>
      <c r="B67" s="689"/>
      <c r="C67" s="352"/>
      <c r="D67" s="328" t="s">
        <v>285</v>
      </c>
      <c r="E67" s="322"/>
      <c r="F67" s="817" t="s">
        <v>91</v>
      </c>
      <c r="G67" s="817" t="s">
        <v>92</v>
      </c>
      <c r="H67" s="572"/>
      <c r="I67" s="324" t="s">
        <v>93</v>
      </c>
      <c r="J67" s="324">
        <v>10.9</v>
      </c>
      <c r="K67" s="224"/>
      <c r="L67" s="228"/>
      <c r="N67" s="666">
        <v>3494</v>
      </c>
      <c r="O67" s="583">
        <v>4</v>
      </c>
      <c r="P67" s="359" t="s">
        <v>202</v>
      </c>
      <c r="Q67" s="273" t="s">
        <v>12</v>
      </c>
      <c r="R67" s="244">
        <v>165</v>
      </c>
      <c r="S67" s="428">
        <v>21</v>
      </c>
    </row>
    <row r="68" spans="1:19" ht="15.75" customHeight="1" x14ac:dyDescent="0.25">
      <c r="A68" s="312"/>
      <c r="B68" s="621">
        <v>3435</v>
      </c>
      <c r="C68" s="533" t="s">
        <v>221</v>
      </c>
      <c r="D68" s="273" t="s">
        <v>285</v>
      </c>
      <c r="E68" s="264">
        <v>3</v>
      </c>
      <c r="F68" s="536">
        <v>77</v>
      </c>
      <c r="G68" s="536">
        <v>86</v>
      </c>
      <c r="H68" s="265"/>
      <c r="I68" s="265">
        <v>163</v>
      </c>
      <c r="J68" s="233"/>
      <c r="K68" s="220"/>
      <c r="L68" s="570">
        <f>SUM(J69:J71)</f>
        <v>535</v>
      </c>
      <c r="N68" s="666">
        <v>3506</v>
      </c>
      <c r="O68" s="583">
        <v>5</v>
      </c>
      <c r="P68" s="359" t="s">
        <v>205</v>
      </c>
      <c r="Q68" s="273" t="s">
        <v>15</v>
      </c>
      <c r="R68" s="244">
        <v>163</v>
      </c>
      <c r="S68" s="428">
        <v>20</v>
      </c>
    </row>
    <row r="69" spans="1:19" ht="15.75" customHeight="1" x14ac:dyDescent="0.25">
      <c r="A69" s="312"/>
      <c r="B69" s="621">
        <v>3433</v>
      </c>
      <c r="C69" s="533" t="s">
        <v>71</v>
      </c>
      <c r="D69" s="273" t="s">
        <v>285</v>
      </c>
      <c r="E69" s="264">
        <v>3</v>
      </c>
      <c r="F69" s="536">
        <v>89</v>
      </c>
      <c r="G69" s="536">
        <v>84</v>
      </c>
      <c r="H69" s="265"/>
      <c r="I69" s="265">
        <v>173</v>
      </c>
      <c r="J69" s="233">
        <v>176</v>
      </c>
      <c r="K69" s="220"/>
      <c r="L69" s="222"/>
      <c r="N69" s="666">
        <v>3491</v>
      </c>
      <c r="O69" s="583">
        <v>6</v>
      </c>
      <c r="P69" s="359" t="s">
        <v>206</v>
      </c>
      <c r="Q69" s="273" t="s">
        <v>13</v>
      </c>
      <c r="R69" s="451">
        <v>161</v>
      </c>
      <c r="S69" s="428">
        <v>19</v>
      </c>
    </row>
    <row r="70" spans="1:19" ht="15.75" customHeight="1" x14ac:dyDescent="0.25">
      <c r="A70" s="312"/>
      <c r="B70" s="621">
        <v>3437</v>
      </c>
      <c r="C70" s="533" t="s">
        <v>73</v>
      </c>
      <c r="D70" s="273" t="s">
        <v>285</v>
      </c>
      <c r="E70" s="283">
        <v>3</v>
      </c>
      <c r="F70" s="536">
        <v>92</v>
      </c>
      <c r="G70" s="536">
        <v>87</v>
      </c>
      <c r="H70" s="291"/>
      <c r="I70" s="284">
        <v>179</v>
      </c>
      <c r="J70" s="269">
        <v>182</v>
      </c>
      <c r="K70" s="220"/>
      <c r="L70" s="222"/>
      <c r="N70" s="666">
        <v>3495</v>
      </c>
      <c r="O70" s="583">
        <v>7</v>
      </c>
      <c r="P70" s="359" t="s">
        <v>192</v>
      </c>
      <c r="Q70" s="273" t="s">
        <v>193</v>
      </c>
      <c r="R70" s="451">
        <v>161</v>
      </c>
      <c r="S70" s="428">
        <v>18</v>
      </c>
    </row>
    <row r="71" spans="1:19" ht="15.75" customHeight="1" x14ac:dyDescent="0.25">
      <c r="A71" s="312"/>
      <c r="B71" s="621">
        <v>3462</v>
      </c>
      <c r="C71" s="533" t="s">
        <v>222</v>
      </c>
      <c r="D71" s="273" t="s">
        <v>285</v>
      </c>
      <c r="E71" s="264">
        <v>5</v>
      </c>
      <c r="F71" s="536">
        <v>85</v>
      </c>
      <c r="G71" s="536">
        <v>87</v>
      </c>
      <c r="H71" s="265"/>
      <c r="I71" s="284">
        <f>SUM(F71:G71)</f>
        <v>172</v>
      </c>
      <c r="J71" s="233">
        <v>177</v>
      </c>
      <c r="K71" s="220"/>
      <c r="L71" s="222"/>
      <c r="N71" s="666">
        <v>3489</v>
      </c>
      <c r="O71" s="616">
        <v>8</v>
      </c>
      <c r="P71" s="359" t="s">
        <v>196</v>
      </c>
      <c r="Q71" s="273" t="s">
        <v>301</v>
      </c>
      <c r="R71" s="244">
        <v>160</v>
      </c>
      <c r="S71" s="428">
        <v>17</v>
      </c>
    </row>
    <row r="72" spans="1:19" ht="15.75" customHeight="1" x14ac:dyDescent="0.25">
      <c r="A72" s="312"/>
      <c r="B72" s="621"/>
      <c r="C72" s="532"/>
      <c r="D72" s="273"/>
      <c r="E72" s="565"/>
      <c r="F72" s="536"/>
      <c r="G72" s="536"/>
      <c r="H72" s="284"/>
      <c r="I72" s="284"/>
      <c r="J72" s="564"/>
      <c r="K72" s="220"/>
      <c r="L72" s="222"/>
      <c r="N72" s="666">
        <v>3500</v>
      </c>
      <c r="O72" s="607">
        <v>9</v>
      </c>
      <c r="P72" s="359" t="s">
        <v>200</v>
      </c>
      <c r="Q72" s="273" t="s">
        <v>12</v>
      </c>
      <c r="R72" s="244">
        <v>156</v>
      </c>
      <c r="S72" s="428">
        <v>16</v>
      </c>
    </row>
    <row r="73" spans="1:19" ht="15.75" customHeight="1" thickBot="1" x14ac:dyDescent="0.3">
      <c r="A73" s="313"/>
      <c r="B73" s="369"/>
      <c r="C73" s="353"/>
      <c r="D73" s="339"/>
      <c r="E73" s="315"/>
      <c r="F73" s="686"/>
      <c r="G73" s="686"/>
      <c r="H73" s="327"/>
      <c r="I73" s="327"/>
      <c r="J73" s="318"/>
      <c r="K73" s="225"/>
      <c r="L73" s="223"/>
      <c r="N73" s="666">
        <v>3496</v>
      </c>
      <c r="O73" s="607">
        <v>10</v>
      </c>
      <c r="P73" s="359" t="s">
        <v>210</v>
      </c>
      <c r="Q73" s="273" t="s">
        <v>13</v>
      </c>
      <c r="R73" s="244">
        <v>153</v>
      </c>
      <c r="S73" s="428">
        <v>15</v>
      </c>
    </row>
    <row r="74" spans="1:19" ht="15.75" customHeight="1" x14ac:dyDescent="0.25">
      <c r="A74" s="682">
        <v>10</v>
      </c>
      <c r="B74" s="683"/>
      <c r="C74" s="373"/>
      <c r="D74" s="374" t="s">
        <v>225</v>
      </c>
      <c r="E74" s="301"/>
      <c r="F74" s="348" t="s">
        <v>91</v>
      </c>
      <c r="G74" s="348" t="s">
        <v>92</v>
      </c>
      <c r="H74" s="302"/>
      <c r="I74" s="302" t="s">
        <v>93</v>
      </c>
      <c r="J74" s="302">
        <v>10.9</v>
      </c>
      <c r="K74" s="220"/>
      <c r="L74" s="222"/>
      <c r="N74" s="666">
        <v>3501</v>
      </c>
      <c r="O74" s="607">
        <v>11</v>
      </c>
      <c r="P74" s="359" t="s">
        <v>306</v>
      </c>
      <c r="Q74" s="273" t="s">
        <v>301</v>
      </c>
      <c r="R74" s="451">
        <v>143</v>
      </c>
      <c r="S74" s="428">
        <v>14</v>
      </c>
    </row>
    <row r="75" spans="1:19" ht="15.75" customHeight="1" x14ac:dyDescent="0.25">
      <c r="A75" s="312"/>
      <c r="B75" s="621">
        <v>3449</v>
      </c>
      <c r="C75" s="361" t="s">
        <v>246</v>
      </c>
      <c r="D75" s="273" t="s">
        <v>225</v>
      </c>
      <c r="E75" s="264">
        <v>0</v>
      </c>
      <c r="F75" s="536">
        <v>95</v>
      </c>
      <c r="G75" s="536">
        <v>95</v>
      </c>
      <c r="H75" s="265"/>
      <c r="I75" s="265">
        <v>190</v>
      </c>
      <c r="J75" s="233">
        <v>190</v>
      </c>
      <c r="K75" s="220"/>
      <c r="L75" s="222">
        <f>SUM(J75:J79)</f>
        <v>532</v>
      </c>
      <c r="N75" s="666">
        <v>3502</v>
      </c>
      <c r="O75" s="607">
        <v>12</v>
      </c>
      <c r="P75" s="359" t="s">
        <v>190</v>
      </c>
      <c r="Q75" s="273" t="s">
        <v>193</v>
      </c>
      <c r="R75" s="451">
        <v>143</v>
      </c>
      <c r="S75" s="428">
        <v>13</v>
      </c>
    </row>
    <row r="76" spans="1:19" ht="15.75" customHeight="1" x14ac:dyDescent="0.25">
      <c r="A76" s="312"/>
      <c r="B76" s="621">
        <v>3450</v>
      </c>
      <c r="C76" s="361" t="s">
        <v>247</v>
      </c>
      <c r="D76" s="273" t="s">
        <v>225</v>
      </c>
      <c r="E76" s="283"/>
      <c r="F76" s="536">
        <v>0</v>
      </c>
      <c r="G76" s="536">
        <v>0</v>
      </c>
      <c r="H76" s="284"/>
      <c r="I76" s="284">
        <v>0</v>
      </c>
      <c r="J76" s="269"/>
      <c r="K76" s="220"/>
      <c r="L76" s="222"/>
      <c r="N76" s="666">
        <v>3497</v>
      </c>
      <c r="O76" s="607">
        <v>13</v>
      </c>
      <c r="P76" s="359" t="s">
        <v>188</v>
      </c>
      <c r="Q76" s="273" t="s">
        <v>193</v>
      </c>
      <c r="R76" s="451">
        <v>141</v>
      </c>
      <c r="S76" s="428">
        <v>12</v>
      </c>
    </row>
    <row r="77" spans="1:19" ht="15.75" customHeight="1" x14ac:dyDescent="0.25">
      <c r="A77" s="312"/>
      <c r="B77" s="621">
        <v>3439</v>
      </c>
      <c r="C77" s="361" t="s">
        <v>250</v>
      </c>
      <c r="D77" s="273" t="s">
        <v>225</v>
      </c>
      <c r="E77" s="264">
        <v>3</v>
      </c>
      <c r="F77" s="536">
        <v>70</v>
      </c>
      <c r="G77" s="536">
        <v>88</v>
      </c>
      <c r="H77" s="265"/>
      <c r="I77" s="265">
        <v>158</v>
      </c>
      <c r="J77" s="233"/>
      <c r="K77" s="220"/>
      <c r="L77" s="222"/>
      <c r="N77" s="666">
        <v>3505</v>
      </c>
      <c r="O77" s="607">
        <v>14</v>
      </c>
      <c r="P77" s="359" t="s">
        <v>189</v>
      </c>
      <c r="Q77" s="273" t="s">
        <v>193</v>
      </c>
      <c r="R77" s="451">
        <v>141</v>
      </c>
      <c r="S77" s="428">
        <v>11</v>
      </c>
    </row>
    <row r="78" spans="1:19" ht="15.75" customHeight="1" x14ac:dyDescent="0.25">
      <c r="A78" s="312"/>
      <c r="B78" s="621">
        <v>3402</v>
      </c>
      <c r="C78" s="361" t="s">
        <v>242</v>
      </c>
      <c r="D78" s="273" t="s">
        <v>225</v>
      </c>
      <c r="E78" s="264">
        <v>5</v>
      </c>
      <c r="F78" s="536">
        <v>76</v>
      </c>
      <c r="G78" s="536">
        <v>84</v>
      </c>
      <c r="H78" s="265"/>
      <c r="I78" s="284">
        <f>SUM(F78:G78)</f>
        <v>160</v>
      </c>
      <c r="J78" s="233">
        <v>165</v>
      </c>
      <c r="K78" s="220"/>
      <c r="L78" s="222"/>
      <c r="N78" s="666">
        <v>3499</v>
      </c>
      <c r="O78" s="607">
        <v>15</v>
      </c>
      <c r="P78" s="359" t="s">
        <v>201</v>
      </c>
      <c r="Q78" s="273" t="s">
        <v>12</v>
      </c>
      <c r="R78" s="244">
        <v>139</v>
      </c>
      <c r="S78" s="428">
        <v>10</v>
      </c>
    </row>
    <row r="79" spans="1:19" ht="15.75" customHeight="1" thickBot="1" x14ac:dyDescent="0.3">
      <c r="A79" s="312"/>
      <c r="B79" s="621">
        <v>3405</v>
      </c>
      <c r="C79" s="359" t="s">
        <v>238</v>
      </c>
      <c r="D79" s="273" t="s">
        <v>225</v>
      </c>
      <c r="E79" s="283">
        <v>5</v>
      </c>
      <c r="F79" s="536">
        <v>90</v>
      </c>
      <c r="G79" s="536">
        <v>82</v>
      </c>
      <c r="H79" s="284"/>
      <c r="I79" s="284">
        <f>SUM(F79:G79)</f>
        <v>172</v>
      </c>
      <c r="J79" s="269">
        <v>177</v>
      </c>
      <c r="K79" s="220"/>
      <c r="L79" s="222"/>
      <c r="N79" s="847"/>
      <c r="O79" s="848"/>
      <c r="P79" s="849"/>
      <c r="Q79" s="850"/>
      <c r="R79" s="851"/>
      <c r="S79" s="852"/>
    </row>
    <row r="80" spans="1:19" ht="15.75" customHeight="1" thickBot="1" x14ac:dyDescent="0.3">
      <c r="A80" s="702"/>
      <c r="B80" s="711"/>
      <c r="C80" s="712"/>
      <c r="D80" s="713"/>
      <c r="E80" s="714"/>
      <c r="F80" s="707"/>
      <c r="G80" s="707"/>
      <c r="H80" s="715"/>
      <c r="I80" s="715">
        <v>0</v>
      </c>
      <c r="J80" s="716"/>
      <c r="K80" s="220"/>
      <c r="L80" s="222"/>
      <c r="N80" s="839"/>
      <c r="O80" s="612"/>
      <c r="P80" s="840"/>
      <c r="Q80" s="841"/>
      <c r="R80" s="842"/>
      <c r="S80" s="843"/>
    </row>
    <row r="81" spans="1:19" ht="15.75" customHeight="1" x14ac:dyDescent="0.25">
      <c r="A81" s="319">
        <v>11</v>
      </c>
      <c r="B81" s="689"/>
      <c r="C81" s="352"/>
      <c r="D81" s="328" t="s">
        <v>230</v>
      </c>
      <c r="E81" s="322"/>
      <c r="F81" s="817" t="s">
        <v>91</v>
      </c>
      <c r="G81" s="817" t="s">
        <v>92</v>
      </c>
      <c r="H81" s="324"/>
      <c r="I81" s="324" t="s">
        <v>93</v>
      </c>
      <c r="J81" s="324">
        <v>10.9</v>
      </c>
      <c r="K81" s="224"/>
      <c r="L81" s="228"/>
      <c r="N81" s="615"/>
      <c r="O81" s="607"/>
      <c r="P81" s="359"/>
      <c r="Q81" s="273"/>
      <c r="R81" s="244"/>
      <c r="S81" s="88"/>
    </row>
    <row r="82" spans="1:19" ht="15.75" customHeight="1" x14ac:dyDescent="0.25">
      <c r="A82" s="312"/>
      <c r="B82" s="621">
        <v>3452</v>
      </c>
      <c r="C82" s="532" t="s">
        <v>226</v>
      </c>
      <c r="D82" s="273" t="s">
        <v>230</v>
      </c>
      <c r="E82" s="264">
        <v>0</v>
      </c>
      <c r="F82" s="536">
        <v>93</v>
      </c>
      <c r="G82" s="536">
        <v>94</v>
      </c>
      <c r="H82" s="265"/>
      <c r="I82" s="265">
        <v>187</v>
      </c>
      <c r="J82" s="233">
        <v>187</v>
      </c>
      <c r="K82" s="220"/>
      <c r="L82" s="222">
        <f>SUM(J82:J84)</f>
        <v>538</v>
      </c>
      <c r="N82" s="615"/>
      <c r="O82" s="607"/>
      <c r="P82" s="359"/>
      <c r="Q82" s="273"/>
      <c r="R82" s="244"/>
      <c r="S82" s="88"/>
    </row>
    <row r="83" spans="1:19" ht="15.75" customHeight="1" x14ac:dyDescent="0.25">
      <c r="A83" s="312"/>
      <c r="B83" s="621">
        <v>3454</v>
      </c>
      <c r="C83" s="532" t="s">
        <v>227</v>
      </c>
      <c r="D83" s="282" t="s">
        <v>230</v>
      </c>
      <c r="E83" s="283">
        <v>0</v>
      </c>
      <c r="F83" s="536">
        <v>88</v>
      </c>
      <c r="G83" s="536">
        <v>87</v>
      </c>
      <c r="H83" s="284"/>
      <c r="I83" s="284">
        <v>175</v>
      </c>
      <c r="J83" s="269">
        <v>175</v>
      </c>
      <c r="K83" s="220"/>
      <c r="L83" s="222"/>
      <c r="N83" s="615"/>
      <c r="O83" s="607"/>
      <c r="P83" s="359"/>
      <c r="Q83" s="273"/>
      <c r="R83" s="87"/>
      <c r="S83" s="88"/>
    </row>
    <row r="84" spans="1:19" ht="15.75" customHeight="1" x14ac:dyDescent="0.25">
      <c r="A84" s="312"/>
      <c r="B84" s="621">
        <v>3423</v>
      </c>
      <c r="C84" s="532" t="s">
        <v>252</v>
      </c>
      <c r="D84" s="273" t="s">
        <v>230</v>
      </c>
      <c r="E84" s="264">
        <v>3</v>
      </c>
      <c r="F84" s="536">
        <v>89</v>
      </c>
      <c r="G84" s="536">
        <v>84</v>
      </c>
      <c r="H84" s="265"/>
      <c r="I84" s="265">
        <v>173</v>
      </c>
      <c r="J84" s="233">
        <v>176</v>
      </c>
      <c r="K84" s="220"/>
      <c r="L84" s="222"/>
      <c r="N84" s="615"/>
      <c r="O84" s="607"/>
      <c r="P84" s="359"/>
      <c r="Q84" s="273"/>
      <c r="R84" s="87"/>
      <c r="S84" s="88"/>
    </row>
    <row r="85" spans="1:19" ht="15.75" customHeight="1" x14ac:dyDescent="0.25">
      <c r="A85" s="312"/>
      <c r="B85" s="621">
        <v>3469</v>
      </c>
      <c r="C85" s="532" t="s">
        <v>228</v>
      </c>
      <c r="D85" s="273" t="s">
        <v>230</v>
      </c>
      <c r="E85" s="264">
        <v>5</v>
      </c>
      <c r="F85" s="536">
        <v>73</v>
      </c>
      <c r="G85" s="536">
        <v>61</v>
      </c>
      <c r="H85" s="265"/>
      <c r="I85" s="265">
        <v>134</v>
      </c>
      <c r="J85" s="233"/>
      <c r="K85" s="220"/>
      <c r="L85" s="222"/>
      <c r="N85" s="615"/>
      <c r="O85" s="607"/>
      <c r="P85" s="359"/>
      <c r="Q85" s="273"/>
      <c r="R85" s="87"/>
      <c r="S85" s="88"/>
    </row>
    <row r="86" spans="1:19" ht="15.75" customHeight="1" x14ac:dyDescent="0.25">
      <c r="A86" s="312"/>
      <c r="B86" s="621">
        <v>3480</v>
      </c>
      <c r="C86" s="532" t="s">
        <v>229</v>
      </c>
      <c r="D86" s="282" t="s">
        <v>230</v>
      </c>
      <c r="E86" s="283"/>
      <c r="F86" s="536">
        <v>0</v>
      </c>
      <c r="G86" s="536">
        <v>0</v>
      </c>
      <c r="H86" s="284"/>
      <c r="I86" s="284">
        <v>0</v>
      </c>
      <c r="J86" s="269"/>
      <c r="K86" s="220" t="s">
        <v>18</v>
      </c>
      <c r="L86" s="222"/>
      <c r="N86" s="615"/>
      <c r="O86" s="607"/>
      <c r="P86" s="359"/>
      <c r="Q86" s="273"/>
      <c r="R86" s="87"/>
      <c r="S86" s="88"/>
    </row>
    <row r="87" spans="1:19" ht="15.75" customHeight="1" thickBot="1" x14ac:dyDescent="0.3">
      <c r="A87" s="313"/>
      <c r="B87" s="692"/>
      <c r="C87" s="356"/>
      <c r="D87" s="332"/>
      <c r="E87" s="333"/>
      <c r="F87" s="686"/>
      <c r="G87" s="686"/>
      <c r="H87" s="336"/>
      <c r="I87" s="336">
        <v>0</v>
      </c>
      <c r="J87" s="337"/>
      <c r="K87" s="225" t="s">
        <v>18</v>
      </c>
      <c r="L87" s="223" t="s">
        <v>18</v>
      </c>
      <c r="N87" s="615"/>
      <c r="O87" s="607"/>
      <c r="P87" s="359"/>
      <c r="Q87" s="273"/>
      <c r="R87" s="87"/>
      <c r="S87" s="512"/>
    </row>
    <row r="88" spans="1:19" ht="15.75" customHeight="1" x14ac:dyDescent="0.25">
      <c r="A88" s="682">
        <v>12</v>
      </c>
      <c r="B88" s="683"/>
      <c r="C88" s="373"/>
      <c r="D88" s="374" t="s">
        <v>236</v>
      </c>
      <c r="E88" s="301"/>
      <c r="F88" s="348" t="s">
        <v>91</v>
      </c>
      <c r="G88" s="348" t="s">
        <v>92</v>
      </c>
      <c r="H88" s="302"/>
      <c r="I88" s="302" t="s">
        <v>93</v>
      </c>
      <c r="J88" s="302">
        <v>10.9</v>
      </c>
      <c r="K88" s="220"/>
      <c r="L88" s="222"/>
      <c r="N88" s="615"/>
      <c r="O88" s="608"/>
      <c r="P88" s="359"/>
      <c r="Q88" s="273"/>
      <c r="R88" s="87"/>
      <c r="S88" s="88"/>
    </row>
    <row r="89" spans="1:19" ht="15.75" customHeight="1" x14ac:dyDescent="0.25">
      <c r="A89" s="312"/>
      <c r="B89" s="621">
        <v>3425</v>
      </c>
      <c r="C89" s="532" t="s">
        <v>231</v>
      </c>
      <c r="D89" s="293" t="s">
        <v>236</v>
      </c>
      <c r="E89" s="264">
        <v>3</v>
      </c>
      <c r="F89" s="536">
        <v>77</v>
      </c>
      <c r="G89" s="536">
        <v>76</v>
      </c>
      <c r="H89" s="265"/>
      <c r="I89" s="265">
        <v>153</v>
      </c>
      <c r="J89" s="233"/>
      <c r="K89" s="220"/>
      <c r="L89" s="222">
        <f>SUM(J89:J93)</f>
        <v>540</v>
      </c>
      <c r="N89" s="615"/>
      <c r="O89" s="609"/>
      <c r="P89" s="359"/>
      <c r="Q89" s="273"/>
      <c r="R89" s="87"/>
      <c r="S89" s="88"/>
    </row>
    <row r="90" spans="1:19" ht="15.75" customHeight="1" x14ac:dyDescent="0.25">
      <c r="A90" s="312"/>
      <c r="B90" s="621">
        <v>3440</v>
      </c>
      <c r="C90" s="532" t="s">
        <v>232</v>
      </c>
      <c r="D90" s="293" t="s">
        <v>236</v>
      </c>
      <c r="E90" s="264">
        <v>3</v>
      </c>
      <c r="F90" s="536">
        <v>89</v>
      </c>
      <c r="G90" s="536">
        <v>79</v>
      </c>
      <c r="H90" s="265"/>
      <c r="I90" s="265">
        <v>168</v>
      </c>
      <c r="J90" s="233">
        <v>171</v>
      </c>
      <c r="K90" s="220"/>
      <c r="L90" s="222"/>
      <c r="N90" s="615"/>
      <c r="O90" s="609"/>
      <c r="P90" s="359"/>
      <c r="Q90" s="273"/>
      <c r="R90" s="87"/>
      <c r="S90" s="88"/>
    </row>
    <row r="91" spans="1:19" ht="15.75" customHeight="1" x14ac:dyDescent="0.25">
      <c r="A91" s="312"/>
      <c r="B91" s="621">
        <v>3422</v>
      </c>
      <c r="C91" s="532" t="s">
        <v>233</v>
      </c>
      <c r="D91" s="293" t="s">
        <v>236</v>
      </c>
      <c r="E91" s="264">
        <v>3</v>
      </c>
      <c r="F91" s="536">
        <v>82</v>
      </c>
      <c r="G91" s="536">
        <v>85</v>
      </c>
      <c r="H91" s="265"/>
      <c r="I91" s="265">
        <f>SUM(F91:G91)</f>
        <v>167</v>
      </c>
      <c r="J91" s="233"/>
      <c r="K91" s="220"/>
      <c r="L91" s="222"/>
      <c r="N91" s="615"/>
      <c r="O91" s="610"/>
      <c r="P91" s="359"/>
      <c r="Q91" s="273"/>
      <c r="R91" s="87"/>
      <c r="S91" s="88"/>
    </row>
    <row r="92" spans="1:19" ht="15.75" customHeight="1" x14ac:dyDescent="0.25">
      <c r="A92" s="312"/>
      <c r="B92" s="621">
        <v>3432</v>
      </c>
      <c r="C92" s="532" t="s">
        <v>234</v>
      </c>
      <c r="D92" s="293" t="s">
        <v>236</v>
      </c>
      <c r="E92" s="283">
        <v>3</v>
      </c>
      <c r="F92" s="536">
        <v>89</v>
      </c>
      <c r="G92" s="536">
        <v>93</v>
      </c>
      <c r="H92" s="284"/>
      <c r="I92" s="284">
        <v>182</v>
      </c>
      <c r="J92" s="269">
        <v>185</v>
      </c>
      <c r="K92" s="220"/>
      <c r="L92" s="222"/>
      <c r="N92" s="615"/>
      <c r="O92" s="611"/>
      <c r="P92" s="359"/>
      <c r="Q92" s="273"/>
      <c r="R92" s="87"/>
      <c r="S92" s="88"/>
    </row>
    <row r="93" spans="1:19" ht="15.75" customHeight="1" x14ac:dyDescent="0.25">
      <c r="A93" s="312"/>
      <c r="B93" s="621">
        <v>3453</v>
      </c>
      <c r="C93" s="532" t="s">
        <v>235</v>
      </c>
      <c r="D93" s="293" t="s">
        <v>236</v>
      </c>
      <c r="E93" s="283">
        <v>0</v>
      </c>
      <c r="F93" s="536">
        <v>92</v>
      </c>
      <c r="G93" s="536">
        <v>92</v>
      </c>
      <c r="H93" s="284"/>
      <c r="I93" s="284">
        <f>SUM(F93:G93)</f>
        <v>184</v>
      </c>
      <c r="J93" s="269">
        <v>184</v>
      </c>
      <c r="K93" s="220"/>
      <c r="L93" s="222"/>
      <c r="N93" s="615"/>
      <c r="O93" s="612"/>
      <c r="P93" s="359"/>
      <c r="Q93" s="273"/>
      <c r="R93" s="87"/>
      <c r="S93" s="88"/>
    </row>
    <row r="94" spans="1:19" ht="15.75" customHeight="1" thickBot="1" x14ac:dyDescent="0.3">
      <c r="A94" s="702"/>
      <c r="B94" s="703"/>
      <c r="C94" s="704"/>
      <c r="D94" s="705"/>
      <c r="E94" s="706"/>
      <c r="F94" s="707"/>
      <c r="G94" s="707"/>
      <c r="H94" s="708"/>
      <c r="I94" s="708">
        <v>0</v>
      </c>
      <c r="J94" s="710"/>
      <c r="K94" s="220"/>
      <c r="L94" s="222"/>
      <c r="N94" s="614"/>
      <c r="O94" s="113"/>
      <c r="P94" s="246"/>
      <c r="Q94" s="107"/>
      <c r="R94" s="245"/>
      <c r="S94" s="88"/>
    </row>
    <row r="95" spans="1:19" ht="15.75" customHeight="1" x14ac:dyDescent="0.25">
      <c r="A95" s="319">
        <v>13</v>
      </c>
      <c r="B95" s="689"/>
      <c r="C95" s="352"/>
      <c r="D95" s="328" t="s">
        <v>11</v>
      </c>
      <c r="E95" s="322"/>
      <c r="F95" s="817" t="s">
        <v>91</v>
      </c>
      <c r="G95" s="817" t="s">
        <v>92</v>
      </c>
      <c r="H95" s="324"/>
      <c r="I95" s="324" t="s">
        <v>93</v>
      </c>
      <c r="J95" s="324">
        <v>10.9</v>
      </c>
      <c r="K95" s="224"/>
      <c r="L95" s="228"/>
      <c r="N95" s="600"/>
      <c r="O95" s="113"/>
      <c r="P95" s="246"/>
      <c r="Q95" s="107"/>
      <c r="R95" s="245"/>
      <c r="S95" s="88"/>
    </row>
    <row r="96" spans="1:19" ht="15.75" customHeight="1" x14ac:dyDescent="0.25">
      <c r="A96" s="312"/>
      <c r="B96" s="621">
        <v>3431</v>
      </c>
      <c r="C96" s="558" t="s">
        <v>70</v>
      </c>
      <c r="D96" s="592" t="s">
        <v>11</v>
      </c>
      <c r="E96" s="264">
        <v>3</v>
      </c>
      <c r="F96" s="536">
        <v>0</v>
      </c>
      <c r="G96" s="536">
        <v>0</v>
      </c>
      <c r="H96" s="265"/>
      <c r="I96" s="265">
        <v>0</v>
      </c>
      <c r="J96" s="233"/>
      <c r="K96" s="220"/>
      <c r="L96" s="222">
        <f>SUM(J96:J100)</f>
        <v>573</v>
      </c>
      <c r="N96" s="168"/>
      <c r="O96" s="113"/>
      <c r="P96" s="246"/>
      <c r="Q96" s="247"/>
      <c r="R96" s="93"/>
      <c r="S96" s="88"/>
    </row>
    <row r="97" spans="1:19" ht="15.75" customHeight="1" x14ac:dyDescent="0.25">
      <c r="A97" s="312"/>
      <c r="B97" s="621">
        <v>3420</v>
      </c>
      <c r="C97" s="361" t="s">
        <v>251</v>
      </c>
      <c r="D97" s="273" t="s">
        <v>11</v>
      </c>
      <c r="E97" s="264">
        <v>3</v>
      </c>
      <c r="F97" s="536">
        <v>91</v>
      </c>
      <c r="G97" s="536">
        <v>90</v>
      </c>
      <c r="H97" s="265"/>
      <c r="I97" s="265">
        <v>181</v>
      </c>
      <c r="J97" s="233">
        <v>184</v>
      </c>
      <c r="K97" s="220"/>
      <c r="L97" s="222"/>
      <c r="N97" s="168"/>
      <c r="O97" s="113"/>
      <c r="P97" s="246"/>
      <c r="Q97" s="107"/>
      <c r="R97" s="245"/>
      <c r="S97" s="88"/>
    </row>
    <row r="98" spans="1:19" ht="15.75" customHeight="1" x14ac:dyDescent="0.25">
      <c r="A98" s="312"/>
      <c r="B98" s="621">
        <v>3451</v>
      </c>
      <c r="C98" s="361" t="s">
        <v>78</v>
      </c>
      <c r="D98" s="273" t="s">
        <v>11</v>
      </c>
      <c r="E98" s="264">
        <v>0</v>
      </c>
      <c r="F98" s="536">
        <v>96</v>
      </c>
      <c r="G98" s="536">
        <v>97</v>
      </c>
      <c r="H98" s="265"/>
      <c r="I98" s="265">
        <v>193</v>
      </c>
      <c r="J98" s="233">
        <v>193</v>
      </c>
      <c r="K98" s="220"/>
      <c r="L98" s="222"/>
      <c r="N98" s="168"/>
      <c r="O98" s="113"/>
      <c r="P98" s="246"/>
      <c r="Q98" s="107"/>
      <c r="R98" s="245"/>
      <c r="S98" s="88"/>
    </row>
    <row r="99" spans="1:19" ht="15.75" customHeight="1" x14ac:dyDescent="0.25">
      <c r="A99" s="312"/>
      <c r="B99" s="621">
        <v>3424</v>
      </c>
      <c r="C99" s="361" t="s">
        <v>256</v>
      </c>
      <c r="D99" s="282" t="s">
        <v>11</v>
      </c>
      <c r="E99" s="283">
        <v>3</v>
      </c>
      <c r="F99" s="536">
        <v>0</v>
      </c>
      <c r="G99" s="536">
        <v>0</v>
      </c>
      <c r="H99" s="284"/>
      <c r="I99" s="284">
        <v>0</v>
      </c>
      <c r="J99" s="269"/>
      <c r="K99" s="220"/>
      <c r="L99" s="222"/>
      <c r="N99" s="168"/>
      <c r="O99" s="113"/>
      <c r="P99" s="246"/>
      <c r="Q99" s="107"/>
      <c r="R99" s="244"/>
      <c r="S99" s="104"/>
    </row>
    <row r="100" spans="1:19" ht="15.75" customHeight="1" x14ac:dyDescent="0.25">
      <c r="A100" s="312"/>
      <c r="B100" s="621">
        <v>3457</v>
      </c>
      <c r="C100" s="361" t="s">
        <v>257</v>
      </c>
      <c r="D100" s="282" t="s">
        <v>11</v>
      </c>
      <c r="E100" s="283">
        <v>0</v>
      </c>
      <c r="F100" s="536">
        <v>98</v>
      </c>
      <c r="G100" s="536">
        <v>98</v>
      </c>
      <c r="H100" s="284"/>
      <c r="I100" s="284">
        <f>SUM(F100:G100)</f>
        <v>196</v>
      </c>
      <c r="J100" s="269">
        <v>196</v>
      </c>
      <c r="K100" s="220"/>
      <c r="L100" s="222"/>
      <c r="N100" s="168"/>
      <c r="O100" s="113"/>
      <c r="P100" s="246"/>
      <c r="Q100" s="107"/>
      <c r="R100" s="245"/>
      <c r="S100" s="104"/>
    </row>
    <row r="101" spans="1:19" ht="15.75" customHeight="1" thickBot="1" x14ac:dyDescent="0.3">
      <c r="A101" s="313"/>
      <c r="B101" s="369"/>
      <c r="C101" s="353"/>
      <c r="D101" s="314"/>
      <c r="E101" s="315"/>
      <c r="F101" s="686"/>
      <c r="G101" s="686"/>
      <c r="H101" s="327"/>
      <c r="I101" s="327">
        <v>0</v>
      </c>
      <c r="J101" s="318"/>
      <c r="K101" s="225"/>
      <c r="L101" s="223"/>
      <c r="N101" s="168"/>
      <c r="O101" s="113"/>
      <c r="P101" s="250"/>
      <c r="Q101" s="247"/>
      <c r="R101" s="243"/>
      <c r="S101" s="104"/>
    </row>
    <row r="102" spans="1:19" ht="15.75" customHeight="1" x14ac:dyDescent="0.25">
      <c r="A102" s="682">
        <v>15</v>
      </c>
      <c r="B102" s="683"/>
      <c r="C102" s="373"/>
      <c r="D102" s="374" t="s">
        <v>108</v>
      </c>
      <c r="E102" s="301"/>
      <c r="F102" s="348" t="s">
        <v>91</v>
      </c>
      <c r="G102" s="348" t="s">
        <v>92</v>
      </c>
      <c r="H102" s="302"/>
      <c r="I102" s="302" t="s">
        <v>93</v>
      </c>
      <c r="J102" s="302">
        <v>10.9</v>
      </c>
      <c r="K102" s="220"/>
      <c r="L102" s="222"/>
      <c r="N102" s="168"/>
      <c r="O102" s="113"/>
      <c r="P102" s="246"/>
      <c r="Q102" s="107"/>
      <c r="R102" s="245"/>
      <c r="S102" s="96"/>
    </row>
    <row r="103" spans="1:19" ht="15.75" customHeight="1" x14ac:dyDescent="0.25">
      <c r="A103" s="312"/>
      <c r="B103" s="621">
        <v>3430</v>
      </c>
      <c r="C103" s="362" t="s">
        <v>69</v>
      </c>
      <c r="D103" s="273" t="s">
        <v>108</v>
      </c>
      <c r="E103" s="264">
        <v>3</v>
      </c>
      <c r="F103" s="536">
        <v>92</v>
      </c>
      <c r="G103" s="536">
        <v>87</v>
      </c>
      <c r="H103" s="265"/>
      <c r="I103" s="265">
        <v>179</v>
      </c>
      <c r="J103" s="233">
        <v>182</v>
      </c>
      <c r="K103" s="220"/>
      <c r="L103" s="222">
        <f>SUM(J103:J105)</f>
        <v>536</v>
      </c>
      <c r="N103" s="168"/>
      <c r="O103" s="113"/>
      <c r="P103" s="246"/>
      <c r="Q103" s="107"/>
      <c r="R103" s="245"/>
      <c r="S103" s="96"/>
    </row>
    <row r="104" spans="1:19" ht="15.75" customHeight="1" x14ac:dyDescent="0.25">
      <c r="A104" s="312"/>
      <c r="B104" s="621">
        <v>3421</v>
      </c>
      <c r="C104" s="361" t="s">
        <v>248</v>
      </c>
      <c r="D104" s="273" t="s">
        <v>108</v>
      </c>
      <c r="E104" s="264">
        <v>3</v>
      </c>
      <c r="F104" s="536">
        <v>87</v>
      </c>
      <c r="G104" s="536">
        <v>90</v>
      </c>
      <c r="H104" s="265"/>
      <c r="I104" s="265">
        <v>177</v>
      </c>
      <c r="J104" s="233">
        <v>180</v>
      </c>
      <c r="K104" s="220"/>
      <c r="L104" s="222"/>
      <c r="N104" s="168"/>
      <c r="O104" s="113"/>
      <c r="P104" s="246"/>
      <c r="Q104" s="107"/>
      <c r="R104" s="244"/>
      <c r="S104" s="104"/>
    </row>
    <row r="105" spans="1:19" ht="15.75" customHeight="1" x14ac:dyDescent="0.25">
      <c r="A105" s="312"/>
      <c r="B105" s="621">
        <v>3441</v>
      </c>
      <c r="C105" s="361" t="s">
        <v>249</v>
      </c>
      <c r="D105" s="273" t="s">
        <v>108</v>
      </c>
      <c r="E105" s="283">
        <v>3</v>
      </c>
      <c r="F105" s="536">
        <v>88</v>
      </c>
      <c r="G105" s="536">
        <v>83</v>
      </c>
      <c r="H105" s="284"/>
      <c r="I105" s="284">
        <f>SUM(F105:G105)</f>
        <v>171</v>
      </c>
      <c r="J105" s="269">
        <v>174</v>
      </c>
      <c r="K105" s="220"/>
      <c r="L105" s="222"/>
      <c r="N105" s="168"/>
      <c r="O105" s="113"/>
      <c r="P105" s="246"/>
      <c r="Q105" s="107"/>
      <c r="R105" s="244"/>
      <c r="S105" s="104"/>
    </row>
    <row r="106" spans="1:19" ht="15.75" customHeight="1" x14ac:dyDescent="0.25">
      <c r="A106" s="312"/>
      <c r="B106" s="621">
        <v>3401</v>
      </c>
      <c r="C106" s="361" t="s">
        <v>244</v>
      </c>
      <c r="D106" s="273" t="s">
        <v>108</v>
      </c>
      <c r="E106" s="264">
        <v>5</v>
      </c>
      <c r="F106" s="536">
        <v>80</v>
      </c>
      <c r="G106" s="536">
        <v>88</v>
      </c>
      <c r="H106" s="265"/>
      <c r="I106" s="265">
        <v>168</v>
      </c>
      <c r="J106" s="233"/>
      <c r="K106" s="220"/>
      <c r="L106" s="222"/>
      <c r="N106" s="168"/>
      <c r="O106" s="113"/>
      <c r="P106" s="246"/>
      <c r="Q106" s="247"/>
      <c r="R106" s="244"/>
      <c r="S106" s="96"/>
    </row>
    <row r="107" spans="1:19" ht="15.75" customHeight="1" x14ac:dyDescent="0.25">
      <c r="A107" s="312"/>
      <c r="B107" s="621">
        <v>3475</v>
      </c>
      <c r="C107" s="361" t="s">
        <v>258</v>
      </c>
      <c r="D107" s="273" t="s">
        <v>108</v>
      </c>
      <c r="E107" s="283">
        <v>5</v>
      </c>
      <c r="F107" s="536">
        <v>0</v>
      </c>
      <c r="G107" s="536">
        <v>0</v>
      </c>
      <c r="H107" s="284"/>
      <c r="I107" s="284">
        <v>0</v>
      </c>
      <c r="J107" s="269"/>
      <c r="K107" s="220"/>
      <c r="L107" s="222"/>
      <c r="O107" s="113"/>
      <c r="P107" s="246"/>
      <c r="Q107" s="107"/>
      <c r="R107" s="244"/>
      <c r="S107" s="96"/>
    </row>
    <row r="108" spans="1:19" ht="15.75" customHeight="1" thickBot="1" x14ac:dyDescent="0.3">
      <c r="A108" s="702"/>
      <c r="B108" s="703"/>
      <c r="C108" s="704"/>
      <c r="D108" s="705"/>
      <c r="E108" s="706"/>
      <c r="F108" s="707"/>
      <c r="G108" s="707"/>
      <c r="H108" s="708"/>
      <c r="I108" s="708"/>
      <c r="J108" s="710"/>
      <c r="K108" s="220"/>
      <c r="L108" s="229"/>
      <c r="O108" s="113"/>
      <c r="P108" s="246"/>
      <c r="Q108" s="107"/>
      <c r="R108" s="245"/>
      <c r="S108" s="96"/>
    </row>
    <row r="109" spans="1:19" ht="15.75" customHeight="1" x14ac:dyDescent="0.25">
      <c r="A109" s="319">
        <v>16</v>
      </c>
      <c r="B109" s="689"/>
      <c r="C109" s="352"/>
      <c r="D109" s="328" t="s">
        <v>237</v>
      </c>
      <c r="E109" s="322"/>
      <c r="F109" s="817" t="s">
        <v>91</v>
      </c>
      <c r="G109" s="817" t="s">
        <v>92</v>
      </c>
      <c r="H109" s="324"/>
      <c r="I109" s="324" t="s">
        <v>93</v>
      </c>
      <c r="J109" s="324">
        <v>10.9</v>
      </c>
      <c r="K109" s="224"/>
      <c r="L109" s="228"/>
      <c r="O109" s="113"/>
      <c r="P109" s="246"/>
      <c r="Q109" s="107"/>
      <c r="R109" s="245"/>
      <c r="S109" s="96"/>
    </row>
    <row r="110" spans="1:19" ht="15.75" customHeight="1" x14ac:dyDescent="0.25">
      <c r="A110" s="312"/>
      <c r="B110" s="621">
        <v>3403</v>
      </c>
      <c r="C110" s="361" t="s">
        <v>239</v>
      </c>
      <c r="D110" s="273" t="s">
        <v>237</v>
      </c>
      <c r="E110" s="264">
        <v>5</v>
      </c>
      <c r="F110" s="536">
        <v>86</v>
      </c>
      <c r="G110" s="536">
        <v>92</v>
      </c>
      <c r="H110" s="265"/>
      <c r="I110" s="265">
        <v>178</v>
      </c>
      <c r="J110" s="233">
        <v>183</v>
      </c>
      <c r="K110" s="220"/>
      <c r="L110" s="330">
        <f>SUM(J110:J114)</f>
        <v>551</v>
      </c>
      <c r="O110" s="113"/>
      <c r="P110" s="246"/>
      <c r="Q110" s="107"/>
      <c r="R110" s="244"/>
      <c r="S110" s="104"/>
    </row>
    <row r="111" spans="1:19" ht="15.75" customHeight="1" x14ac:dyDescent="0.25">
      <c r="A111" s="312"/>
      <c r="B111" s="621">
        <v>3407</v>
      </c>
      <c r="C111" s="362" t="s">
        <v>240</v>
      </c>
      <c r="D111" s="282" t="s">
        <v>237</v>
      </c>
      <c r="E111" s="283">
        <v>5</v>
      </c>
      <c r="F111" s="536">
        <v>84</v>
      </c>
      <c r="G111" s="536">
        <v>76</v>
      </c>
      <c r="H111" s="284"/>
      <c r="I111" s="284">
        <v>160</v>
      </c>
      <c r="J111" s="269"/>
      <c r="K111" s="220"/>
      <c r="L111" s="222"/>
      <c r="O111" s="113"/>
      <c r="P111" s="246"/>
      <c r="Q111" s="107"/>
      <c r="R111" s="244"/>
      <c r="S111" s="104"/>
    </row>
    <row r="112" spans="1:19" ht="15.75" customHeight="1" x14ac:dyDescent="0.25">
      <c r="A112" s="312"/>
      <c r="B112" s="621">
        <v>3409</v>
      </c>
      <c r="C112" s="361" t="s">
        <v>259</v>
      </c>
      <c r="D112" s="273" t="s">
        <v>237</v>
      </c>
      <c r="E112" s="264">
        <v>5</v>
      </c>
      <c r="F112" s="536">
        <v>90</v>
      </c>
      <c r="G112" s="536">
        <v>88</v>
      </c>
      <c r="H112" s="265"/>
      <c r="I112" s="265">
        <v>178</v>
      </c>
      <c r="J112" s="233">
        <v>183</v>
      </c>
      <c r="K112" s="220"/>
      <c r="L112" s="222"/>
      <c r="O112" s="113"/>
      <c r="P112" s="246"/>
      <c r="Q112" s="247"/>
      <c r="R112" s="244"/>
      <c r="S112" s="96"/>
    </row>
    <row r="113" spans="1:19" ht="15.75" customHeight="1" x14ac:dyDescent="0.25">
      <c r="A113" s="312"/>
      <c r="B113" s="621">
        <v>3404</v>
      </c>
      <c r="C113" s="361" t="s">
        <v>260</v>
      </c>
      <c r="D113" s="273" t="s">
        <v>237</v>
      </c>
      <c r="E113" s="264">
        <v>3</v>
      </c>
      <c r="F113" s="536">
        <v>66</v>
      </c>
      <c r="G113" s="536">
        <v>47</v>
      </c>
      <c r="H113" s="265"/>
      <c r="I113" s="265">
        <v>113</v>
      </c>
      <c r="J113" s="233"/>
      <c r="K113" s="220"/>
      <c r="L113" s="222"/>
      <c r="O113" s="113"/>
      <c r="P113" s="246"/>
      <c r="Q113" s="107"/>
      <c r="R113" s="244"/>
      <c r="S113" s="96"/>
    </row>
    <row r="114" spans="1:19" ht="15.75" customHeight="1" x14ac:dyDescent="0.25">
      <c r="A114" s="312"/>
      <c r="B114" s="621">
        <v>3406</v>
      </c>
      <c r="C114" s="361" t="s">
        <v>261</v>
      </c>
      <c r="D114" s="282" t="s">
        <v>237</v>
      </c>
      <c r="E114" s="283">
        <v>5</v>
      </c>
      <c r="F114" s="536">
        <v>92</v>
      </c>
      <c r="G114" s="536">
        <v>88</v>
      </c>
      <c r="H114" s="284"/>
      <c r="I114" s="284">
        <v>180</v>
      </c>
      <c r="J114" s="269">
        <v>185</v>
      </c>
      <c r="K114" s="220"/>
      <c r="L114" s="222"/>
    </row>
    <row r="115" spans="1:19" ht="15.75" customHeight="1" thickBot="1" x14ac:dyDescent="0.3">
      <c r="A115" s="313"/>
      <c r="B115" s="692"/>
      <c r="C115" s="356"/>
      <c r="D115" s="332"/>
      <c r="E115" s="333"/>
      <c r="F115" s="686"/>
      <c r="G115" s="686"/>
      <c r="H115" s="342"/>
      <c r="I115" s="342"/>
      <c r="J115" s="343"/>
      <c r="K115" s="344"/>
      <c r="L115" s="345"/>
    </row>
    <row r="116" spans="1:19" ht="15.75" customHeight="1" x14ac:dyDescent="0.25">
      <c r="A116" s="682">
        <v>17</v>
      </c>
      <c r="B116" s="683"/>
      <c r="C116" s="373"/>
      <c r="D116" s="346"/>
      <c r="E116" s="301"/>
      <c r="F116" s="348" t="s">
        <v>91</v>
      </c>
      <c r="G116" s="348" t="s">
        <v>92</v>
      </c>
      <c r="H116" s="302"/>
      <c r="I116" s="302" t="s">
        <v>93</v>
      </c>
      <c r="J116" s="302">
        <v>10.9</v>
      </c>
      <c r="K116" s="220"/>
      <c r="L116" s="222"/>
    </row>
    <row r="117" spans="1:19" ht="15.75" customHeight="1" x14ac:dyDescent="0.25">
      <c r="A117" s="312"/>
      <c r="B117" s="621">
        <v>3456</v>
      </c>
      <c r="C117" s="361" t="s">
        <v>269</v>
      </c>
      <c r="D117" s="273" t="s">
        <v>270</v>
      </c>
      <c r="E117" s="264"/>
      <c r="F117" s="536">
        <v>0</v>
      </c>
      <c r="G117" s="536">
        <v>0</v>
      </c>
      <c r="H117" s="265"/>
      <c r="I117" s="265">
        <v>0</v>
      </c>
      <c r="J117" s="233"/>
      <c r="K117" s="220"/>
      <c r="L117" s="222">
        <f>SUM(J117:J119)</f>
        <v>334</v>
      </c>
    </row>
    <row r="118" spans="1:19" ht="15.75" customHeight="1" x14ac:dyDescent="0.25">
      <c r="A118" s="312"/>
      <c r="B118" s="621">
        <v>3408</v>
      </c>
      <c r="C118" s="361" t="s">
        <v>271</v>
      </c>
      <c r="D118" s="273" t="s">
        <v>270</v>
      </c>
      <c r="E118" s="264">
        <v>5</v>
      </c>
      <c r="F118" s="536">
        <v>73</v>
      </c>
      <c r="G118" s="536">
        <v>80</v>
      </c>
      <c r="H118" s="265"/>
      <c r="I118" s="265">
        <v>153</v>
      </c>
      <c r="J118" s="233">
        <v>159</v>
      </c>
      <c r="K118" s="220"/>
      <c r="L118" s="222"/>
    </row>
    <row r="119" spans="1:19" ht="15.75" customHeight="1" x14ac:dyDescent="0.25">
      <c r="A119" s="312"/>
      <c r="B119" s="621">
        <v>3455</v>
      </c>
      <c r="C119" s="361" t="s">
        <v>272</v>
      </c>
      <c r="D119" s="273" t="s">
        <v>270</v>
      </c>
      <c r="E119" s="264">
        <v>0</v>
      </c>
      <c r="F119" s="536">
        <v>89</v>
      </c>
      <c r="G119" s="536">
        <v>86</v>
      </c>
      <c r="H119" s="265"/>
      <c r="I119" s="265">
        <v>175</v>
      </c>
      <c r="J119" s="233">
        <v>175</v>
      </c>
      <c r="K119" s="220"/>
      <c r="L119" s="222"/>
    </row>
    <row r="120" spans="1:19" ht="15.75" customHeight="1" x14ac:dyDescent="0.25">
      <c r="A120" s="312"/>
      <c r="B120" s="621">
        <v>3428</v>
      </c>
      <c r="C120" s="361" t="s">
        <v>293</v>
      </c>
      <c r="D120" s="282" t="s">
        <v>270</v>
      </c>
      <c r="E120" s="283">
        <v>5</v>
      </c>
      <c r="F120" s="536">
        <v>0</v>
      </c>
      <c r="G120" s="536">
        <v>0</v>
      </c>
      <c r="H120" s="284"/>
      <c r="I120" s="284">
        <v>0</v>
      </c>
      <c r="J120" s="269"/>
      <c r="K120" s="220"/>
      <c r="L120" s="222"/>
    </row>
    <row r="121" spans="1:19" ht="15.75" customHeight="1" x14ac:dyDescent="0.25">
      <c r="A121" s="312"/>
      <c r="B121" s="621"/>
      <c r="C121" s="361"/>
      <c r="D121" s="282"/>
      <c r="E121" s="283"/>
      <c r="F121" s="536"/>
      <c r="G121" s="536"/>
      <c r="H121" s="284"/>
      <c r="I121" s="284">
        <v>0</v>
      </c>
      <c r="J121" s="269"/>
      <c r="K121" s="220"/>
      <c r="L121" s="222"/>
    </row>
    <row r="122" spans="1:19" ht="15.75" customHeight="1" thickBot="1" x14ac:dyDescent="0.3">
      <c r="A122" s="702"/>
      <c r="B122" s="703"/>
      <c r="C122" s="704"/>
      <c r="D122" s="705"/>
      <c r="E122" s="706"/>
      <c r="F122" s="707"/>
      <c r="G122" s="707"/>
      <c r="H122" s="708"/>
      <c r="I122" s="708">
        <v>0</v>
      </c>
      <c r="J122" s="710"/>
      <c r="K122" s="220"/>
      <c r="L122" s="222"/>
    </row>
    <row r="123" spans="1:19" ht="15.75" customHeight="1" x14ac:dyDescent="0.25">
      <c r="A123" s="319">
        <v>18</v>
      </c>
      <c r="B123" s="689"/>
      <c r="C123" s="352"/>
      <c r="D123" s="347"/>
      <c r="E123" s="322"/>
      <c r="F123" s="817" t="s">
        <v>91</v>
      </c>
      <c r="G123" s="817" t="s">
        <v>92</v>
      </c>
      <c r="H123" s="572"/>
      <c r="I123" s="572" t="s">
        <v>93</v>
      </c>
      <c r="J123" s="324">
        <v>10.9</v>
      </c>
      <c r="K123" s="224"/>
      <c r="L123" s="228"/>
    </row>
    <row r="124" spans="1:19" ht="15.75" customHeight="1" x14ac:dyDescent="0.25">
      <c r="A124" s="312"/>
      <c r="B124" s="365">
        <v>3459</v>
      </c>
      <c r="C124" s="361" t="s">
        <v>78</v>
      </c>
      <c r="D124" s="273" t="s">
        <v>243</v>
      </c>
      <c r="E124" s="264"/>
      <c r="F124" s="536">
        <v>91</v>
      </c>
      <c r="G124" s="536">
        <v>91</v>
      </c>
      <c r="H124" s="265"/>
      <c r="I124" s="265">
        <v>182</v>
      </c>
      <c r="J124" s="233"/>
      <c r="K124" s="220"/>
      <c r="L124" s="824" t="s">
        <v>100</v>
      </c>
    </row>
    <row r="125" spans="1:19" ht="15.75" customHeight="1" x14ac:dyDescent="0.25">
      <c r="A125" s="312"/>
      <c r="B125" s="365">
        <v>3426</v>
      </c>
      <c r="C125" s="355" t="s">
        <v>294</v>
      </c>
      <c r="D125" s="273" t="s">
        <v>243</v>
      </c>
      <c r="E125" s="264"/>
      <c r="F125" s="536">
        <v>0</v>
      </c>
      <c r="G125" s="536">
        <v>0</v>
      </c>
      <c r="H125" s="265"/>
      <c r="I125" s="265">
        <v>0</v>
      </c>
      <c r="J125" s="233"/>
      <c r="K125" s="220"/>
      <c r="L125" s="222"/>
    </row>
    <row r="126" spans="1:19" ht="15.75" customHeight="1" x14ac:dyDescent="0.25">
      <c r="A126" s="312"/>
      <c r="B126" s="258">
        <v>3427</v>
      </c>
      <c r="C126" s="355" t="s">
        <v>295</v>
      </c>
      <c r="D126" s="273" t="s">
        <v>243</v>
      </c>
      <c r="E126" s="264"/>
      <c r="F126" s="536">
        <v>0</v>
      </c>
      <c r="G126" s="536">
        <v>0</v>
      </c>
      <c r="H126" s="265"/>
      <c r="I126" s="265">
        <v>0</v>
      </c>
      <c r="J126" s="233"/>
      <c r="K126" s="220"/>
      <c r="L126" s="222"/>
    </row>
    <row r="127" spans="1:19" ht="15.75" customHeight="1" x14ac:dyDescent="0.25">
      <c r="A127" s="312"/>
      <c r="B127" s="258"/>
      <c r="C127" s="523"/>
      <c r="D127" s="282"/>
      <c r="E127" s="283"/>
      <c r="F127" s="536"/>
      <c r="G127" s="536"/>
      <c r="H127" s="284"/>
      <c r="I127" s="284">
        <v>0</v>
      </c>
      <c r="J127" s="227"/>
      <c r="K127" s="220"/>
      <c r="L127" s="222"/>
    </row>
    <row r="128" spans="1:19" ht="15.75" customHeight="1" x14ac:dyDescent="0.25">
      <c r="A128" s="312"/>
      <c r="B128" s="258"/>
      <c r="C128" s="593"/>
      <c r="D128" s="282"/>
      <c r="E128" s="283"/>
      <c r="F128" s="536"/>
      <c r="G128" s="536"/>
      <c r="H128" s="284"/>
      <c r="I128" s="284">
        <v>0</v>
      </c>
      <c r="J128" s="227"/>
      <c r="K128" s="220"/>
      <c r="L128" s="222"/>
    </row>
    <row r="129" spans="1:12" ht="15.75" customHeight="1" thickBot="1" x14ac:dyDescent="0.3">
      <c r="A129" s="313"/>
      <c r="B129" s="316"/>
      <c r="C129" s="325"/>
      <c r="D129" s="314"/>
      <c r="E129" s="315"/>
      <c r="F129" s="327"/>
      <c r="G129" s="327"/>
      <c r="H129" s="327"/>
      <c r="I129" s="327">
        <v>0</v>
      </c>
      <c r="J129" s="318"/>
      <c r="K129" s="225"/>
      <c r="L129" s="223"/>
    </row>
    <row r="130" spans="1:12" ht="15.75" customHeight="1" x14ac:dyDescent="0.25">
      <c r="A130" s="298"/>
      <c r="B130" s="299" t="s">
        <v>90</v>
      </c>
      <c r="C130" s="300"/>
      <c r="D130" s="346"/>
      <c r="E130" s="301"/>
      <c r="F130" s="348" t="s">
        <v>91</v>
      </c>
      <c r="G130" s="348" t="s">
        <v>92</v>
      </c>
      <c r="H130" s="302"/>
      <c r="I130" s="302" t="s">
        <v>93</v>
      </c>
      <c r="J130" s="302">
        <v>10.9</v>
      </c>
      <c r="K130" s="220"/>
      <c r="L130" s="176"/>
    </row>
    <row r="131" spans="1:12" ht="15.75" customHeight="1" x14ac:dyDescent="0.25">
      <c r="A131" s="248"/>
      <c r="B131" s="258"/>
      <c r="C131" s="271"/>
      <c r="D131" s="273"/>
      <c r="E131" s="267"/>
      <c r="F131" s="270"/>
      <c r="G131" s="270"/>
      <c r="H131" s="270"/>
      <c r="I131" s="270">
        <v>0</v>
      </c>
      <c r="J131" s="227"/>
      <c r="K131" s="43"/>
      <c r="L131" s="159"/>
    </row>
    <row r="132" spans="1:12" ht="15.75" customHeight="1" x14ac:dyDescent="0.25">
      <c r="A132" s="248"/>
      <c r="B132" s="258"/>
      <c r="C132" s="271"/>
      <c r="D132" s="273"/>
      <c r="E132" s="267"/>
      <c r="F132" s="270"/>
      <c r="G132" s="270"/>
      <c r="H132" s="270"/>
      <c r="I132" s="270">
        <v>0</v>
      </c>
      <c r="J132" s="227"/>
      <c r="K132" s="43"/>
      <c r="L132" s="159"/>
    </row>
    <row r="133" spans="1:12" ht="15.75" customHeight="1" x14ac:dyDescent="0.25">
      <c r="A133" s="248"/>
      <c r="B133" s="258"/>
      <c r="C133" s="271"/>
      <c r="D133" s="273"/>
      <c r="E133" s="267"/>
      <c r="F133" s="270"/>
      <c r="G133" s="270"/>
      <c r="H133" s="270"/>
      <c r="I133" s="270">
        <v>0</v>
      </c>
      <c r="J133" s="227"/>
      <c r="K133" s="43"/>
      <c r="L133" s="159"/>
    </row>
    <row r="134" spans="1:12" ht="15.75" customHeight="1" x14ac:dyDescent="0.25">
      <c r="A134" s="248"/>
      <c r="B134" s="258"/>
      <c r="C134" s="271"/>
      <c r="D134" s="282"/>
      <c r="E134" s="267"/>
      <c r="F134" s="270"/>
      <c r="G134" s="270"/>
      <c r="H134" s="270"/>
      <c r="I134" s="270">
        <v>0</v>
      </c>
      <c r="J134" s="227"/>
      <c r="K134" s="43"/>
      <c r="L134" s="159"/>
    </row>
    <row r="135" spans="1:12" ht="15.75" customHeight="1" x14ac:dyDescent="0.25">
      <c r="A135" s="248"/>
      <c r="B135" s="258"/>
      <c r="C135" s="271"/>
      <c r="D135" s="266"/>
      <c r="E135" s="267"/>
      <c r="F135" s="270"/>
      <c r="G135" s="270"/>
      <c r="H135" s="270"/>
      <c r="I135" s="270">
        <v>0</v>
      </c>
      <c r="J135" s="227"/>
      <c r="K135" s="43"/>
      <c r="L135" s="159"/>
    </row>
    <row r="136" spans="1:12" ht="15.75" customHeight="1" x14ac:dyDescent="0.25">
      <c r="A136" s="248"/>
      <c r="B136" s="258"/>
      <c r="C136" s="271"/>
      <c r="D136" s="266"/>
      <c r="E136" s="267"/>
      <c r="F136" s="270"/>
      <c r="G136" s="270"/>
      <c r="H136" s="270"/>
      <c r="I136" s="270">
        <v>0</v>
      </c>
      <c r="J136" s="227"/>
      <c r="K136" s="43"/>
      <c r="L136" s="159"/>
    </row>
    <row r="137" spans="1:12" ht="15.75" customHeight="1" x14ac:dyDescent="0.25">
      <c r="K137" s="43"/>
      <c r="L137" s="139"/>
    </row>
    <row r="138" spans="1:12" ht="15.75" customHeight="1" x14ac:dyDescent="0.25">
      <c r="K138" s="43"/>
      <c r="L138" s="139"/>
    </row>
    <row r="139" spans="1:12" ht="15.75" customHeight="1" x14ac:dyDescent="0.25">
      <c r="K139" s="43"/>
      <c r="L139" s="139"/>
    </row>
    <row r="140" spans="1:12" ht="15.75" customHeight="1" x14ac:dyDescent="0.25">
      <c r="K140" s="43"/>
      <c r="L140" s="139"/>
    </row>
    <row r="141" spans="1:12" ht="15.75" customHeight="1" x14ac:dyDescent="0.25">
      <c r="K141" s="43"/>
      <c r="L141" s="139"/>
    </row>
    <row r="142" spans="1:12" ht="15.75" customHeight="1" x14ac:dyDescent="0.25">
      <c r="K142" s="43"/>
      <c r="L142" s="139"/>
    </row>
    <row r="143" spans="1:12" ht="15.75" customHeight="1" x14ac:dyDescent="0.25">
      <c r="K143" s="43"/>
      <c r="L143" s="139"/>
    </row>
    <row r="144" spans="1:12" ht="15.75" customHeight="1" x14ac:dyDescent="0.25">
      <c r="K144" s="43"/>
      <c r="L144" s="139"/>
    </row>
    <row r="145" spans="11:12" ht="15.75" customHeight="1" x14ac:dyDescent="0.25">
      <c r="K145" s="43"/>
      <c r="L145" s="139"/>
    </row>
    <row r="146" spans="11:12" ht="15.75" customHeight="1" x14ac:dyDescent="0.25">
      <c r="K146" s="43"/>
      <c r="L146" s="139"/>
    </row>
    <row r="147" spans="11:12" ht="15.75" customHeight="1" x14ac:dyDescent="0.25">
      <c r="K147" s="43"/>
      <c r="L147" s="139"/>
    </row>
    <row r="148" spans="11:12" ht="15.75" customHeight="1" x14ac:dyDescent="0.25">
      <c r="K148" s="43"/>
      <c r="L148" s="139"/>
    </row>
    <row r="149" spans="11:12" ht="15.75" customHeight="1" x14ac:dyDescent="0.25">
      <c r="K149" s="43"/>
      <c r="L149" s="139"/>
    </row>
    <row r="150" spans="11:12" ht="15.75" customHeight="1" x14ac:dyDescent="0.25">
      <c r="K150" s="43"/>
      <c r="L150" s="139"/>
    </row>
    <row r="151" spans="11:12" ht="15.75" customHeight="1" x14ac:dyDescent="0.25">
      <c r="K151" s="43"/>
      <c r="L151" s="139"/>
    </row>
    <row r="152" spans="11:12" ht="15.75" customHeight="1" x14ac:dyDescent="0.25">
      <c r="K152" s="43"/>
      <c r="L152" s="139"/>
    </row>
    <row r="153" spans="11:12" ht="15.75" customHeight="1" x14ac:dyDescent="0.25">
      <c r="K153" s="43"/>
      <c r="L153" s="139"/>
    </row>
    <row r="154" spans="11:12" ht="15.75" customHeight="1" x14ac:dyDescent="0.25">
      <c r="K154" s="43"/>
      <c r="L154" s="139"/>
    </row>
    <row r="155" spans="11:12" ht="15.75" customHeight="1" x14ac:dyDescent="0.25">
      <c r="K155" s="43"/>
      <c r="L155" s="139"/>
    </row>
    <row r="156" spans="11:12" ht="15.75" customHeight="1" x14ac:dyDescent="0.25">
      <c r="K156" s="43"/>
      <c r="L156" s="139"/>
    </row>
    <row r="157" spans="11:12" ht="15.75" customHeight="1" x14ac:dyDescent="0.25">
      <c r="K157" s="43"/>
      <c r="L157" s="139"/>
    </row>
    <row r="158" spans="11:12" ht="15.75" customHeight="1" x14ac:dyDescent="0.25">
      <c r="K158" s="43"/>
      <c r="L158" s="139"/>
    </row>
    <row r="159" spans="11:12" ht="15.75" customHeight="1" x14ac:dyDescent="0.25">
      <c r="K159" s="43"/>
      <c r="L159" s="139"/>
    </row>
    <row r="160" spans="11:12" ht="15.75" customHeight="1" x14ac:dyDescent="0.25">
      <c r="K160" s="43"/>
      <c r="L160" s="139"/>
    </row>
    <row r="161" spans="11:12" ht="15.75" customHeight="1" x14ac:dyDescent="0.25">
      <c r="K161" s="43"/>
      <c r="L161" s="139"/>
    </row>
    <row r="162" spans="11:12" ht="15.75" customHeight="1" x14ac:dyDescent="0.25">
      <c r="K162" s="43"/>
      <c r="L162" s="139"/>
    </row>
    <row r="163" spans="11:12" ht="15.75" customHeight="1" x14ac:dyDescent="0.25">
      <c r="K163" s="43"/>
      <c r="L163" s="139"/>
    </row>
    <row r="164" spans="11:12" ht="15.75" customHeight="1" x14ac:dyDescent="0.25">
      <c r="K164" s="43"/>
      <c r="L164" s="139"/>
    </row>
    <row r="165" spans="11:12" ht="15.75" customHeight="1" x14ac:dyDescent="0.25">
      <c r="K165" s="43"/>
      <c r="L165" s="139"/>
    </row>
    <row r="166" spans="11:12" ht="15.75" customHeight="1" x14ac:dyDescent="0.25">
      <c r="K166" s="43"/>
      <c r="L166" s="139"/>
    </row>
    <row r="167" spans="11:12" ht="15.75" customHeight="1" x14ac:dyDescent="0.25">
      <c r="K167" s="43"/>
      <c r="L167" s="139"/>
    </row>
    <row r="168" spans="11:12" ht="15.75" customHeight="1" x14ac:dyDescent="0.25">
      <c r="K168" s="43"/>
      <c r="L168" s="139"/>
    </row>
    <row r="169" spans="11:12" ht="15.75" customHeight="1" x14ac:dyDescent="0.25">
      <c r="K169" s="43"/>
      <c r="L169" s="139"/>
    </row>
    <row r="170" spans="11:12" ht="15.75" customHeight="1" x14ac:dyDescent="0.25">
      <c r="K170" s="43"/>
      <c r="L170" s="139"/>
    </row>
    <row r="171" spans="11:12" ht="15.75" customHeight="1" x14ac:dyDescent="0.25">
      <c r="K171" s="43"/>
      <c r="L171" s="139"/>
    </row>
    <row r="172" spans="11:12" ht="15.75" customHeight="1" x14ac:dyDescent="0.25">
      <c r="K172" s="43"/>
      <c r="L172" s="139"/>
    </row>
    <row r="173" spans="11:12" ht="15.75" customHeight="1" x14ac:dyDescent="0.25">
      <c r="K173" s="43"/>
      <c r="L173" s="139"/>
    </row>
    <row r="174" spans="11:12" ht="15.75" customHeight="1" x14ac:dyDescent="0.25">
      <c r="K174" s="43"/>
      <c r="L174" s="139"/>
    </row>
    <row r="175" spans="11:12" ht="15.75" customHeight="1" x14ac:dyDescent="0.25">
      <c r="K175" s="43"/>
      <c r="L175" s="139"/>
    </row>
    <row r="176" spans="11:12" ht="15.75" customHeight="1" x14ac:dyDescent="0.25">
      <c r="K176" s="43"/>
      <c r="L176" s="139"/>
    </row>
    <row r="177" spans="11:12" ht="15.75" customHeight="1" x14ac:dyDescent="0.25">
      <c r="K177" s="43"/>
      <c r="L177" s="139"/>
    </row>
    <row r="178" spans="11:12" ht="15.75" customHeight="1" x14ac:dyDescent="0.25">
      <c r="K178" s="43"/>
      <c r="L178" s="139"/>
    </row>
    <row r="179" spans="11:12" ht="15.75" customHeight="1" x14ac:dyDescent="0.25">
      <c r="K179" s="43"/>
      <c r="L179" s="139"/>
    </row>
    <row r="180" spans="11:12" ht="15.75" customHeight="1" x14ac:dyDescent="0.25">
      <c r="K180" s="43"/>
      <c r="L180" s="139"/>
    </row>
    <row r="181" spans="11:12" ht="15.75" customHeight="1" x14ac:dyDescent="0.25">
      <c r="K181" s="43"/>
      <c r="L181" s="139"/>
    </row>
    <row r="182" spans="11:12" ht="15.75" customHeight="1" x14ac:dyDescent="0.25">
      <c r="K182" s="43"/>
      <c r="L182" s="139"/>
    </row>
    <row r="183" spans="11:12" ht="15.75" customHeight="1" x14ac:dyDescent="0.25">
      <c r="K183" s="43"/>
      <c r="L183" s="139"/>
    </row>
    <row r="184" spans="11:12" ht="15.75" customHeight="1" x14ac:dyDescent="0.25">
      <c r="K184" s="43"/>
      <c r="L184" s="139"/>
    </row>
    <row r="185" spans="11:12" ht="15.75" customHeight="1" x14ac:dyDescent="0.25">
      <c r="K185" s="43"/>
      <c r="L185" s="139"/>
    </row>
    <row r="186" spans="11:12" ht="15.75" customHeight="1" x14ac:dyDescent="0.25">
      <c r="K186" s="43"/>
      <c r="L186" s="139"/>
    </row>
    <row r="187" spans="11:12" ht="15.75" customHeight="1" x14ac:dyDescent="0.25">
      <c r="K187" s="43"/>
      <c r="L187" s="139"/>
    </row>
    <row r="188" spans="11:12" ht="15.75" customHeight="1" x14ac:dyDescent="0.25">
      <c r="K188" s="43"/>
      <c r="L188" s="139"/>
    </row>
    <row r="189" spans="11:12" ht="15.75" customHeight="1" x14ac:dyDescent="0.25">
      <c r="K189" s="43"/>
      <c r="L189" s="139"/>
    </row>
    <row r="190" spans="11:12" ht="15.75" customHeight="1" x14ac:dyDescent="0.25">
      <c r="K190" s="43"/>
      <c r="L190" s="139"/>
    </row>
    <row r="191" spans="11:12" ht="15.75" customHeight="1" x14ac:dyDescent="0.25">
      <c r="K191" s="43"/>
      <c r="L191" s="139"/>
    </row>
    <row r="192" spans="11:12" ht="15.75" customHeight="1" x14ac:dyDescent="0.25">
      <c r="K192" s="43"/>
      <c r="L192" s="139"/>
    </row>
    <row r="193" spans="11:12" ht="15.75" customHeight="1" x14ac:dyDescent="0.25">
      <c r="K193" s="43"/>
      <c r="L193" s="139"/>
    </row>
    <row r="194" spans="11:12" ht="15.75" customHeight="1" x14ac:dyDescent="0.25">
      <c r="K194" s="43"/>
      <c r="L194" s="139"/>
    </row>
    <row r="195" spans="11:12" ht="15.75" customHeight="1" x14ac:dyDescent="0.25">
      <c r="K195" s="43"/>
      <c r="L195" s="139"/>
    </row>
    <row r="196" spans="11:12" ht="15.75" customHeight="1" x14ac:dyDescent="0.25">
      <c r="K196" s="43"/>
      <c r="L196" s="139"/>
    </row>
    <row r="197" spans="11:12" ht="15.75" customHeight="1" x14ac:dyDescent="0.25">
      <c r="K197" s="43"/>
      <c r="L197" s="139"/>
    </row>
    <row r="198" spans="11:12" ht="15.75" customHeight="1" x14ac:dyDescent="0.25">
      <c r="K198" s="43"/>
      <c r="L198" s="139"/>
    </row>
    <row r="199" spans="11:12" ht="15.75" customHeight="1" x14ac:dyDescent="0.25">
      <c r="K199" s="43"/>
      <c r="L199" s="139"/>
    </row>
    <row r="200" spans="11:12" ht="15.75" customHeight="1" x14ac:dyDescent="0.25">
      <c r="K200" s="43"/>
      <c r="L200" s="139"/>
    </row>
    <row r="201" spans="11:12" ht="15.75" customHeight="1" x14ac:dyDescent="0.25">
      <c r="K201" s="43"/>
      <c r="L201" s="139"/>
    </row>
    <row r="202" spans="11:12" ht="15.75" customHeight="1" x14ac:dyDescent="0.25">
      <c r="K202" s="43"/>
      <c r="L202" s="139"/>
    </row>
    <row r="203" spans="11:12" ht="15.75" customHeight="1" x14ac:dyDescent="0.25">
      <c r="K203" s="43"/>
      <c r="L203" s="139"/>
    </row>
    <row r="204" spans="11:12" ht="15.75" customHeight="1" x14ac:dyDescent="0.25">
      <c r="K204" s="43"/>
      <c r="L204" s="139"/>
    </row>
    <row r="205" spans="11:12" ht="15.75" customHeight="1" x14ac:dyDescent="0.25">
      <c r="K205" s="43"/>
      <c r="L205" s="139"/>
    </row>
    <row r="206" spans="11:12" ht="15.75" customHeight="1" x14ac:dyDescent="0.25">
      <c r="K206" s="43"/>
      <c r="L206" s="139"/>
    </row>
    <row r="207" spans="11:12" ht="15.75" customHeight="1" x14ac:dyDescent="0.25">
      <c r="K207" s="43"/>
      <c r="L207" s="139"/>
    </row>
    <row r="208" spans="11:12" ht="15.75" customHeight="1" x14ac:dyDescent="0.25">
      <c r="K208" s="43"/>
      <c r="L208" s="139"/>
    </row>
    <row r="209" spans="11:12" ht="15.75" customHeight="1" x14ac:dyDescent="0.25">
      <c r="K209" s="43"/>
      <c r="L209" s="139"/>
    </row>
    <row r="210" spans="11:12" ht="15.75" customHeight="1" x14ac:dyDescent="0.25">
      <c r="K210" s="43"/>
      <c r="L210" s="139"/>
    </row>
    <row r="211" spans="11:12" ht="15.75" customHeight="1" x14ac:dyDescent="0.25">
      <c r="K211" s="43"/>
      <c r="L211" s="139"/>
    </row>
    <row r="212" spans="11:12" ht="15.75" customHeight="1" x14ac:dyDescent="0.25">
      <c r="K212" s="43"/>
      <c r="L212" s="139"/>
    </row>
    <row r="213" spans="11:12" ht="15.75" customHeight="1" x14ac:dyDescent="0.25">
      <c r="K213" s="43"/>
      <c r="L213" s="139"/>
    </row>
    <row r="214" spans="11:12" ht="15.75" customHeight="1" x14ac:dyDescent="0.25">
      <c r="K214" s="43"/>
      <c r="L214" s="139"/>
    </row>
    <row r="215" spans="11:12" ht="15.75" customHeight="1" x14ac:dyDescent="0.25">
      <c r="K215" s="43"/>
      <c r="L215" s="139"/>
    </row>
    <row r="216" spans="11:12" ht="15.75" customHeight="1" x14ac:dyDescent="0.25">
      <c r="K216" s="43"/>
      <c r="L216" s="139"/>
    </row>
    <row r="217" spans="11:12" ht="15.75" customHeight="1" x14ac:dyDescent="0.25">
      <c r="K217" s="43"/>
      <c r="L217" s="139"/>
    </row>
    <row r="218" spans="11:12" ht="15.75" customHeight="1" x14ac:dyDescent="0.25">
      <c r="K218" s="43"/>
      <c r="L218" s="139"/>
    </row>
    <row r="219" spans="11:12" ht="15.75" customHeight="1" x14ac:dyDescent="0.25">
      <c r="K219" s="43"/>
      <c r="L219" s="139"/>
    </row>
    <row r="220" spans="11:12" ht="15.75" customHeight="1" x14ac:dyDescent="0.25">
      <c r="K220" s="43"/>
      <c r="L220" s="139"/>
    </row>
    <row r="221" spans="11:12" ht="15.75" customHeight="1" x14ac:dyDescent="0.25">
      <c r="K221" s="43"/>
      <c r="L221" s="139"/>
    </row>
    <row r="222" spans="11:12" ht="15.75" customHeight="1" x14ac:dyDescent="0.25">
      <c r="K222" s="43"/>
      <c r="L222" s="139"/>
    </row>
    <row r="223" spans="11:12" ht="15.75" customHeight="1" x14ac:dyDescent="0.25">
      <c r="K223" s="43"/>
      <c r="L223" s="139"/>
    </row>
    <row r="224" spans="11:12" ht="15.75" customHeight="1" x14ac:dyDescent="0.25">
      <c r="K224" s="43"/>
      <c r="L224" s="139"/>
    </row>
    <row r="225" spans="11:12" ht="15.75" customHeight="1" x14ac:dyDescent="0.25">
      <c r="K225" s="43"/>
      <c r="L225" s="139"/>
    </row>
    <row r="226" spans="11:12" ht="15.75" customHeight="1" x14ac:dyDescent="0.25">
      <c r="K226" s="43"/>
      <c r="L226" s="139"/>
    </row>
    <row r="227" spans="11:12" ht="15.75" customHeight="1" x14ac:dyDescent="0.25">
      <c r="K227" s="43"/>
      <c r="L227" s="139"/>
    </row>
    <row r="228" spans="11:12" ht="15.75" customHeight="1" x14ac:dyDescent="0.25">
      <c r="K228" s="43"/>
      <c r="L228" s="139"/>
    </row>
    <row r="229" spans="11:12" ht="15.75" customHeight="1" x14ac:dyDescent="0.25">
      <c r="K229" s="43"/>
      <c r="L229" s="139"/>
    </row>
    <row r="230" spans="11:12" ht="15.75" customHeight="1" x14ac:dyDescent="0.25">
      <c r="K230" s="43"/>
      <c r="L230" s="139"/>
    </row>
    <row r="231" spans="11:12" ht="15.75" customHeight="1" x14ac:dyDescent="0.25">
      <c r="K231" s="43"/>
      <c r="L231" s="139"/>
    </row>
    <row r="232" spans="11:12" ht="15.75" customHeight="1" x14ac:dyDescent="0.25">
      <c r="K232" s="43"/>
      <c r="L232" s="139"/>
    </row>
    <row r="233" spans="11:12" ht="15.75" customHeight="1" x14ac:dyDescent="0.25">
      <c r="K233" s="43"/>
      <c r="L233" s="139"/>
    </row>
    <row r="234" spans="11:12" ht="15.75" customHeight="1" x14ac:dyDescent="0.25">
      <c r="K234" s="43"/>
      <c r="L234" s="139"/>
    </row>
    <row r="235" spans="11:12" ht="15.75" customHeight="1" x14ac:dyDescent="0.25">
      <c r="K235" s="43"/>
      <c r="L235" s="139"/>
    </row>
    <row r="236" spans="11:12" ht="15.75" customHeight="1" x14ac:dyDescent="0.25">
      <c r="K236" s="43"/>
      <c r="L236" s="139"/>
    </row>
    <row r="237" spans="11:12" ht="15.75" customHeight="1" x14ac:dyDescent="0.25">
      <c r="K237" s="43"/>
      <c r="L237" s="139"/>
    </row>
    <row r="238" spans="11:12" ht="15.75" customHeight="1" x14ac:dyDescent="0.25">
      <c r="K238" s="43"/>
      <c r="L238" s="139"/>
    </row>
    <row r="239" spans="11:12" ht="15.75" customHeight="1" x14ac:dyDescent="0.25">
      <c r="K239" s="43"/>
      <c r="L239" s="139"/>
    </row>
    <row r="240" spans="11:12" ht="15.75" customHeight="1" x14ac:dyDescent="0.25">
      <c r="K240" s="43"/>
      <c r="L240" s="139"/>
    </row>
    <row r="241" spans="11:12" ht="15.75" customHeight="1" x14ac:dyDescent="0.25">
      <c r="K241" s="43"/>
      <c r="L241" s="139"/>
    </row>
    <row r="242" spans="11:12" ht="15.75" customHeight="1" x14ac:dyDescent="0.25">
      <c r="K242" s="43"/>
      <c r="L242" s="139"/>
    </row>
    <row r="243" spans="11:12" ht="15.75" customHeight="1" x14ac:dyDescent="0.25">
      <c r="K243" s="43"/>
      <c r="L243" s="139"/>
    </row>
    <row r="244" spans="11:12" ht="15.75" customHeight="1" x14ac:dyDescent="0.25">
      <c r="K244" s="43"/>
      <c r="L244" s="139"/>
    </row>
    <row r="245" spans="11:12" ht="15.75" customHeight="1" x14ac:dyDescent="0.25">
      <c r="K245" s="43"/>
      <c r="L245" s="139"/>
    </row>
    <row r="246" spans="11:12" ht="15.75" customHeight="1" x14ac:dyDescent="0.25">
      <c r="K246" s="43"/>
      <c r="L246" s="139"/>
    </row>
    <row r="247" spans="11:12" ht="15.75" customHeight="1" x14ac:dyDescent="0.25">
      <c r="K247" s="43"/>
      <c r="L247" s="139"/>
    </row>
    <row r="248" spans="11:12" ht="15.75" customHeight="1" x14ac:dyDescent="0.25">
      <c r="K248" s="43"/>
      <c r="L248" s="139"/>
    </row>
    <row r="249" spans="11:12" ht="15.75" customHeight="1" x14ac:dyDescent="0.25">
      <c r="K249" s="43"/>
      <c r="L249" s="139"/>
    </row>
    <row r="250" spans="11:12" ht="15.75" customHeight="1" x14ac:dyDescent="0.25">
      <c r="K250" s="43"/>
      <c r="L250" s="139"/>
    </row>
    <row r="251" spans="11:12" ht="15.75" customHeight="1" x14ac:dyDescent="0.25">
      <c r="K251" s="43"/>
      <c r="L251" s="139"/>
    </row>
    <row r="252" spans="11:12" ht="15.75" customHeight="1" x14ac:dyDescent="0.25">
      <c r="K252" s="43"/>
      <c r="L252" s="139"/>
    </row>
    <row r="253" spans="11:12" ht="15.75" customHeight="1" x14ac:dyDescent="0.25">
      <c r="K253" s="43"/>
      <c r="L253" s="139"/>
    </row>
    <row r="254" spans="11:12" ht="15.75" customHeight="1" x14ac:dyDescent="0.25">
      <c r="K254" s="43"/>
      <c r="L254" s="139"/>
    </row>
    <row r="255" spans="11:12" ht="15.75" customHeight="1" x14ac:dyDescent="0.25">
      <c r="K255" s="43"/>
      <c r="L255" s="139"/>
    </row>
    <row r="256" spans="11:12" ht="15.75" customHeight="1" x14ac:dyDescent="0.25">
      <c r="K256" s="43"/>
      <c r="L256" s="139"/>
    </row>
    <row r="257" spans="11:12" ht="15.75" customHeight="1" x14ac:dyDescent="0.25">
      <c r="K257" s="43"/>
      <c r="L257" s="139"/>
    </row>
    <row r="258" spans="11:12" ht="15.75" customHeight="1" x14ac:dyDescent="0.25">
      <c r="K258" s="43"/>
      <c r="L258" s="139"/>
    </row>
    <row r="259" spans="11:12" ht="15.75" customHeight="1" x14ac:dyDescent="0.25">
      <c r="K259" s="43"/>
      <c r="L259" s="139"/>
    </row>
    <row r="260" spans="11:12" ht="15.75" customHeight="1" x14ac:dyDescent="0.25">
      <c r="K260" s="43"/>
      <c r="L260" s="139"/>
    </row>
    <row r="261" spans="11:12" ht="15.75" customHeight="1" x14ac:dyDescent="0.25">
      <c r="K261" s="43"/>
      <c r="L261" s="139"/>
    </row>
    <row r="262" spans="11:12" ht="15.75" customHeight="1" x14ac:dyDescent="0.25">
      <c r="K262" s="43"/>
      <c r="L262" s="139"/>
    </row>
    <row r="263" spans="11:12" ht="15.75" customHeight="1" x14ac:dyDescent="0.25">
      <c r="K263" s="43"/>
      <c r="L263" s="139"/>
    </row>
    <row r="264" spans="11:12" ht="15.75" customHeight="1" x14ac:dyDescent="0.25">
      <c r="K264" s="43"/>
      <c r="L264" s="139"/>
    </row>
    <row r="265" spans="11:12" ht="15.75" customHeight="1" x14ac:dyDescent="0.25">
      <c r="K265" s="43"/>
      <c r="L265" s="139"/>
    </row>
    <row r="266" spans="11:12" ht="15.75" customHeight="1" x14ac:dyDescent="0.25">
      <c r="K266" s="43"/>
      <c r="L266" s="139"/>
    </row>
    <row r="267" spans="11:12" ht="15.75" customHeight="1" x14ac:dyDescent="0.25">
      <c r="K267" s="43"/>
      <c r="L267" s="139"/>
    </row>
    <row r="268" spans="11:12" ht="15.75" customHeight="1" x14ac:dyDescent="0.25">
      <c r="K268" s="43"/>
      <c r="L268" s="139"/>
    </row>
    <row r="269" spans="11:12" ht="15.75" customHeight="1" x14ac:dyDescent="0.25">
      <c r="K269" s="43"/>
      <c r="L269" s="139"/>
    </row>
    <row r="270" spans="11:12" ht="15.75" customHeight="1" x14ac:dyDescent="0.25">
      <c r="K270" s="43"/>
      <c r="L270" s="139"/>
    </row>
    <row r="271" spans="11:12" ht="15.75" customHeight="1" x14ac:dyDescent="0.25">
      <c r="K271" s="43"/>
      <c r="L271" s="139"/>
    </row>
    <row r="272" spans="11:12" ht="15.75" customHeight="1" x14ac:dyDescent="0.25">
      <c r="K272" s="43"/>
      <c r="L272" s="139"/>
    </row>
    <row r="273" spans="11:12" ht="15.75" customHeight="1" x14ac:dyDescent="0.25">
      <c r="K273" s="43"/>
      <c r="L273" s="139"/>
    </row>
    <row r="274" spans="11:12" ht="15.75" customHeight="1" x14ac:dyDescent="0.25">
      <c r="K274" s="43"/>
      <c r="L274" s="139"/>
    </row>
    <row r="275" spans="11:12" ht="15.75" customHeight="1" x14ac:dyDescent="0.25">
      <c r="K275" s="43"/>
      <c r="L275" s="139"/>
    </row>
    <row r="276" spans="11:12" ht="15.75" customHeight="1" x14ac:dyDescent="0.25">
      <c r="K276" s="43"/>
      <c r="L276" s="139"/>
    </row>
    <row r="277" spans="11:12" ht="15.75" customHeight="1" x14ac:dyDescent="0.25">
      <c r="K277" s="43"/>
      <c r="L277" s="139"/>
    </row>
    <row r="278" spans="11:12" ht="15.75" customHeight="1" x14ac:dyDescent="0.25">
      <c r="K278" s="43"/>
      <c r="L278" s="139"/>
    </row>
    <row r="279" spans="11:12" ht="15.75" customHeight="1" x14ac:dyDescent="0.25">
      <c r="K279" s="43"/>
      <c r="L279" s="139"/>
    </row>
    <row r="280" spans="11:12" ht="15.75" customHeight="1" x14ac:dyDescent="0.25">
      <c r="K280" s="43"/>
      <c r="L280" s="139"/>
    </row>
    <row r="281" spans="11:12" ht="15.75" customHeight="1" x14ac:dyDescent="0.25">
      <c r="K281" s="43"/>
      <c r="L281" s="139"/>
    </row>
    <row r="282" spans="11:12" ht="15.75" customHeight="1" x14ac:dyDescent="0.25">
      <c r="K282" s="43"/>
      <c r="L282" s="139"/>
    </row>
    <row r="283" spans="11:12" ht="15.75" customHeight="1" x14ac:dyDescent="0.25">
      <c r="K283" s="43"/>
      <c r="L283" s="139"/>
    </row>
    <row r="284" spans="11:12" ht="15.75" customHeight="1" x14ac:dyDescent="0.25">
      <c r="K284" s="43"/>
      <c r="L284" s="139"/>
    </row>
    <row r="285" spans="11:12" ht="15.75" customHeight="1" x14ac:dyDescent="0.25">
      <c r="K285" s="43"/>
      <c r="L285" s="139"/>
    </row>
    <row r="286" spans="11:12" ht="15.75" customHeight="1" x14ac:dyDescent="0.25">
      <c r="K286" s="43"/>
      <c r="L286" s="139"/>
    </row>
    <row r="287" spans="11:12" ht="15.75" customHeight="1" x14ac:dyDescent="0.25">
      <c r="K287" s="43"/>
      <c r="L287" s="139"/>
    </row>
    <row r="288" spans="11:12" ht="15.75" customHeight="1" x14ac:dyDescent="0.25">
      <c r="K288" s="43"/>
      <c r="L288" s="139"/>
    </row>
    <row r="289" spans="11:12" ht="15.75" customHeight="1" x14ac:dyDescent="0.25">
      <c r="K289" s="43"/>
      <c r="L289" s="139"/>
    </row>
    <row r="290" spans="11:12" ht="15.75" customHeight="1" x14ac:dyDescent="0.25">
      <c r="K290" s="43"/>
      <c r="L290" s="139"/>
    </row>
    <row r="291" spans="11:12" ht="15.75" customHeight="1" x14ac:dyDescent="0.25">
      <c r="K291" s="43"/>
      <c r="L291" s="139"/>
    </row>
    <row r="292" spans="11:12" ht="15.75" customHeight="1" x14ac:dyDescent="0.25">
      <c r="K292" s="43"/>
      <c r="L292" s="139"/>
    </row>
    <row r="293" spans="11:12" ht="15.75" customHeight="1" x14ac:dyDescent="0.25">
      <c r="K293" s="43"/>
      <c r="L293" s="139"/>
    </row>
    <row r="294" spans="11:12" ht="15.75" customHeight="1" x14ac:dyDescent="0.25">
      <c r="K294" s="43"/>
      <c r="L294" s="139"/>
    </row>
    <row r="295" spans="11:12" ht="15.75" customHeight="1" x14ac:dyDescent="0.25">
      <c r="K295" s="43"/>
      <c r="L295" s="139"/>
    </row>
    <row r="296" spans="11:12" ht="15.75" customHeight="1" x14ac:dyDescent="0.25">
      <c r="K296" s="43"/>
      <c r="L296" s="139"/>
    </row>
    <row r="297" spans="11:12" ht="15.75" customHeight="1" x14ac:dyDescent="0.25">
      <c r="K297" s="43"/>
      <c r="L297" s="139"/>
    </row>
    <row r="298" spans="11:12" ht="15.75" customHeight="1" x14ac:dyDescent="0.25">
      <c r="K298" s="43"/>
      <c r="L298" s="139"/>
    </row>
    <row r="299" spans="11:12" ht="15.75" customHeight="1" x14ac:dyDescent="0.25">
      <c r="K299" s="43"/>
      <c r="L299" s="139"/>
    </row>
    <row r="300" spans="11:12" ht="15.75" customHeight="1" x14ac:dyDescent="0.25">
      <c r="K300" s="43"/>
      <c r="L300" s="139"/>
    </row>
    <row r="301" spans="11:12" ht="15.75" customHeight="1" x14ac:dyDescent="0.25">
      <c r="K301" s="43"/>
      <c r="L301" s="139"/>
    </row>
    <row r="302" spans="11:12" ht="15.75" customHeight="1" x14ac:dyDescent="0.25">
      <c r="K302" s="43"/>
      <c r="L302" s="139"/>
    </row>
    <row r="303" spans="11:12" ht="15.75" customHeight="1" x14ac:dyDescent="0.25">
      <c r="K303" s="43"/>
      <c r="L303" s="139"/>
    </row>
    <row r="304" spans="11:12" ht="15.75" customHeight="1" x14ac:dyDescent="0.25">
      <c r="K304" s="43"/>
      <c r="L304" s="139"/>
    </row>
    <row r="305" spans="11:12" ht="15.75" customHeight="1" x14ac:dyDescent="0.25">
      <c r="K305" s="43"/>
      <c r="L305" s="139"/>
    </row>
    <row r="306" spans="11:12" ht="15.75" customHeight="1" x14ac:dyDescent="0.25">
      <c r="K306" s="43"/>
      <c r="L306" s="139"/>
    </row>
    <row r="307" spans="11:12" ht="15.75" customHeight="1" x14ac:dyDescent="0.25">
      <c r="K307" s="43"/>
      <c r="L307" s="139"/>
    </row>
    <row r="308" spans="11:12" ht="15.75" customHeight="1" x14ac:dyDescent="0.25">
      <c r="K308" s="43"/>
      <c r="L308" s="139"/>
    </row>
    <row r="309" spans="11:12" ht="15.75" customHeight="1" x14ac:dyDescent="0.25">
      <c r="K309" s="43"/>
      <c r="L309" s="139"/>
    </row>
    <row r="310" spans="11:12" ht="15.75" customHeight="1" x14ac:dyDescent="0.25">
      <c r="K310" s="43"/>
      <c r="L310" s="139"/>
    </row>
    <row r="311" spans="11:12" ht="15.75" customHeight="1" x14ac:dyDescent="0.25">
      <c r="K311" s="43"/>
      <c r="L311" s="139"/>
    </row>
    <row r="312" spans="11:12" ht="15.75" customHeight="1" x14ac:dyDescent="0.25">
      <c r="K312" s="43"/>
      <c r="L312" s="139"/>
    </row>
    <row r="313" spans="11:12" ht="15.75" customHeight="1" x14ac:dyDescent="0.25">
      <c r="K313" s="43"/>
      <c r="L313" s="139"/>
    </row>
    <row r="314" spans="11:12" ht="15.75" customHeight="1" x14ac:dyDescent="0.25">
      <c r="K314" s="43"/>
      <c r="L314" s="139"/>
    </row>
    <row r="315" spans="11:12" ht="15.75" customHeight="1" x14ac:dyDescent="0.25">
      <c r="K315" s="43"/>
      <c r="L315" s="139"/>
    </row>
    <row r="316" spans="11:12" ht="15.75" customHeight="1" x14ac:dyDescent="0.25">
      <c r="K316" s="43"/>
      <c r="L316" s="139"/>
    </row>
    <row r="317" spans="11:12" ht="15.75" customHeight="1" x14ac:dyDescent="0.25">
      <c r="K317" s="43"/>
      <c r="L317" s="139"/>
    </row>
    <row r="318" spans="11:12" ht="15.75" customHeight="1" x14ac:dyDescent="0.25">
      <c r="K318" s="43"/>
      <c r="L318" s="139"/>
    </row>
    <row r="319" spans="11:12" ht="15.75" customHeight="1" x14ac:dyDescent="0.25">
      <c r="K319" s="43"/>
      <c r="L319" s="139"/>
    </row>
    <row r="320" spans="11:12" ht="15.75" customHeight="1" x14ac:dyDescent="0.25">
      <c r="K320" s="43"/>
      <c r="L320" s="139"/>
    </row>
    <row r="321" spans="11:12" ht="15.75" customHeight="1" x14ac:dyDescent="0.25">
      <c r="K321" s="43"/>
      <c r="L321" s="139"/>
    </row>
    <row r="322" spans="11:12" ht="15.75" customHeight="1" x14ac:dyDescent="0.25">
      <c r="K322" s="43"/>
      <c r="L322" s="139"/>
    </row>
    <row r="323" spans="11:12" ht="15.75" customHeight="1" x14ac:dyDescent="0.25">
      <c r="K323" s="43"/>
      <c r="L323" s="139"/>
    </row>
    <row r="324" spans="11:12" ht="15.75" customHeight="1" x14ac:dyDescent="0.25">
      <c r="K324" s="43"/>
      <c r="L324" s="139"/>
    </row>
    <row r="325" spans="11:12" ht="15.75" customHeight="1" x14ac:dyDescent="0.25">
      <c r="K325" s="43"/>
      <c r="L325" s="139"/>
    </row>
    <row r="326" spans="11:12" ht="15.75" customHeight="1" x14ac:dyDescent="0.25">
      <c r="K326" s="43"/>
      <c r="L326" s="139"/>
    </row>
    <row r="327" spans="11:12" ht="15.75" customHeight="1" x14ac:dyDescent="0.25">
      <c r="K327" s="43"/>
      <c r="L327" s="139"/>
    </row>
    <row r="328" spans="11:12" ht="15.75" customHeight="1" x14ac:dyDescent="0.25">
      <c r="K328" s="43"/>
      <c r="L328" s="139"/>
    </row>
    <row r="329" spans="11:12" ht="15.75" customHeight="1" x14ac:dyDescent="0.25">
      <c r="K329" s="43"/>
      <c r="L329" s="139"/>
    </row>
    <row r="330" spans="11:12" ht="15.75" customHeight="1" x14ac:dyDescent="0.25">
      <c r="K330" s="43"/>
      <c r="L330" s="139"/>
    </row>
    <row r="331" spans="11:12" ht="15.75" customHeight="1" x14ac:dyDescent="0.25">
      <c r="K331" s="43"/>
      <c r="L331" s="139"/>
    </row>
    <row r="332" spans="11:12" ht="15.75" customHeight="1" x14ac:dyDescent="0.25">
      <c r="K332" s="43"/>
      <c r="L332" s="139"/>
    </row>
    <row r="333" spans="11:12" ht="15.75" customHeight="1" x14ac:dyDescent="0.25">
      <c r="K333" s="43"/>
      <c r="L333" s="139"/>
    </row>
    <row r="334" spans="11:12" ht="15.75" customHeight="1" x14ac:dyDescent="0.25">
      <c r="K334" s="43"/>
      <c r="L334" s="139"/>
    </row>
    <row r="335" spans="11:12" ht="15.75" customHeight="1" x14ac:dyDescent="0.25">
      <c r="K335" s="43"/>
      <c r="L335" s="139"/>
    </row>
    <row r="336" spans="11:12" ht="15.75" customHeight="1" x14ac:dyDescent="0.25">
      <c r="K336" s="43"/>
      <c r="L336" s="139"/>
    </row>
    <row r="337" spans="11:12" ht="15.75" customHeight="1" x14ac:dyDescent="0.25">
      <c r="K337" s="43"/>
      <c r="L337" s="139"/>
    </row>
    <row r="338" spans="11:12" ht="15.75" customHeight="1" x14ac:dyDescent="0.25">
      <c r="K338" s="43"/>
      <c r="L338" s="139"/>
    </row>
    <row r="339" spans="11:12" ht="15.75" customHeight="1" x14ac:dyDescent="0.25">
      <c r="K339" s="43"/>
      <c r="L339" s="139"/>
    </row>
    <row r="340" spans="11:12" ht="15.75" customHeight="1" x14ac:dyDescent="0.25">
      <c r="K340" s="43"/>
      <c r="L340" s="139"/>
    </row>
    <row r="341" spans="11:12" ht="15.75" customHeight="1" x14ac:dyDescent="0.25">
      <c r="K341" s="43"/>
      <c r="L341" s="139"/>
    </row>
    <row r="342" spans="11:12" ht="15.75" customHeight="1" x14ac:dyDescent="0.25">
      <c r="K342" s="43"/>
      <c r="L342" s="139"/>
    </row>
    <row r="343" spans="11:12" ht="15.75" customHeight="1" x14ac:dyDescent="0.25">
      <c r="K343" s="43"/>
      <c r="L343" s="139"/>
    </row>
    <row r="344" spans="11:12" ht="15.75" customHeight="1" x14ac:dyDescent="0.25">
      <c r="K344" s="43"/>
      <c r="L344" s="139"/>
    </row>
    <row r="345" spans="11:12" ht="15.75" customHeight="1" x14ac:dyDescent="0.25">
      <c r="K345" s="43"/>
      <c r="L345" s="139"/>
    </row>
    <row r="346" spans="11:12" ht="15.75" customHeight="1" x14ac:dyDescent="0.25">
      <c r="K346" s="43"/>
      <c r="L346" s="139"/>
    </row>
    <row r="347" spans="11:12" ht="15.75" customHeight="1" x14ac:dyDescent="0.25">
      <c r="K347" s="43"/>
      <c r="L347" s="139"/>
    </row>
    <row r="348" spans="11:12" ht="15.75" customHeight="1" x14ac:dyDescent="0.25">
      <c r="K348" s="43"/>
      <c r="L348" s="139"/>
    </row>
    <row r="349" spans="11:12" ht="15.75" customHeight="1" x14ac:dyDescent="0.25">
      <c r="K349" s="43"/>
      <c r="L349" s="139"/>
    </row>
    <row r="350" spans="11:12" ht="15.75" customHeight="1" x14ac:dyDescent="0.25">
      <c r="K350" s="43"/>
      <c r="L350" s="139"/>
    </row>
    <row r="351" spans="11:12" ht="15.75" customHeight="1" x14ac:dyDescent="0.25">
      <c r="K351" s="43"/>
      <c r="L351" s="139"/>
    </row>
    <row r="352" spans="11:12" ht="15.75" customHeight="1" x14ac:dyDescent="0.25">
      <c r="K352" s="43"/>
      <c r="L352" s="139"/>
    </row>
    <row r="353" spans="11:12" ht="15.75" customHeight="1" x14ac:dyDescent="0.25">
      <c r="K353" s="43"/>
      <c r="L353" s="139"/>
    </row>
    <row r="354" spans="11:12" ht="15.75" customHeight="1" x14ac:dyDescent="0.25">
      <c r="K354" s="43"/>
      <c r="L354" s="139"/>
    </row>
    <row r="355" spans="11:12" ht="15.75" customHeight="1" x14ac:dyDescent="0.25">
      <c r="K355" s="43"/>
      <c r="L355" s="139"/>
    </row>
    <row r="356" spans="11:12" ht="15.75" customHeight="1" x14ac:dyDescent="0.25">
      <c r="K356" s="43"/>
      <c r="L356" s="139"/>
    </row>
    <row r="357" spans="11:12" ht="15.75" customHeight="1" x14ac:dyDescent="0.25">
      <c r="K357" s="43"/>
      <c r="L357" s="139"/>
    </row>
    <row r="358" spans="11:12" ht="15.75" customHeight="1" x14ac:dyDescent="0.25">
      <c r="K358" s="43"/>
      <c r="L358" s="139"/>
    </row>
    <row r="359" spans="11:12" ht="15.75" customHeight="1" x14ac:dyDescent="0.25">
      <c r="K359" s="43"/>
      <c r="L359" s="139"/>
    </row>
    <row r="360" spans="11:12" ht="15.75" customHeight="1" x14ac:dyDescent="0.25">
      <c r="K360" s="43"/>
      <c r="L360" s="139"/>
    </row>
    <row r="361" spans="11:12" ht="15.75" customHeight="1" x14ac:dyDescent="0.25">
      <c r="K361" s="43"/>
      <c r="L361" s="139"/>
    </row>
    <row r="362" spans="11:12" ht="15.75" customHeight="1" x14ac:dyDescent="0.25">
      <c r="K362" s="43"/>
      <c r="L362" s="139"/>
    </row>
    <row r="363" spans="11:12" ht="15.75" customHeight="1" x14ac:dyDescent="0.25">
      <c r="K363" s="43"/>
      <c r="L363" s="139"/>
    </row>
    <row r="364" spans="11:12" ht="15.75" customHeight="1" x14ac:dyDescent="0.25">
      <c r="K364" s="43"/>
      <c r="L364" s="139"/>
    </row>
    <row r="365" spans="11:12" ht="15.75" customHeight="1" x14ac:dyDescent="0.25">
      <c r="K365" s="43"/>
      <c r="L365" s="139"/>
    </row>
    <row r="366" spans="11:12" ht="15.75" customHeight="1" x14ac:dyDescent="0.25">
      <c r="K366" s="43"/>
      <c r="L366" s="139"/>
    </row>
    <row r="367" spans="11:12" ht="15.75" customHeight="1" x14ac:dyDescent="0.25">
      <c r="K367" s="43"/>
      <c r="L367" s="139"/>
    </row>
    <row r="368" spans="11:12" ht="15.75" customHeight="1" x14ac:dyDescent="0.25">
      <c r="K368" s="43"/>
      <c r="L368" s="139"/>
    </row>
    <row r="369" spans="11:12" ht="15.75" customHeight="1" x14ac:dyDescent="0.25">
      <c r="K369" s="43"/>
      <c r="L369" s="139"/>
    </row>
    <row r="370" spans="11:12" ht="15.75" customHeight="1" x14ac:dyDescent="0.25">
      <c r="K370" s="43"/>
      <c r="L370" s="139"/>
    </row>
    <row r="371" spans="11:12" ht="15.75" customHeight="1" x14ac:dyDescent="0.25">
      <c r="K371" s="43"/>
      <c r="L371" s="139"/>
    </row>
    <row r="372" spans="11:12" ht="15.75" customHeight="1" x14ac:dyDescent="0.25">
      <c r="K372" s="43"/>
      <c r="L372" s="139"/>
    </row>
    <row r="373" spans="11:12" ht="15.75" customHeight="1" x14ac:dyDescent="0.25">
      <c r="K373" s="43"/>
      <c r="L373" s="139"/>
    </row>
    <row r="374" spans="11:12" ht="15.75" customHeight="1" x14ac:dyDescent="0.25">
      <c r="K374" s="43"/>
      <c r="L374" s="139"/>
    </row>
    <row r="375" spans="11:12" ht="15.75" customHeight="1" x14ac:dyDescent="0.25">
      <c r="K375" s="43"/>
      <c r="L375" s="139"/>
    </row>
    <row r="376" spans="11:12" ht="15.75" customHeight="1" x14ac:dyDescent="0.25">
      <c r="K376" s="43"/>
      <c r="L376" s="139"/>
    </row>
    <row r="377" spans="11:12" ht="15.75" customHeight="1" x14ac:dyDescent="0.25">
      <c r="K377" s="43"/>
      <c r="L377" s="139"/>
    </row>
    <row r="378" spans="11:12" ht="15.75" customHeight="1" x14ac:dyDescent="0.25">
      <c r="K378" s="43"/>
      <c r="L378" s="139"/>
    </row>
    <row r="379" spans="11:12" ht="15.75" customHeight="1" x14ac:dyDescent="0.25">
      <c r="K379" s="43"/>
      <c r="L379" s="139"/>
    </row>
    <row r="380" spans="11:12" ht="15.75" customHeight="1" x14ac:dyDescent="0.25">
      <c r="K380" s="43"/>
      <c r="L380" s="139"/>
    </row>
    <row r="381" spans="11:12" ht="15.75" customHeight="1" x14ac:dyDescent="0.25">
      <c r="K381" s="43"/>
      <c r="L381" s="139"/>
    </row>
    <row r="382" spans="11:12" ht="15.75" customHeight="1" x14ac:dyDescent="0.25">
      <c r="K382" s="43"/>
      <c r="L382" s="139"/>
    </row>
    <row r="383" spans="11:12" ht="15.75" customHeight="1" x14ac:dyDescent="0.25">
      <c r="K383" s="43"/>
      <c r="L383" s="139"/>
    </row>
    <row r="384" spans="11:12" ht="15.75" customHeight="1" x14ac:dyDescent="0.25">
      <c r="K384" s="43"/>
      <c r="L384" s="139"/>
    </row>
    <row r="385" spans="11:12" ht="15.75" customHeight="1" x14ac:dyDescent="0.25">
      <c r="K385" s="43"/>
      <c r="L385" s="139"/>
    </row>
    <row r="386" spans="11:12" ht="15.75" customHeight="1" x14ac:dyDescent="0.25">
      <c r="K386" s="43"/>
      <c r="L386" s="139"/>
    </row>
    <row r="387" spans="11:12" ht="15.75" customHeight="1" x14ac:dyDescent="0.25">
      <c r="K387" s="43"/>
      <c r="L387" s="139"/>
    </row>
    <row r="388" spans="11:12" ht="15.75" customHeight="1" x14ac:dyDescent="0.25">
      <c r="K388" s="43"/>
      <c r="L388" s="139"/>
    </row>
    <row r="389" spans="11:12" ht="15.75" customHeight="1" x14ac:dyDescent="0.25">
      <c r="K389" s="43"/>
      <c r="L389" s="139"/>
    </row>
    <row r="390" spans="11:12" ht="15.75" customHeight="1" x14ac:dyDescent="0.25">
      <c r="K390" s="43"/>
      <c r="L390" s="139"/>
    </row>
    <row r="391" spans="11:12" ht="15.75" customHeight="1" x14ac:dyDescent="0.25">
      <c r="K391" s="43"/>
      <c r="L391" s="139"/>
    </row>
    <row r="392" spans="11:12" ht="15.75" customHeight="1" x14ac:dyDescent="0.25">
      <c r="K392" s="43"/>
      <c r="L392" s="139"/>
    </row>
    <row r="393" spans="11:12" ht="15.75" customHeight="1" x14ac:dyDescent="0.25">
      <c r="K393" s="43"/>
      <c r="L393" s="139"/>
    </row>
    <row r="394" spans="11:12" ht="15.75" customHeight="1" x14ac:dyDescent="0.25">
      <c r="K394" s="43"/>
      <c r="L394" s="139"/>
    </row>
    <row r="395" spans="11:12" ht="15.75" customHeight="1" x14ac:dyDescent="0.25">
      <c r="K395" s="43"/>
      <c r="L395" s="139"/>
    </row>
    <row r="396" spans="11:12" ht="15.75" customHeight="1" x14ac:dyDescent="0.25">
      <c r="K396" s="43"/>
      <c r="L396" s="139"/>
    </row>
    <row r="397" spans="11:12" ht="15.75" customHeight="1" x14ac:dyDescent="0.25">
      <c r="K397" s="43"/>
      <c r="L397" s="139"/>
    </row>
    <row r="398" spans="11:12" ht="15.75" customHeight="1" x14ac:dyDescent="0.25">
      <c r="K398" s="43"/>
      <c r="L398" s="139"/>
    </row>
    <row r="399" spans="11:12" ht="15.75" customHeight="1" x14ac:dyDescent="0.25">
      <c r="K399" s="43"/>
      <c r="L399" s="139"/>
    </row>
    <row r="400" spans="11:12" ht="15.75" customHeight="1" x14ac:dyDescent="0.25">
      <c r="K400" s="43"/>
      <c r="L400" s="139"/>
    </row>
    <row r="401" spans="11:12" ht="15.75" customHeight="1" x14ac:dyDescent="0.25">
      <c r="K401" s="43"/>
      <c r="L401" s="139"/>
    </row>
    <row r="402" spans="11:12" ht="15.75" customHeight="1" x14ac:dyDescent="0.25">
      <c r="K402" s="43"/>
      <c r="L402" s="139"/>
    </row>
    <row r="403" spans="11:12" ht="15.75" customHeight="1" x14ac:dyDescent="0.25">
      <c r="K403" s="43"/>
      <c r="L403" s="139"/>
    </row>
    <row r="404" spans="11:12" ht="15.75" customHeight="1" x14ac:dyDescent="0.25">
      <c r="K404" s="43"/>
      <c r="L404" s="139"/>
    </row>
    <row r="405" spans="11:12" ht="15.75" customHeight="1" x14ac:dyDescent="0.25">
      <c r="K405" s="43"/>
      <c r="L405" s="139"/>
    </row>
    <row r="406" spans="11:12" ht="15.75" customHeight="1" x14ac:dyDescent="0.25">
      <c r="K406" s="43"/>
      <c r="L406" s="139"/>
    </row>
    <row r="407" spans="11:12" ht="15.75" customHeight="1" x14ac:dyDescent="0.25">
      <c r="K407" s="43"/>
      <c r="L407" s="139"/>
    </row>
    <row r="408" spans="11:12" ht="15.75" customHeight="1" x14ac:dyDescent="0.25">
      <c r="K408" s="43"/>
      <c r="L408" s="139"/>
    </row>
    <row r="409" spans="11:12" ht="15.75" customHeight="1" x14ac:dyDescent="0.25">
      <c r="K409" s="43"/>
      <c r="L409" s="139"/>
    </row>
    <row r="410" spans="11:12" ht="15.75" customHeight="1" x14ac:dyDescent="0.25">
      <c r="K410" s="43"/>
      <c r="L410" s="139"/>
    </row>
    <row r="411" spans="11:12" ht="15.75" customHeight="1" x14ac:dyDescent="0.25">
      <c r="K411" s="43"/>
      <c r="L411" s="139"/>
    </row>
    <row r="412" spans="11:12" ht="15.75" customHeight="1" x14ac:dyDescent="0.25">
      <c r="K412" s="43"/>
      <c r="L412" s="139"/>
    </row>
    <row r="413" spans="11:12" ht="15.75" customHeight="1" x14ac:dyDescent="0.25">
      <c r="K413" s="43"/>
      <c r="L413" s="139"/>
    </row>
    <row r="414" spans="11:12" ht="15.75" customHeight="1" x14ac:dyDescent="0.25">
      <c r="K414" s="43"/>
      <c r="L414" s="139"/>
    </row>
    <row r="415" spans="11:12" ht="15.75" customHeight="1" x14ac:dyDescent="0.25">
      <c r="K415" s="43"/>
      <c r="L415" s="139"/>
    </row>
    <row r="416" spans="11:12" ht="15.75" customHeight="1" x14ac:dyDescent="0.25">
      <c r="K416" s="43"/>
      <c r="L416" s="139"/>
    </row>
    <row r="417" spans="11:12" ht="15.75" customHeight="1" x14ac:dyDescent="0.25">
      <c r="K417" s="43"/>
      <c r="L417" s="139"/>
    </row>
    <row r="418" spans="11:12" ht="15.75" customHeight="1" x14ac:dyDescent="0.25">
      <c r="K418" s="43"/>
      <c r="L418" s="139"/>
    </row>
    <row r="419" spans="11:12" ht="15.75" customHeight="1" x14ac:dyDescent="0.25">
      <c r="K419" s="43"/>
      <c r="L419" s="139"/>
    </row>
    <row r="420" spans="11:12" ht="15.75" customHeight="1" x14ac:dyDescent="0.25">
      <c r="K420" s="43"/>
      <c r="L420" s="139"/>
    </row>
    <row r="421" spans="11:12" ht="15.75" customHeight="1" x14ac:dyDescent="0.25">
      <c r="K421" s="43"/>
      <c r="L421" s="139"/>
    </row>
    <row r="422" spans="11:12" ht="15.75" customHeight="1" x14ac:dyDescent="0.25">
      <c r="K422" s="43"/>
      <c r="L422" s="139"/>
    </row>
    <row r="423" spans="11:12" ht="15.75" customHeight="1" x14ac:dyDescent="0.25">
      <c r="K423" s="43"/>
      <c r="L423" s="139"/>
    </row>
    <row r="424" spans="11:12" ht="15.75" customHeight="1" x14ac:dyDescent="0.25">
      <c r="K424" s="43"/>
      <c r="L424" s="139"/>
    </row>
    <row r="425" spans="11:12" ht="15.75" customHeight="1" x14ac:dyDescent="0.25">
      <c r="K425" s="43"/>
      <c r="L425" s="139"/>
    </row>
    <row r="426" spans="11:12" ht="15.75" customHeight="1" x14ac:dyDescent="0.25">
      <c r="K426" s="43"/>
      <c r="L426" s="139"/>
    </row>
    <row r="427" spans="11:12" ht="15.75" customHeight="1" x14ac:dyDescent="0.25">
      <c r="K427" s="43"/>
      <c r="L427" s="139"/>
    </row>
    <row r="428" spans="11:12" ht="15.75" customHeight="1" x14ac:dyDescent="0.25">
      <c r="K428" s="43"/>
      <c r="L428" s="139"/>
    </row>
    <row r="429" spans="11:12" ht="15.75" customHeight="1" x14ac:dyDescent="0.25">
      <c r="K429" s="43"/>
      <c r="L429" s="139"/>
    </row>
    <row r="430" spans="11:12" ht="15.75" customHeight="1" x14ac:dyDescent="0.25">
      <c r="K430" s="43"/>
      <c r="L430" s="139"/>
    </row>
    <row r="431" spans="11:12" ht="15.75" customHeight="1" x14ac:dyDescent="0.25">
      <c r="K431" s="43"/>
      <c r="L431" s="139"/>
    </row>
    <row r="432" spans="11:12" ht="15.75" customHeight="1" x14ac:dyDescent="0.25">
      <c r="K432" s="43"/>
      <c r="L432" s="139"/>
    </row>
    <row r="433" spans="11:12" ht="15.75" customHeight="1" x14ac:dyDescent="0.25">
      <c r="K433" s="43"/>
      <c r="L433" s="139"/>
    </row>
    <row r="434" spans="11:12" ht="15.75" customHeight="1" x14ac:dyDescent="0.25">
      <c r="K434" s="43"/>
      <c r="L434" s="139"/>
    </row>
    <row r="435" spans="11:12" ht="15.75" customHeight="1" x14ac:dyDescent="0.25">
      <c r="K435" s="43"/>
      <c r="L435" s="139"/>
    </row>
    <row r="436" spans="11:12" ht="15.75" customHeight="1" x14ac:dyDescent="0.25">
      <c r="K436" s="43"/>
      <c r="L436" s="139"/>
    </row>
    <row r="437" spans="11:12" ht="15.75" customHeight="1" x14ac:dyDescent="0.25">
      <c r="K437" s="43"/>
      <c r="L437" s="139"/>
    </row>
    <row r="438" spans="11:12" ht="15.75" customHeight="1" x14ac:dyDescent="0.25">
      <c r="K438" s="43"/>
      <c r="L438" s="139"/>
    </row>
    <row r="439" spans="11:12" ht="15.75" customHeight="1" x14ac:dyDescent="0.25">
      <c r="K439" s="43"/>
      <c r="L439" s="139"/>
    </row>
    <row r="440" spans="11:12" ht="15.75" customHeight="1" x14ac:dyDescent="0.25">
      <c r="K440" s="43"/>
      <c r="L440" s="139"/>
    </row>
    <row r="441" spans="11:12" ht="15.75" customHeight="1" x14ac:dyDescent="0.25">
      <c r="K441" s="43"/>
      <c r="L441" s="139"/>
    </row>
    <row r="442" spans="11:12" ht="15.75" customHeight="1" x14ac:dyDescent="0.25">
      <c r="K442" s="43"/>
      <c r="L442" s="139"/>
    </row>
    <row r="443" spans="11:12" ht="15.75" customHeight="1" x14ac:dyDescent="0.25">
      <c r="K443" s="43"/>
      <c r="L443" s="139"/>
    </row>
    <row r="444" spans="11:12" ht="15.75" customHeight="1" x14ac:dyDescent="0.25">
      <c r="K444" s="43"/>
      <c r="L444" s="139"/>
    </row>
    <row r="445" spans="11:12" ht="15.75" customHeight="1" x14ac:dyDescent="0.25">
      <c r="K445" s="43"/>
      <c r="L445" s="139"/>
    </row>
    <row r="446" spans="11:12" ht="15.75" customHeight="1" x14ac:dyDescent="0.25">
      <c r="K446" s="43"/>
      <c r="L446" s="139"/>
    </row>
    <row r="447" spans="11:12" ht="15.75" customHeight="1" x14ac:dyDescent="0.25">
      <c r="K447" s="43"/>
      <c r="L447" s="139"/>
    </row>
    <row r="448" spans="11:12" ht="15.75" customHeight="1" x14ac:dyDescent="0.25">
      <c r="K448" s="43"/>
      <c r="L448" s="139"/>
    </row>
    <row r="449" spans="11:12" ht="15.75" customHeight="1" x14ac:dyDescent="0.25">
      <c r="K449" s="43"/>
      <c r="L449" s="139"/>
    </row>
    <row r="450" spans="11:12" ht="15.75" customHeight="1" x14ac:dyDescent="0.25">
      <c r="K450" s="43"/>
      <c r="L450" s="139"/>
    </row>
    <row r="451" spans="11:12" ht="15.75" customHeight="1" x14ac:dyDescent="0.25">
      <c r="K451" s="43"/>
      <c r="L451" s="139"/>
    </row>
    <row r="452" spans="11:12" ht="15.75" customHeight="1" x14ac:dyDescent="0.25">
      <c r="K452" s="43"/>
      <c r="L452" s="139"/>
    </row>
    <row r="453" spans="11:12" ht="15.75" customHeight="1" x14ac:dyDescent="0.25">
      <c r="K453" s="43"/>
      <c r="L453" s="139"/>
    </row>
    <row r="454" spans="11:12" ht="15.75" customHeight="1" x14ac:dyDescent="0.25">
      <c r="K454" s="43"/>
      <c r="L454" s="139"/>
    </row>
    <row r="455" spans="11:12" ht="15.75" customHeight="1" x14ac:dyDescent="0.25">
      <c r="K455" s="43"/>
      <c r="L455" s="139"/>
    </row>
    <row r="456" spans="11:12" ht="15.75" customHeight="1" x14ac:dyDescent="0.25">
      <c r="K456" s="43"/>
      <c r="L456" s="139"/>
    </row>
    <row r="457" spans="11:12" ht="15.75" customHeight="1" x14ac:dyDescent="0.25">
      <c r="K457" s="43"/>
      <c r="L457" s="139"/>
    </row>
    <row r="458" spans="11:12" ht="15.75" customHeight="1" x14ac:dyDescent="0.25">
      <c r="K458" s="43"/>
      <c r="L458" s="139"/>
    </row>
    <row r="459" spans="11:12" ht="15.75" customHeight="1" x14ac:dyDescent="0.25">
      <c r="K459" s="43"/>
      <c r="L459" s="139"/>
    </row>
    <row r="460" spans="11:12" ht="15.75" customHeight="1" x14ac:dyDescent="0.25">
      <c r="K460" s="43"/>
      <c r="L460" s="139"/>
    </row>
    <row r="461" spans="11:12" ht="15.75" customHeight="1" x14ac:dyDescent="0.25">
      <c r="K461" s="43"/>
      <c r="L461" s="139"/>
    </row>
    <row r="462" spans="11:12" ht="15.75" customHeight="1" x14ac:dyDescent="0.25">
      <c r="K462" s="43"/>
      <c r="L462" s="139"/>
    </row>
    <row r="463" spans="11:12" ht="15.75" customHeight="1" x14ac:dyDescent="0.25">
      <c r="K463" s="43"/>
      <c r="L463" s="139"/>
    </row>
    <row r="464" spans="11:12" ht="15.75" customHeight="1" x14ac:dyDescent="0.25">
      <c r="K464" s="43"/>
      <c r="L464" s="139"/>
    </row>
    <row r="465" spans="11:12" ht="15.75" customHeight="1" x14ac:dyDescent="0.25">
      <c r="K465" s="43"/>
      <c r="L465" s="139"/>
    </row>
    <row r="466" spans="11:12" ht="15.75" customHeight="1" x14ac:dyDescent="0.25">
      <c r="K466" s="43"/>
      <c r="L466" s="139"/>
    </row>
    <row r="467" spans="11:12" ht="15.75" customHeight="1" x14ac:dyDescent="0.25">
      <c r="K467" s="43"/>
      <c r="L467" s="139"/>
    </row>
    <row r="468" spans="11:12" ht="15.75" customHeight="1" x14ac:dyDescent="0.25">
      <c r="K468" s="43"/>
      <c r="L468" s="139"/>
    </row>
    <row r="469" spans="11:12" ht="15.75" customHeight="1" x14ac:dyDescent="0.25">
      <c r="K469" s="43"/>
      <c r="L469" s="139"/>
    </row>
    <row r="470" spans="11:12" ht="15.75" customHeight="1" x14ac:dyDescent="0.25">
      <c r="K470" s="43"/>
      <c r="L470" s="139"/>
    </row>
    <row r="471" spans="11:12" ht="15.75" customHeight="1" x14ac:dyDescent="0.25">
      <c r="K471" s="43"/>
      <c r="L471" s="139"/>
    </row>
    <row r="472" spans="11:12" ht="15.75" customHeight="1" x14ac:dyDescent="0.25">
      <c r="K472" s="43"/>
      <c r="L472" s="139"/>
    </row>
    <row r="473" spans="11:12" ht="15.75" customHeight="1" x14ac:dyDescent="0.25">
      <c r="K473" s="43"/>
      <c r="L473" s="139"/>
    </row>
    <row r="474" spans="11:12" ht="15.75" customHeight="1" x14ac:dyDescent="0.25">
      <c r="K474" s="43"/>
      <c r="L474" s="139"/>
    </row>
    <row r="475" spans="11:12" ht="15.75" customHeight="1" x14ac:dyDescent="0.25">
      <c r="K475" s="43"/>
      <c r="L475" s="139"/>
    </row>
    <row r="476" spans="11:12" ht="15.75" customHeight="1" x14ac:dyDescent="0.25">
      <c r="K476" s="43"/>
      <c r="L476" s="139"/>
    </row>
    <row r="477" spans="11:12" ht="15.75" customHeight="1" x14ac:dyDescent="0.25">
      <c r="K477" s="43"/>
      <c r="L477" s="139"/>
    </row>
    <row r="478" spans="11:12" ht="15.75" customHeight="1" x14ac:dyDescent="0.25">
      <c r="K478" s="43"/>
      <c r="L478" s="139"/>
    </row>
    <row r="479" spans="11:12" ht="15.75" customHeight="1" x14ac:dyDescent="0.25">
      <c r="K479" s="43"/>
      <c r="L479" s="139"/>
    </row>
    <row r="480" spans="11:12" ht="15.75" customHeight="1" x14ac:dyDescent="0.25">
      <c r="K480" s="43"/>
      <c r="L480" s="139"/>
    </row>
    <row r="481" spans="11:12" ht="15.75" customHeight="1" x14ac:dyDescent="0.25">
      <c r="K481" s="43"/>
      <c r="L481" s="139"/>
    </row>
    <row r="482" spans="11:12" ht="15.75" customHeight="1" x14ac:dyDescent="0.25">
      <c r="K482" s="43"/>
      <c r="L482" s="139"/>
    </row>
    <row r="483" spans="11:12" ht="15.75" customHeight="1" x14ac:dyDescent="0.25">
      <c r="K483" s="43"/>
      <c r="L483" s="139"/>
    </row>
    <row r="484" spans="11:12" ht="15.75" customHeight="1" x14ac:dyDescent="0.25">
      <c r="K484" s="43"/>
      <c r="L484" s="139"/>
    </row>
    <row r="485" spans="11:12" ht="15.75" customHeight="1" x14ac:dyDescent="0.25">
      <c r="K485" s="43"/>
      <c r="L485" s="139"/>
    </row>
    <row r="486" spans="11:12" ht="15.75" customHeight="1" x14ac:dyDescent="0.25">
      <c r="K486" s="43"/>
      <c r="L486" s="139"/>
    </row>
    <row r="487" spans="11:12" ht="15.75" customHeight="1" x14ac:dyDescent="0.25">
      <c r="K487" s="43"/>
      <c r="L487" s="139"/>
    </row>
    <row r="488" spans="11:12" ht="15.75" customHeight="1" x14ac:dyDescent="0.25">
      <c r="K488" s="43"/>
      <c r="L488" s="139"/>
    </row>
    <row r="489" spans="11:12" ht="15.75" customHeight="1" x14ac:dyDescent="0.25">
      <c r="K489" s="43"/>
      <c r="L489" s="139"/>
    </row>
    <row r="490" spans="11:12" ht="15.75" customHeight="1" x14ac:dyDescent="0.25">
      <c r="K490" s="43"/>
      <c r="L490" s="139"/>
    </row>
    <row r="491" spans="11:12" ht="15.75" customHeight="1" x14ac:dyDescent="0.25">
      <c r="K491" s="43"/>
      <c r="L491" s="139"/>
    </row>
    <row r="492" spans="11:12" ht="15.75" customHeight="1" x14ac:dyDescent="0.25">
      <c r="K492" s="43"/>
      <c r="L492" s="139"/>
    </row>
    <row r="493" spans="11:12" ht="15.75" customHeight="1" x14ac:dyDescent="0.25">
      <c r="K493" s="43"/>
      <c r="L493" s="139"/>
    </row>
    <row r="494" spans="11:12" ht="15.75" customHeight="1" x14ac:dyDescent="0.25">
      <c r="K494" s="43"/>
      <c r="L494" s="139"/>
    </row>
    <row r="495" spans="11:12" ht="15.75" customHeight="1" x14ac:dyDescent="0.25">
      <c r="K495" s="43"/>
      <c r="L495" s="139"/>
    </row>
    <row r="496" spans="11:12" ht="15.75" customHeight="1" x14ac:dyDescent="0.25">
      <c r="K496" s="43"/>
      <c r="L496" s="139"/>
    </row>
    <row r="497" spans="11:12" ht="15.75" customHeight="1" x14ac:dyDescent="0.25">
      <c r="K497" s="43"/>
      <c r="L497" s="139"/>
    </row>
    <row r="498" spans="11:12" ht="15.75" customHeight="1" x14ac:dyDescent="0.25">
      <c r="K498" s="43"/>
      <c r="L498" s="139"/>
    </row>
    <row r="499" spans="11:12" ht="15.75" customHeight="1" x14ac:dyDescent="0.25">
      <c r="K499" s="43"/>
      <c r="L499" s="139"/>
    </row>
    <row r="500" spans="11:12" ht="15.75" customHeight="1" x14ac:dyDescent="0.25">
      <c r="K500" s="43"/>
      <c r="L500" s="139"/>
    </row>
    <row r="501" spans="11:12" ht="15.75" customHeight="1" x14ac:dyDescent="0.25">
      <c r="K501" s="43"/>
      <c r="L501" s="139"/>
    </row>
    <row r="502" spans="11:12" ht="15.75" customHeight="1" x14ac:dyDescent="0.25">
      <c r="K502" s="43"/>
      <c r="L502" s="139"/>
    </row>
    <row r="503" spans="11:12" ht="15.75" customHeight="1" x14ac:dyDescent="0.25">
      <c r="K503" s="43"/>
      <c r="L503" s="139"/>
    </row>
    <row r="504" spans="11:12" ht="15.75" customHeight="1" x14ac:dyDescent="0.25">
      <c r="K504" s="43"/>
      <c r="L504" s="139"/>
    </row>
    <row r="505" spans="11:12" ht="15.75" customHeight="1" x14ac:dyDescent="0.25">
      <c r="K505" s="43"/>
      <c r="L505" s="139"/>
    </row>
    <row r="506" spans="11:12" ht="15.75" customHeight="1" x14ac:dyDescent="0.25">
      <c r="K506" s="43"/>
      <c r="L506" s="139"/>
    </row>
    <row r="507" spans="11:12" ht="15.75" customHeight="1" x14ac:dyDescent="0.25">
      <c r="K507" s="43"/>
      <c r="L507" s="139"/>
    </row>
    <row r="508" spans="11:12" ht="15.75" customHeight="1" x14ac:dyDescent="0.25">
      <c r="K508" s="43"/>
      <c r="L508" s="139"/>
    </row>
    <row r="509" spans="11:12" ht="15.75" customHeight="1" x14ac:dyDescent="0.25">
      <c r="K509" s="43"/>
      <c r="L509" s="139"/>
    </row>
    <row r="510" spans="11:12" ht="15.75" customHeight="1" x14ac:dyDescent="0.25">
      <c r="K510" s="43"/>
      <c r="L510" s="139"/>
    </row>
    <row r="511" spans="11:12" ht="15.75" customHeight="1" x14ac:dyDescent="0.25">
      <c r="K511" s="43"/>
      <c r="L511" s="139"/>
    </row>
    <row r="512" spans="11:12" ht="15.75" customHeight="1" x14ac:dyDescent="0.25">
      <c r="K512" s="43"/>
      <c r="L512" s="139"/>
    </row>
    <row r="513" spans="11:12" ht="15.75" customHeight="1" x14ac:dyDescent="0.25">
      <c r="K513" s="43"/>
      <c r="L513" s="139"/>
    </row>
    <row r="514" spans="11:12" ht="15.75" customHeight="1" x14ac:dyDescent="0.25">
      <c r="K514" s="43"/>
      <c r="L514" s="139"/>
    </row>
    <row r="515" spans="11:12" ht="15.75" customHeight="1" x14ac:dyDescent="0.25">
      <c r="K515" s="43"/>
      <c r="L515" s="139"/>
    </row>
    <row r="516" spans="11:12" ht="15.75" customHeight="1" x14ac:dyDescent="0.25">
      <c r="K516" s="43"/>
      <c r="L516" s="139"/>
    </row>
    <row r="517" spans="11:12" ht="15.75" customHeight="1" x14ac:dyDescent="0.25">
      <c r="K517" s="43"/>
      <c r="L517" s="139"/>
    </row>
    <row r="518" spans="11:12" ht="15.75" customHeight="1" x14ac:dyDescent="0.25">
      <c r="K518" s="43"/>
      <c r="L518" s="139"/>
    </row>
    <row r="519" spans="11:12" ht="15.75" customHeight="1" x14ac:dyDescent="0.25">
      <c r="K519" s="43"/>
      <c r="L519" s="139"/>
    </row>
    <row r="520" spans="11:12" ht="15.75" customHeight="1" x14ac:dyDescent="0.25">
      <c r="K520" s="43"/>
      <c r="L520" s="139"/>
    </row>
    <row r="521" spans="11:12" ht="15.75" customHeight="1" x14ac:dyDescent="0.25">
      <c r="K521" s="43"/>
      <c r="L521" s="139"/>
    </row>
    <row r="522" spans="11:12" ht="15.75" customHeight="1" x14ac:dyDescent="0.25">
      <c r="K522" s="43"/>
      <c r="L522" s="139"/>
    </row>
    <row r="523" spans="11:12" ht="15.75" customHeight="1" x14ac:dyDescent="0.25">
      <c r="K523" s="43"/>
      <c r="L523" s="139"/>
    </row>
    <row r="524" spans="11:12" ht="15.75" customHeight="1" x14ac:dyDescent="0.25">
      <c r="K524" s="43"/>
      <c r="L524" s="139"/>
    </row>
    <row r="525" spans="11:12" ht="15.75" customHeight="1" x14ac:dyDescent="0.25">
      <c r="K525" s="43"/>
      <c r="L525" s="139"/>
    </row>
    <row r="526" spans="11:12" ht="15.75" customHeight="1" x14ac:dyDescent="0.25">
      <c r="K526" s="43"/>
      <c r="L526" s="139"/>
    </row>
    <row r="527" spans="11:12" ht="15.75" customHeight="1" x14ac:dyDescent="0.25">
      <c r="K527" s="43"/>
      <c r="L527" s="139"/>
    </row>
    <row r="528" spans="11:12" ht="15.75" customHeight="1" x14ac:dyDescent="0.25">
      <c r="K528" s="43"/>
      <c r="L528" s="139"/>
    </row>
    <row r="529" spans="11:12" ht="15.75" customHeight="1" x14ac:dyDescent="0.25">
      <c r="K529" s="43"/>
      <c r="L529" s="139"/>
    </row>
    <row r="530" spans="11:12" ht="15.75" customHeight="1" x14ac:dyDescent="0.25">
      <c r="K530" s="43"/>
      <c r="L530" s="139"/>
    </row>
    <row r="531" spans="11:12" ht="15.75" customHeight="1" x14ac:dyDescent="0.25">
      <c r="K531" s="43"/>
      <c r="L531" s="139"/>
    </row>
    <row r="532" spans="11:12" ht="15.75" customHeight="1" x14ac:dyDescent="0.25">
      <c r="K532" s="43"/>
      <c r="L532" s="139"/>
    </row>
    <row r="533" spans="11:12" ht="15.75" customHeight="1" x14ac:dyDescent="0.25">
      <c r="K533" s="43"/>
      <c r="L533" s="139"/>
    </row>
    <row r="534" spans="11:12" ht="15.75" customHeight="1" x14ac:dyDescent="0.25">
      <c r="K534" s="43"/>
      <c r="L534" s="139"/>
    </row>
    <row r="535" spans="11:12" ht="15.75" customHeight="1" x14ac:dyDescent="0.25">
      <c r="K535" s="43"/>
      <c r="L535" s="139"/>
    </row>
    <row r="536" spans="11:12" ht="15.75" customHeight="1" x14ac:dyDescent="0.25">
      <c r="K536" s="43"/>
      <c r="L536" s="139"/>
    </row>
    <row r="537" spans="11:12" ht="15.75" customHeight="1" x14ac:dyDescent="0.25">
      <c r="K537" s="43"/>
      <c r="L537" s="139"/>
    </row>
    <row r="538" spans="11:12" ht="15.75" customHeight="1" x14ac:dyDescent="0.25">
      <c r="K538" s="43"/>
      <c r="L538" s="139"/>
    </row>
    <row r="539" spans="11:12" ht="15.75" customHeight="1" x14ac:dyDescent="0.25">
      <c r="K539" s="43"/>
      <c r="L539" s="139"/>
    </row>
    <row r="540" spans="11:12" ht="15.75" customHeight="1" x14ac:dyDescent="0.25">
      <c r="K540" s="43"/>
      <c r="L540" s="139"/>
    </row>
    <row r="541" spans="11:12" ht="15.75" customHeight="1" x14ac:dyDescent="0.25">
      <c r="K541" s="43"/>
      <c r="L541" s="139"/>
    </row>
    <row r="542" spans="11:12" ht="15.75" customHeight="1" x14ac:dyDescent="0.25">
      <c r="K542" s="43"/>
      <c r="L542" s="139"/>
    </row>
    <row r="543" spans="11:12" ht="15.75" customHeight="1" x14ac:dyDescent="0.25">
      <c r="K543" s="43"/>
      <c r="L543" s="139"/>
    </row>
    <row r="544" spans="11:12" ht="15.75" customHeight="1" x14ac:dyDescent="0.25">
      <c r="K544" s="43"/>
      <c r="L544" s="139"/>
    </row>
    <row r="545" spans="11:12" ht="15.75" customHeight="1" x14ac:dyDescent="0.25">
      <c r="K545" s="43"/>
      <c r="L545" s="139"/>
    </row>
    <row r="546" spans="11:12" ht="15.75" customHeight="1" x14ac:dyDescent="0.25">
      <c r="K546" s="43"/>
      <c r="L546" s="139"/>
    </row>
    <row r="547" spans="11:12" ht="15.75" customHeight="1" x14ac:dyDescent="0.25">
      <c r="K547" s="43"/>
      <c r="L547" s="139"/>
    </row>
    <row r="548" spans="11:12" ht="15.75" customHeight="1" x14ac:dyDescent="0.25">
      <c r="K548" s="43"/>
      <c r="L548" s="139"/>
    </row>
    <row r="549" spans="11:12" ht="15.75" customHeight="1" x14ac:dyDescent="0.25">
      <c r="K549" s="43"/>
      <c r="L549" s="139"/>
    </row>
    <row r="550" spans="11:12" ht="15.75" customHeight="1" x14ac:dyDescent="0.25">
      <c r="K550" s="43"/>
      <c r="L550" s="139"/>
    </row>
    <row r="551" spans="11:12" ht="15.75" customHeight="1" x14ac:dyDescent="0.25">
      <c r="K551" s="43"/>
      <c r="L551" s="139"/>
    </row>
    <row r="552" spans="11:12" ht="15.75" customHeight="1" x14ac:dyDescent="0.25">
      <c r="K552" s="43"/>
      <c r="L552" s="139"/>
    </row>
    <row r="553" spans="11:12" ht="15.75" customHeight="1" x14ac:dyDescent="0.25">
      <c r="K553" s="43"/>
      <c r="L553" s="139"/>
    </row>
    <row r="554" spans="11:12" ht="15.75" customHeight="1" x14ac:dyDescent="0.25">
      <c r="K554" s="43"/>
      <c r="L554" s="139"/>
    </row>
    <row r="555" spans="11:12" ht="15.75" customHeight="1" x14ac:dyDescent="0.25">
      <c r="K555" s="43"/>
      <c r="L555" s="139"/>
    </row>
    <row r="556" spans="11:12" ht="15.75" customHeight="1" x14ac:dyDescent="0.25">
      <c r="K556" s="43"/>
      <c r="L556" s="139"/>
    </row>
    <row r="557" spans="11:12" ht="15.75" customHeight="1" x14ac:dyDescent="0.25">
      <c r="K557" s="43"/>
      <c r="L557" s="139"/>
    </row>
    <row r="558" spans="11:12" ht="15.75" customHeight="1" x14ac:dyDescent="0.25">
      <c r="K558" s="43"/>
      <c r="L558" s="139"/>
    </row>
    <row r="559" spans="11:12" ht="15.75" customHeight="1" x14ac:dyDescent="0.25">
      <c r="K559" s="43"/>
      <c r="L559" s="139"/>
    </row>
    <row r="560" spans="11:12" ht="15.75" customHeight="1" x14ac:dyDescent="0.25">
      <c r="K560" s="43"/>
      <c r="L560" s="139"/>
    </row>
    <row r="561" spans="11:12" ht="15.75" customHeight="1" x14ac:dyDescent="0.25">
      <c r="K561" s="43"/>
      <c r="L561" s="139"/>
    </row>
    <row r="562" spans="11:12" ht="15.75" customHeight="1" x14ac:dyDescent="0.25">
      <c r="K562" s="43"/>
      <c r="L562" s="139"/>
    </row>
    <row r="563" spans="11:12" ht="15.75" customHeight="1" x14ac:dyDescent="0.25">
      <c r="K563" s="43"/>
      <c r="L563" s="139"/>
    </row>
    <row r="564" spans="11:12" ht="15.75" customHeight="1" x14ac:dyDescent="0.25">
      <c r="K564" s="43"/>
      <c r="L564" s="139"/>
    </row>
    <row r="565" spans="11:12" ht="15.75" customHeight="1" x14ac:dyDescent="0.25">
      <c r="K565" s="43"/>
      <c r="L565" s="139"/>
    </row>
    <row r="566" spans="11:12" ht="15.75" customHeight="1" x14ac:dyDescent="0.25">
      <c r="K566" s="43"/>
      <c r="L566" s="139"/>
    </row>
    <row r="567" spans="11:12" ht="15.75" customHeight="1" x14ac:dyDescent="0.25">
      <c r="K567" s="43"/>
      <c r="L567" s="139"/>
    </row>
    <row r="568" spans="11:12" ht="15.75" customHeight="1" x14ac:dyDescent="0.25">
      <c r="K568" s="43"/>
      <c r="L568" s="139"/>
    </row>
    <row r="569" spans="11:12" ht="15.75" customHeight="1" x14ac:dyDescent="0.25">
      <c r="K569" s="43"/>
      <c r="L569" s="139"/>
    </row>
    <row r="570" spans="11:12" ht="15.75" customHeight="1" x14ac:dyDescent="0.25">
      <c r="K570" s="43"/>
      <c r="L570" s="139"/>
    </row>
    <row r="571" spans="11:12" ht="15.75" customHeight="1" x14ac:dyDescent="0.25">
      <c r="K571" s="43"/>
      <c r="L571" s="139"/>
    </row>
    <row r="572" spans="11:12" ht="15.75" customHeight="1" x14ac:dyDescent="0.25">
      <c r="K572" s="43"/>
      <c r="L572" s="139"/>
    </row>
    <row r="573" spans="11:12" ht="15.75" customHeight="1" x14ac:dyDescent="0.25">
      <c r="K573" s="43"/>
      <c r="L573" s="139"/>
    </row>
    <row r="574" spans="11:12" ht="15.75" customHeight="1" x14ac:dyDescent="0.25">
      <c r="K574" s="43"/>
      <c r="L574" s="139"/>
    </row>
    <row r="575" spans="11:12" ht="15.75" customHeight="1" x14ac:dyDescent="0.25">
      <c r="K575" s="43"/>
      <c r="L575" s="139"/>
    </row>
    <row r="576" spans="11:12" ht="15.75" customHeight="1" x14ac:dyDescent="0.25">
      <c r="K576" s="43"/>
      <c r="L576" s="139"/>
    </row>
    <row r="577" spans="11:12" ht="15.75" customHeight="1" x14ac:dyDescent="0.25">
      <c r="K577" s="43"/>
      <c r="L577" s="139"/>
    </row>
    <row r="578" spans="11:12" ht="15.75" customHeight="1" x14ac:dyDescent="0.25">
      <c r="K578" s="43"/>
      <c r="L578" s="139"/>
    </row>
    <row r="579" spans="11:12" ht="15.75" customHeight="1" x14ac:dyDescent="0.25">
      <c r="K579" s="43"/>
      <c r="L579" s="139"/>
    </row>
    <row r="580" spans="11:12" ht="15.75" customHeight="1" x14ac:dyDescent="0.25">
      <c r="K580" s="43"/>
      <c r="L580" s="139"/>
    </row>
    <row r="581" spans="11:12" ht="15.75" customHeight="1" x14ac:dyDescent="0.25">
      <c r="K581" s="43"/>
      <c r="L581" s="139"/>
    </row>
    <row r="582" spans="11:12" ht="15.75" customHeight="1" x14ac:dyDescent="0.25">
      <c r="K582" s="43"/>
      <c r="L582" s="139"/>
    </row>
    <row r="583" spans="11:12" ht="15.75" customHeight="1" x14ac:dyDescent="0.25">
      <c r="K583" s="43"/>
      <c r="L583" s="139"/>
    </row>
    <row r="584" spans="11:12" ht="15.75" customHeight="1" x14ac:dyDescent="0.25">
      <c r="K584" s="43"/>
      <c r="L584" s="139"/>
    </row>
    <row r="585" spans="11:12" ht="15.75" customHeight="1" x14ac:dyDescent="0.25">
      <c r="K585" s="43"/>
      <c r="L585" s="139"/>
    </row>
    <row r="586" spans="11:12" ht="15.75" customHeight="1" x14ac:dyDescent="0.25">
      <c r="K586" s="43"/>
      <c r="L586" s="139"/>
    </row>
    <row r="587" spans="11:12" ht="15.75" customHeight="1" x14ac:dyDescent="0.25">
      <c r="K587" s="43"/>
      <c r="L587" s="139"/>
    </row>
    <row r="588" spans="11:12" ht="15.75" customHeight="1" x14ac:dyDescent="0.25">
      <c r="K588" s="43"/>
      <c r="L588" s="139"/>
    </row>
    <row r="589" spans="11:12" ht="15.75" customHeight="1" x14ac:dyDescent="0.25">
      <c r="K589" s="43"/>
      <c r="L589" s="139"/>
    </row>
    <row r="590" spans="11:12" ht="15.75" customHeight="1" x14ac:dyDescent="0.25">
      <c r="K590" s="43"/>
      <c r="L590" s="139"/>
    </row>
    <row r="591" spans="11:12" ht="15.75" customHeight="1" x14ac:dyDescent="0.25">
      <c r="K591" s="43"/>
      <c r="L591" s="139"/>
    </row>
    <row r="592" spans="11:12" ht="15.75" customHeight="1" x14ac:dyDescent="0.25">
      <c r="K592" s="43"/>
      <c r="L592" s="139"/>
    </row>
    <row r="593" spans="11:12" ht="15.75" customHeight="1" x14ac:dyDescent="0.25">
      <c r="K593" s="43"/>
      <c r="L593" s="139"/>
    </row>
    <row r="594" spans="11:12" ht="15.75" customHeight="1" x14ac:dyDescent="0.25">
      <c r="K594" s="43"/>
      <c r="L594" s="139"/>
    </row>
    <row r="595" spans="11:12" ht="15.75" customHeight="1" x14ac:dyDescent="0.25">
      <c r="K595" s="43"/>
      <c r="L595" s="139"/>
    </row>
    <row r="596" spans="11:12" ht="15.75" customHeight="1" x14ac:dyDescent="0.25">
      <c r="K596" s="43"/>
      <c r="L596" s="139"/>
    </row>
    <row r="597" spans="11:12" ht="15.75" customHeight="1" x14ac:dyDescent="0.25">
      <c r="K597" s="43"/>
      <c r="L597" s="139"/>
    </row>
    <row r="598" spans="11:12" ht="15.75" customHeight="1" x14ac:dyDescent="0.25">
      <c r="K598" s="43"/>
      <c r="L598" s="139"/>
    </row>
    <row r="599" spans="11:12" ht="15.75" customHeight="1" x14ac:dyDescent="0.25">
      <c r="K599" s="43"/>
      <c r="L599" s="139"/>
    </row>
    <row r="600" spans="11:12" ht="15.75" customHeight="1" x14ac:dyDescent="0.25">
      <c r="K600" s="43"/>
      <c r="L600" s="139"/>
    </row>
    <row r="601" spans="11:12" ht="15.75" customHeight="1" x14ac:dyDescent="0.25">
      <c r="K601" s="43"/>
      <c r="L601" s="139"/>
    </row>
    <row r="602" spans="11:12" ht="15.75" customHeight="1" x14ac:dyDescent="0.25">
      <c r="K602" s="43"/>
      <c r="L602" s="139"/>
    </row>
    <row r="603" spans="11:12" ht="15.75" customHeight="1" x14ac:dyDescent="0.25">
      <c r="K603" s="43"/>
      <c r="L603" s="139"/>
    </row>
    <row r="604" spans="11:12" ht="15.75" customHeight="1" x14ac:dyDescent="0.25">
      <c r="K604" s="43"/>
      <c r="L604" s="139"/>
    </row>
    <row r="605" spans="11:12" ht="15.75" customHeight="1" x14ac:dyDescent="0.25">
      <c r="K605" s="43"/>
      <c r="L605" s="139"/>
    </row>
    <row r="606" spans="11:12" ht="15.75" customHeight="1" x14ac:dyDescent="0.25">
      <c r="K606" s="43"/>
      <c r="L606" s="139"/>
    </row>
    <row r="607" spans="11:12" ht="15.75" customHeight="1" x14ac:dyDescent="0.25">
      <c r="K607" s="43"/>
      <c r="L607" s="139"/>
    </row>
    <row r="608" spans="11:12" ht="15.75" customHeight="1" x14ac:dyDescent="0.25">
      <c r="K608" s="43"/>
      <c r="L608" s="139"/>
    </row>
    <row r="609" spans="11:12" ht="15.75" customHeight="1" x14ac:dyDescent="0.25">
      <c r="K609" s="43"/>
      <c r="L609" s="139"/>
    </row>
    <row r="610" spans="11:12" ht="15.75" customHeight="1" x14ac:dyDescent="0.25">
      <c r="K610" s="43"/>
      <c r="L610" s="139"/>
    </row>
    <row r="611" spans="11:12" ht="15.75" customHeight="1" x14ac:dyDescent="0.25">
      <c r="K611" s="43"/>
      <c r="L611" s="139"/>
    </row>
    <row r="612" spans="11:12" ht="15.75" customHeight="1" x14ac:dyDescent="0.25">
      <c r="K612" s="43"/>
      <c r="L612" s="139"/>
    </row>
    <row r="613" spans="11:12" ht="15.75" customHeight="1" x14ac:dyDescent="0.25">
      <c r="K613" s="43"/>
      <c r="L613" s="139"/>
    </row>
    <row r="614" spans="11:12" ht="15.75" customHeight="1" x14ac:dyDescent="0.25">
      <c r="K614" s="43"/>
      <c r="L614" s="139"/>
    </row>
    <row r="615" spans="11:12" ht="15.75" customHeight="1" x14ac:dyDescent="0.25">
      <c r="K615" s="43"/>
      <c r="L615" s="139"/>
    </row>
    <row r="616" spans="11:12" ht="15.75" customHeight="1" x14ac:dyDescent="0.25">
      <c r="K616" s="43"/>
      <c r="L616" s="139"/>
    </row>
    <row r="617" spans="11:12" ht="15.75" customHeight="1" x14ac:dyDescent="0.25">
      <c r="K617" s="43"/>
      <c r="L617" s="139"/>
    </row>
    <row r="618" spans="11:12" ht="15.75" customHeight="1" x14ac:dyDescent="0.25">
      <c r="K618" s="43"/>
      <c r="L618" s="139"/>
    </row>
    <row r="619" spans="11:12" ht="15.75" customHeight="1" x14ac:dyDescent="0.25">
      <c r="K619" s="43"/>
      <c r="L619" s="139"/>
    </row>
    <row r="620" spans="11:12" ht="15.75" customHeight="1" x14ac:dyDescent="0.25">
      <c r="K620" s="43"/>
      <c r="L620" s="139"/>
    </row>
    <row r="621" spans="11:12" ht="15.75" customHeight="1" x14ac:dyDescent="0.25">
      <c r="K621" s="43"/>
      <c r="L621" s="139"/>
    </row>
    <row r="622" spans="11:12" ht="15.75" customHeight="1" x14ac:dyDescent="0.25">
      <c r="K622" s="43"/>
      <c r="L622" s="139"/>
    </row>
    <row r="623" spans="11:12" ht="15.75" customHeight="1" x14ac:dyDescent="0.25">
      <c r="K623" s="43"/>
      <c r="L623" s="139"/>
    </row>
    <row r="624" spans="11:12" ht="15.75" customHeight="1" x14ac:dyDescent="0.25">
      <c r="K624" s="43"/>
      <c r="L624" s="139"/>
    </row>
    <row r="625" spans="11:12" ht="15.75" customHeight="1" x14ac:dyDescent="0.25">
      <c r="K625" s="43"/>
      <c r="L625" s="139"/>
    </row>
    <row r="626" spans="11:12" ht="15.75" customHeight="1" x14ac:dyDescent="0.25">
      <c r="K626" s="43"/>
      <c r="L626" s="139"/>
    </row>
    <row r="627" spans="11:12" ht="15.75" customHeight="1" x14ac:dyDescent="0.25">
      <c r="K627" s="43"/>
      <c r="L627" s="139"/>
    </row>
    <row r="628" spans="11:12" ht="15.75" customHeight="1" x14ac:dyDescent="0.25">
      <c r="K628" s="43"/>
      <c r="L628" s="139"/>
    </row>
    <row r="629" spans="11:12" ht="15.75" customHeight="1" x14ac:dyDescent="0.25">
      <c r="K629" s="43"/>
      <c r="L629" s="139"/>
    </row>
    <row r="630" spans="11:12" ht="15.75" customHeight="1" x14ac:dyDescent="0.25">
      <c r="K630" s="43"/>
      <c r="L630" s="139"/>
    </row>
    <row r="631" spans="11:12" ht="15.75" customHeight="1" x14ac:dyDescent="0.25">
      <c r="K631" s="43"/>
      <c r="L631" s="139"/>
    </row>
    <row r="632" spans="11:12" ht="15.75" customHeight="1" x14ac:dyDescent="0.25">
      <c r="K632" s="43"/>
      <c r="L632" s="139"/>
    </row>
    <row r="633" spans="11:12" ht="15.75" customHeight="1" x14ac:dyDescent="0.25">
      <c r="K633" s="43"/>
      <c r="L633" s="139"/>
    </row>
    <row r="634" spans="11:12" ht="15.75" customHeight="1" x14ac:dyDescent="0.25">
      <c r="K634" s="43"/>
      <c r="L634" s="139"/>
    </row>
    <row r="635" spans="11:12" ht="15.75" customHeight="1" x14ac:dyDescent="0.25">
      <c r="K635" s="43"/>
      <c r="L635" s="139"/>
    </row>
    <row r="636" spans="11:12" ht="15.75" customHeight="1" x14ac:dyDescent="0.25">
      <c r="K636" s="43"/>
      <c r="L636" s="139"/>
    </row>
    <row r="637" spans="11:12" ht="15.75" customHeight="1" x14ac:dyDescent="0.25">
      <c r="K637" s="43"/>
      <c r="L637" s="139"/>
    </row>
    <row r="638" spans="11:12" ht="15.75" customHeight="1" x14ac:dyDescent="0.25">
      <c r="K638" s="43"/>
      <c r="L638" s="139"/>
    </row>
    <row r="639" spans="11:12" ht="15.75" customHeight="1" x14ac:dyDescent="0.25">
      <c r="K639" s="43"/>
      <c r="L639" s="139"/>
    </row>
    <row r="640" spans="11:12" ht="15.75" customHeight="1" x14ac:dyDescent="0.25">
      <c r="K640" s="43"/>
      <c r="L640" s="139"/>
    </row>
    <row r="641" spans="11:12" ht="15.75" customHeight="1" x14ac:dyDescent="0.25">
      <c r="K641" s="43"/>
      <c r="L641" s="139"/>
    </row>
    <row r="642" spans="11:12" ht="15.75" customHeight="1" x14ac:dyDescent="0.25">
      <c r="K642" s="43"/>
      <c r="L642" s="139"/>
    </row>
    <row r="643" spans="11:12" ht="15.75" customHeight="1" x14ac:dyDescent="0.25">
      <c r="K643" s="43"/>
      <c r="L643" s="139"/>
    </row>
    <row r="644" spans="11:12" ht="15.75" customHeight="1" x14ac:dyDescent="0.25">
      <c r="K644" s="43"/>
      <c r="L644" s="139"/>
    </row>
    <row r="645" spans="11:12" ht="15.75" customHeight="1" x14ac:dyDescent="0.25">
      <c r="K645" s="43"/>
      <c r="L645" s="139"/>
    </row>
    <row r="646" spans="11:12" ht="15.75" customHeight="1" x14ac:dyDescent="0.25">
      <c r="K646" s="43"/>
      <c r="L646" s="139"/>
    </row>
    <row r="647" spans="11:12" ht="15.75" customHeight="1" x14ac:dyDescent="0.25">
      <c r="K647" s="43"/>
      <c r="L647" s="139"/>
    </row>
    <row r="648" spans="11:12" ht="15.75" customHeight="1" x14ac:dyDescent="0.25">
      <c r="K648" s="43"/>
      <c r="L648" s="139"/>
    </row>
    <row r="649" spans="11:12" ht="15.75" customHeight="1" x14ac:dyDescent="0.25">
      <c r="K649" s="43"/>
      <c r="L649" s="139"/>
    </row>
    <row r="650" spans="11:12" ht="15.75" customHeight="1" x14ac:dyDescent="0.25">
      <c r="K650" s="43"/>
      <c r="L650" s="139"/>
    </row>
    <row r="651" spans="11:12" ht="15.75" customHeight="1" x14ac:dyDescent="0.25">
      <c r="K651" s="43"/>
      <c r="L651" s="139"/>
    </row>
    <row r="652" spans="11:12" ht="15.75" customHeight="1" x14ac:dyDescent="0.25">
      <c r="K652" s="43"/>
      <c r="L652" s="139"/>
    </row>
    <row r="653" spans="11:12" ht="15.75" customHeight="1" x14ac:dyDescent="0.25">
      <c r="K653" s="43"/>
      <c r="L653" s="139"/>
    </row>
    <row r="654" spans="11:12" ht="15.75" customHeight="1" x14ac:dyDescent="0.25">
      <c r="K654" s="43"/>
      <c r="L654" s="139"/>
    </row>
    <row r="655" spans="11:12" ht="15.75" customHeight="1" x14ac:dyDescent="0.25">
      <c r="K655" s="43"/>
      <c r="L655" s="139"/>
    </row>
    <row r="656" spans="11:12" ht="15.75" customHeight="1" x14ac:dyDescent="0.25">
      <c r="K656" s="43"/>
      <c r="L656" s="139"/>
    </row>
    <row r="657" spans="11:12" ht="15.75" customHeight="1" x14ac:dyDescent="0.25">
      <c r="K657" s="43"/>
      <c r="L657" s="139"/>
    </row>
    <row r="658" spans="11:12" ht="15.75" customHeight="1" x14ac:dyDescent="0.25">
      <c r="K658" s="43"/>
      <c r="L658" s="139"/>
    </row>
    <row r="659" spans="11:12" ht="15.75" customHeight="1" x14ac:dyDescent="0.25">
      <c r="K659" s="43"/>
      <c r="L659" s="139"/>
    </row>
    <row r="660" spans="11:12" ht="15.75" customHeight="1" x14ac:dyDescent="0.25">
      <c r="K660" s="43"/>
      <c r="L660" s="139"/>
    </row>
    <row r="661" spans="11:12" ht="15.75" customHeight="1" x14ac:dyDescent="0.25">
      <c r="K661" s="43"/>
      <c r="L661" s="139"/>
    </row>
    <row r="662" spans="11:12" ht="15.75" customHeight="1" x14ac:dyDescent="0.25">
      <c r="K662" s="43"/>
      <c r="L662" s="139"/>
    </row>
    <row r="663" spans="11:12" ht="15.75" customHeight="1" x14ac:dyDescent="0.25">
      <c r="K663" s="43"/>
      <c r="L663" s="139"/>
    </row>
    <row r="664" spans="11:12" ht="15.75" customHeight="1" x14ac:dyDescent="0.25">
      <c r="K664" s="43"/>
      <c r="L664" s="139"/>
    </row>
    <row r="665" spans="11:12" ht="15.75" customHeight="1" x14ac:dyDescent="0.25">
      <c r="K665" s="43"/>
      <c r="L665" s="139"/>
    </row>
    <row r="666" spans="11:12" ht="15.75" customHeight="1" x14ac:dyDescent="0.25">
      <c r="K666" s="43"/>
      <c r="L666" s="139"/>
    </row>
    <row r="667" spans="11:12" ht="15.75" customHeight="1" x14ac:dyDescent="0.25">
      <c r="K667" s="43"/>
      <c r="L667" s="139"/>
    </row>
    <row r="668" spans="11:12" ht="15.75" customHeight="1" x14ac:dyDescent="0.25">
      <c r="K668" s="43"/>
      <c r="L668" s="139"/>
    </row>
    <row r="669" spans="11:12" ht="15.75" customHeight="1" x14ac:dyDescent="0.25">
      <c r="K669" s="43"/>
      <c r="L669" s="139"/>
    </row>
    <row r="670" spans="11:12" ht="15.75" customHeight="1" x14ac:dyDescent="0.25">
      <c r="K670" s="43"/>
      <c r="L670" s="139"/>
    </row>
    <row r="671" spans="11:12" ht="15.75" customHeight="1" x14ac:dyDescent="0.25">
      <c r="K671" s="43"/>
      <c r="L671" s="139"/>
    </row>
    <row r="672" spans="11:12" ht="15.75" customHeight="1" x14ac:dyDescent="0.25">
      <c r="K672" s="43"/>
      <c r="L672" s="139"/>
    </row>
    <row r="673" spans="11:12" ht="15.75" customHeight="1" x14ac:dyDescent="0.25">
      <c r="K673" s="43"/>
      <c r="L673" s="139"/>
    </row>
    <row r="674" spans="11:12" ht="15.75" customHeight="1" x14ac:dyDescent="0.25">
      <c r="K674" s="43"/>
      <c r="L674" s="139"/>
    </row>
    <row r="675" spans="11:12" ht="15.75" customHeight="1" x14ac:dyDescent="0.25">
      <c r="K675" s="43"/>
      <c r="L675" s="139"/>
    </row>
    <row r="676" spans="11:12" ht="15.75" customHeight="1" x14ac:dyDescent="0.25">
      <c r="K676" s="43"/>
      <c r="L676" s="139"/>
    </row>
    <row r="677" spans="11:12" ht="15.75" customHeight="1" x14ac:dyDescent="0.25">
      <c r="K677" s="43"/>
      <c r="L677" s="139"/>
    </row>
    <row r="678" spans="11:12" ht="15.75" customHeight="1" x14ac:dyDescent="0.25">
      <c r="K678" s="43"/>
      <c r="L678" s="139"/>
    </row>
    <row r="679" spans="11:12" ht="15.75" customHeight="1" x14ac:dyDescent="0.25">
      <c r="K679" s="43"/>
      <c r="L679" s="139"/>
    </row>
    <row r="680" spans="11:12" ht="15.75" customHeight="1" x14ac:dyDescent="0.25">
      <c r="K680" s="43"/>
      <c r="L680" s="139"/>
    </row>
    <row r="681" spans="11:12" ht="15.75" customHeight="1" x14ac:dyDescent="0.25">
      <c r="K681" s="43"/>
      <c r="L681" s="139"/>
    </row>
    <row r="682" spans="11:12" ht="15.75" customHeight="1" x14ac:dyDescent="0.25">
      <c r="K682" s="43"/>
      <c r="L682" s="139"/>
    </row>
    <row r="683" spans="11:12" ht="15.75" customHeight="1" x14ac:dyDescent="0.25">
      <c r="K683" s="43"/>
      <c r="L683" s="139"/>
    </row>
    <row r="684" spans="11:12" ht="15.75" customHeight="1" x14ac:dyDescent="0.25">
      <c r="K684" s="43"/>
      <c r="L684" s="139"/>
    </row>
    <row r="685" spans="11:12" ht="15.75" customHeight="1" x14ac:dyDescent="0.25">
      <c r="K685" s="43"/>
      <c r="L685" s="139"/>
    </row>
    <row r="686" spans="11:12" ht="15.75" customHeight="1" x14ac:dyDescent="0.25">
      <c r="K686" s="43"/>
      <c r="L686" s="139"/>
    </row>
    <row r="687" spans="11:12" ht="15.75" customHeight="1" x14ac:dyDescent="0.25">
      <c r="K687" s="43"/>
      <c r="L687" s="139"/>
    </row>
    <row r="688" spans="11:12" ht="15.75" customHeight="1" x14ac:dyDescent="0.25">
      <c r="K688" s="43"/>
      <c r="L688" s="139"/>
    </row>
    <row r="689" spans="11:12" ht="15.75" customHeight="1" x14ac:dyDescent="0.25">
      <c r="K689" s="43"/>
      <c r="L689" s="139"/>
    </row>
    <row r="690" spans="11:12" ht="15.75" customHeight="1" x14ac:dyDescent="0.25">
      <c r="K690" s="43"/>
      <c r="L690" s="139"/>
    </row>
    <row r="691" spans="11:12" ht="15.75" customHeight="1" x14ac:dyDescent="0.25">
      <c r="K691" s="43"/>
      <c r="L691" s="139"/>
    </row>
    <row r="692" spans="11:12" ht="15.75" customHeight="1" x14ac:dyDescent="0.25">
      <c r="K692" s="43"/>
      <c r="L692" s="139"/>
    </row>
    <row r="693" spans="11:12" ht="15.75" customHeight="1" x14ac:dyDescent="0.25">
      <c r="K693" s="43"/>
      <c r="L693" s="139"/>
    </row>
    <row r="694" spans="11:12" ht="15.75" customHeight="1" x14ac:dyDescent="0.25">
      <c r="K694" s="43"/>
      <c r="L694" s="139"/>
    </row>
    <row r="695" spans="11:12" ht="15.75" customHeight="1" x14ac:dyDescent="0.25">
      <c r="K695" s="43"/>
      <c r="L695" s="139"/>
    </row>
    <row r="696" spans="11:12" ht="15.75" customHeight="1" x14ac:dyDescent="0.25">
      <c r="K696" s="43"/>
      <c r="L696" s="139"/>
    </row>
    <row r="697" spans="11:12" ht="15.75" customHeight="1" x14ac:dyDescent="0.25">
      <c r="K697" s="43"/>
      <c r="L697" s="139"/>
    </row>
    <row r="698" spans="11:12" ht="15.75" customHeight="1" x14ac:dyDescent="0.25">
      <c r="K698" s="43"/>
      <c r="L698" s="139"/>
    </row>
    <row r="699" spans="11:12" ht="15.75" customHeight="1" x14ac:dyDescent="0.25">
      <c r="K699" s="43"/>
      <c r="L699" s="139"/>
    </row>
    <row r="700" spans="11:12" ht="15.75" customHeight="1" x14ac:dyDescent="0.25">
      <c r="K700" s="43"/>
      <c r="L700" s="139"/>
    </row>
    <row r="701" spans="11:12" ht="15.75" customHeight="1" x14ac:dyDescent="0.25">
      <c r="K701" s="43"/>
      <c r="L701" s="139"/>
    </row>
    <row r="702" spans="11:12" ht="15.75" customHeight="1" x14ac:dyDescent="0.25">
      <c r="K702" s="43"/>
      <c r="L702" s="139"/>
    </row>
    <row r="703" spans="11:12" ht="15.75" customHeight="1" x14ac:dyDescent="0.25">
      <c r="K703" s="43"/>
      <c r="L703" s="139"/>
    </row>
    <row r="704" spans="11:12" ht="15.75" customHeight="1" x14ac:dyDescent="0.25">
      <c r="K704" s="43"/>
      <c r="L704" s="139"/>
    </row>
    <row r="705" spans="11:12" ht="15.75" customHeight="1" x14ac:dyDescent="0.25">
      <c r="K705" s="43"/>
      <c r="L705" s="139"/>
    </row>
    <row r="706" spans="11:12" ht="15.75" customHeight="1" x14ac:dyDescent="0.25">
      <c r="K706" s="43"/>
      <c r="L706" s="139"/>
    </row>
    <row r="707" spans="11:12" ht="15.75" customHeight="1" x14ac:dyDescent="0.25">
      <c r="K707" s="43"/>
      <c r="L707" s="139"/>
    </row>
    <row r="708" spans="11:12" ht="15.75" customHeight="1" x14ac:dyDescent="0.25">
      <c r="K708" s="43"/>
      <c r="L708" s="139"/>
    </row>
    <row r="709" spans="11:12" ht="15.75" customHeight="1" x14ac:dyDescent="0.25">
      <c r="K709" s="43"/>
      <c r="L709" s="139"/>
    </row>
    <row r="710" spans="11:12" ht="15.75" customHeight="1" x14ac:dyDescent="0.25">
      <c r="K710" s="43"/>
      <c r="L710" s="139"/>
    </row>
    <row r="711" spans="11:12" ht="15.75" customHeight="1" x14ac:dyDescent="0.25">
      <c r="K711" s="43"/>
      <c r="L711" s="139"/>
    </row>
    <row r="712" spans="11:12" ht="15.75" customHeight="1" x14ac:dyDescent="0.25">
      <c r="K712" s="43"/>
      <c r="L712" s="139"/>
    </row>
    <row r="713" spans="11:12" ht="15.75" customHeight="1" x14ac:dyDescent="0.25">
      <c r="K713" s="43"/>
      <c r="L713" s="139"/>
    </row>
    <row r="714" spans="11:12" ht="15.75" customHeight="1" x14ac:dyDescent="0.25">
      <c r="K714" s="43"/>
      <c r="L714" s="139"/>
    </row>
    <row r="715" spans="11:12" ht="15.75" customHeight="1" x14ac:dyDescent="0.25">
      <c r="K715" s="43"/>
      <c r="L715" s="139"/>
    </row>
    <row r="716" spans="11:12" ht="15.75" customHeight="1" x14ac:dyDescent="0.25">
      <c r="K716" s="43"/>
      <c r="L716" s="139"/>
    </row>
    <row r="717" spans="11:12" ht="15.75" customHeight="1" x14ac:dyDescent="0.25">
      <c r="K717" s="43"/>
      <c r="L717" s="139"/>
    </row>
    <row r="718" spans="11:12" ht="15.75" customHeight="1" x14ac:dyDescent="0.25">
      <c r="K718" s="43"/>
      <c r="L718" s="139"/>
    </row>
    <row r="719" spans="11:12" ht="15.75" customHeight="1" x14ac:dyDescent="0.25">
      <c r="K719" s="43"/>
      <c r="L719" s="139"/>
    </row>
    <row r="720" spans="11:12" ht="15.75" customHeight="1" x14ac:dyDescent="0.25">
      <c r="K720" s="43"/>
      <c r="L720" s="139"/>
    </row>
    <row r="721" spans="11:12" ht="15.75" customHeight="1" x14ac:dyDescent="0.25">
      <c r="K721" s="43"/>
      <c r="L721" s="139"/>
    </row>
    <row r="722" spans="11:12" ht="15.75" customHeight="1" x14ac:dyDescent="0.25">
      <c r="K722" s="43"/>
      <c r="L722" s="139"/>
    </row>
    <row r="723" spans="11:12" ht="15.75" customHeight="1" x14ac:dyDescent="0.25">
      <c r="K723" s="43"/>
      <c r="L723" s="139"/>
    </row>
    <row r="724" spans="11:12" ht="15.75" customHeight="1" x14ac:dyDescent="0.25">
      <c r="K724" s="43"/>
      <c r="L724" s="139"/>
    </row>
    <row r="725" spans="11:12" ht="15.75" customHeight="1" x14ac:dyDescent="0.25">
      <c r="K725" s="43"/>
      <c r="L725" s="139"/>
    </row>
    <row r="726" spans="11:12" ht="15.75" customHeight="1" x14ac:dyDescent="0.25">
      <c r="K726" s="43"/>
      <c r="L726" s="139"/>
    </row>
    <row r="727" spans="11:12" ht="15.75" customHeight="1" x14ac:dyDescent="0.25">
      <c r="K727" s="43"/>
      <c r="L727" s="139"/>
    </row>
    <row r="728" spans="11:12" ht="15.75" customHeight="1" x14ac:dyDescent="0.25">
      <c r="K728" s="43"/>
      <c r="L728" s="139"/>
    </row>
    <row r="729" spans="11:12" ht="15.75" customHeight="1" x14ac:dyDescent="0.25">
      <c r="K729" s="43"/>
      <c r="L729" s="139"/>
    </row>
    <row r="730" spans="11:12" ht="15.75" customHeight="1" x14ac:dyDescent="0.25">
      <c r="K730" s="43"/>
      <c r="L730" s="139"/>
    </row>
    <row r="731" spans="11:12" ht="15.75" customHeight="1" x14ac:dyDescent="0.25">
      <c r="K731" s="43"/>
      <c r="L731" s="139"/>
    </row>
    <row r="732" spans="11:12" ht="15.75" customHeight="1" x14ac:dyDescent="0.25">
      <c r="K732" s="43"/>
      <c r="L732" s="139"/>
    </row>
    <row r="733" spans="11:12" ht="15.75" customHeight="1" x14ac:dyDescent="0.25">
      <c r="K733" s="43"/>
      <c r="L733" s="139"/>
    </row>
    <row r="734" spans="11:12" ht="15.75" customHeight="1" x14ac:dyDescent="0.25">
      <c r="K734" s="43"/>
      <c r="L734" s="139"/>
    </row>
    <row r="735" spans="11:12" ht="15.75" customHeight="1" x14ac:dyDescent="0.25">
      <c r="K735" s="43"/>
      <c r="L735" s="139"/>
    </row>
    <row r="736" spans="11:12" ht="15.75" customHeight="1" x14ac:dyDescent="0.25">
      <c r="K736" s="43"/>
      <c r="L736" s="139"/>
    </row>
    <row r="737" spans="11:12" ht="15.75" customHeight="1" x14ac:dyDescent="0.25">
      <c r="K737" s="43"/>
      <c r="L737" s="139"/>
    </row>
    <row r="738" spans="11:12" ht="15.75" customHeight="1" x14ac:dyDescent="0.25">
      <c r="K738" s="43"/>
      <c r="L738" s="139"/>
    </row>
    <row r="739" spans="11:12" ht="15.75" customHeight="1" x14ac:dyDescent="0.25">
      <c r="K739" s="43"/>
      <c r="L739" s="139"/>
    </row>
    <row r="740" spans="11:12" ht="15.75" customHeight="1" x14ac:dyDescent="0.25">
      <c r="K740" s="43"/>
      <c r="L740" s="139"/>
    </row>
    <row r="741" spans="11:12" ht="15.75" customHeight="1" x14ac:dyDescent="0.25">
      <c r="K741" s="43"/>
      <c r="L741" s="139"/>
    </row>
    <row r="742" spans="11:12" ht="15.75" customHeight="1" x14ac:dyDescent="0.25">
      <c r="K742" s="43"/>
      <c r="L742" s="139"/>
    </row>
    <row r="743" spans="11:12" ht="15.75" customHeight="1" x14ac:dyDescent="0.25">
      <c r="K743" s="43"/>
      <c r="L743" s="139"/>
    </row>
    <row r="744" spans="11:12" ht="15.75" customHeight="1" x14ac:dyDescent="0.25">
      <c r="K744" s="43"/>
      <c r="L744" s="139"/>
    </row>
    <row r="745" spans="11:12" ht="15.75" customHeight="1" x14ac:dyDescent="0.25">
      <c r="K745" s="43"/>
      <c r="L745" s="139"/>
    </row>
    <row r="746" spans="11:12" ht="15.75" customHeight="1" x14ac:dyDescent="0.25">
      <c r="K746" s="43"/>
      <c r="L746" s="139"/>
    </row>
    <row r="747" spans="11:12" ht="15.75" customHeight="1" x14ac:dyDescent="0.25">
      <c r="K747" s="43"/>
      <c r="L747" s="139"/>
    </row>
    <row r="748" spans="11:12" ht="15.75" customHeight="1" x14ac:dyDescent="0.25">
      <c r="K748" s="43"/>
      <c r="L748" s="139"/>
    </row>
    <row r="749" spans="11:12" ht="15.75" customHeight="1" x14ac:dyDescent="0.25">
      <c r="K749" s="43"/>
      <c r="L749" s="139"/>
    </row>
    <row r="750" spans="11:12" ht="15.75" customHeight="1" x14ac:dyDescent="0.25">
      <c r="K750" s="43"/>
      <c r="L750" s="139"/>
    </row>
    <row r="751" spans="11:12" ht="15.75" customHeight="1" x14ac:dyDescent="0.25">
      <c r="K751" s="43"/>
      <c r="L751" s="139"/>
    </row>
    <row r="752" spans="11:12" ht="15.75" customHeight="1" x14ac:dyDescent="0.25">
      <c r="K752" s="43"/>
      <c r="L752" s="139"/>
    </row>
    <row r="753" spans="11:12" ht="15.75" customHeight="1" x14ac:dyDescent="0.25">
      <c r="K753" s="43"/>
      <c r="L753" s="139"/>
    </row>
    <row r="754" spans="11:12" ht="15.75" customHeight="1" x14ac:dyDescent="0.25">
      <c r="K754" s="43"/>
      <c r="L754" s="139"/>
    </row>
    <row r="755" spans="11:12" ht="15.75" customHeight="1" x14ac:dyDescent="0.25">
      <c r="K755" s="43"/>
      <c r="L755" s="139"/>
    </row>
    <row r="756" spans="11:12" ht="15.75" customHeight="1" x14ac:dyDescent="0.25">
      <c r="K756" s="43"/>
      <c r="L756" s="139"/>
    </row>
    <row r="757" spans="11:12" ht="15.75" customHeight="1" x14ac:dyDescent="0.25">
      <c r="K757" s="43"/>
      <c r="L757" s="139"/>
    </row>
    <row r="758" spans="11:12" ht="15.75" customHeight="1" x14ac:dyDescent="0.25">
      <c r="K758" s="43"/>
      <c r="L758" s="139"/>
    </row>
    <row r="759" spans="11:12" ht="15.75" customHeight="1" x14ac:dyDescent="0.25">
      <c r="K759" s="43"/>
      <c r="L759" s="139"/>
    </row>
    <row r="760" spans="11:12" ht="15.75" customHeight="1" x14ac:dyDescent="0.25">
      <c r="K760" s="43"/>
      <c r="L760" s="139"/>
    </row>
    <row r="761" spans="11:12" ht="15.75" customHeight="1" x14ac:dyDescent="0.25">
      <c r="K761" s="43"/>
      <c r="L761" s="139"/>
    </row>
    <row r="762" spans="11:12" ht="15.75" customHeight="1" x14ac:dyDescent="0.25">
      <c r="K762" s="43"/>
      <c r="L762" s="139"/>
    </row>
    <row r="763" spans="11:12" ht="15.75" customHeight="1" x14ac:dyDescent="0.25">
      <c r="K763" s="43"/>
      <c r="L763" s="139"/>
    </row>
    <row r="764" spans="11:12" ht="15.75" customHeight="1" x14ac:dyDescent="0.25">
      <c r="K764" s="43"/>
      <c r="L764" s="139"/>
    </row>
    <row r="765" spans="11:12" ht="15.75" customHeight="1" x14ac:dyDescent="0.25">
      <c r="K765" s="43"/>
      <c r="L765" s="139"/>
    </row>
    <row r="766" spans="11:12" ht="15.75" customHeight="1" x14ac:dyDescent="0.25">
      <c r="K766" s="43"/>
      <c r="L766" s="139"/>
    </row>
    <row r="767" spans="11:12" ht="15.75" customHeight="1" x14ac:dyDescent="0.25">
      <c r="K767" s="43"/>
      <c r="L767" s="139"/>
    </row>
    <row r="768" spans="11:12" ht="15.75" customHeight="1" x14ac:dyDescent="0.25">
      <c r="K768" s="43"/>
      <c r="L768" s="139"/>
    </row>
    <row r="769" spans="11:12" ht="15.75" customHeight="1" x14ac:dyDescent="0.25">
      <c r="K769" s="43"/>
      <c r="L769" s="139"/>
    </row>
    <row r="770" spans="11:12" ht="15.75" customHeight="1" x14ac:dyDescent="0.25">
      <c r="K770" s="43"/>
      <c r="L770" s="139"/>
    </row>
    <row r="771" spans="11:12" ht="15.75" customHeight="1" x14ac:dyDescent="0.25">
      <c r="K771" s="43"/>
      <c r="L771" s="139"/>
    </row>
    <row r="772" spans="11:12" ht="15.75" customHeight="1" x14ac:dyDescent="0.25">
      <c r="K772" s="43"/>
      <c r="L772" s="139"/>
    </row>
    <row r="773" spans="11:12" ht="15.75" customHeight="1" x14ac:dyDescent="0.25">
      <c r="K773" s="43"/>
      <c r="L773" s="139"/>
    </row>
    <row r="774" spans="11:12" ht="15.75" customHeight="1" x14ac:dyDescent="0.25">
      <c r="K774" s="43"/>
      <c r="L774" s="139"/>
    </row>
    <row r="775" spans="11:12" ht="15.75" customHeight="1" x14ac:dyDescent="0.25">
      <c r="K775" s="43"/>
      <c r="L775" s="139"/>
    </row>
    <row r="776" spans="11:12" ht="15.75" customHeight="1" x14ac:dyDescent="0.25">
      <c r="K776" s="43"/>
      <c r="L776" s="139"/>
    </row>
    <row r="777" spans="11:12" ht="15.75" customHeight="1" x14ac:dyDescent="0.25">
      <c r="K777" s="43"/>
      <c r="L777" s="139"/>
    </row>
    <row r="778" spans="11:12" ht="15.75" customHeight="1" x14ac:dyDescent="0.25">
      <c r="K778" s="43"/>
      <c r="L778" s="139"/>
    </row>
    <row r="779" spans="11:12" ht="15.75" customHeight="1" x14ac:dyDescent="0.25">
      <c r="K779" s="43"/>
      <c r="L779" s="139"/>
    </row>
    <row r="780" spans="11:12" ht="15.75" customHeight="1" x14ac:dyDescent="0.25">
      <c r="K780" s="43"/>
      <c r="L780" s="139"/>
    </row>
    <row r="781" spans="11:12" ht="15.75" customHeight="1" x14ac:dyDescent="0.25">
      <c r="K781" s="43"/>
      <c r="L781" s="139"/>
    </row>
    <row r="782" spans="11:12" ht="15.75" customHeight="1" x14ac:dyDescent="0.25">
      <c r="K782" s="43"/>
      <c r="L782" s="139"/>
    </row>
    <row r="783" spans="11:12" ht="15.75" customHeight="1" x14ac:dyDescent="0.25">
      <c r="K783" s="43"/>
      <c r="L783" s="139"/>
    </row>
    <row r="784" spans="11:12" ht="15.75" customHeight="1" x14ac:dyDescent="0.25">
      <c r="K784" s="43"/>
      <c r="L784" s="139"/>
    </row>
    <row r="785" spans="11:12" ht="15.75" customHeight="1" x14ac:dyDescent="0.25">
      <c r="K785" s="43"/>
      <c r="L785" s="139"/>
    </row>
    <row r="786" spans="11:12" ht="15.75" customHeight="1" x14ac:dyDescent="0.25">
      <c r="K786" s="43"/>
      <c r="L786" s="139"/>
    </row>
    <row r="787" spans="11:12" ht="15.75" customHeight="1" x14ac:dyDescent="0.25">
      <c r="K787" s="43"/>
      <c r="L787" s="139"/>
    </row>
    <row r="788" spans="11:12" ht="15.75" customHeight="1" x14ac:dyDescent="0.25">
      <c r="K788" s="43"/>
      <c r="L788" s="139"/>
    </row>
    <row r="789" spans="11:12" ht="15.75" customHeight="1" x14ac:dyDescent="0.25">
      <c r="K789" s="43"/>
      <c r="L789" s="139"/>
    </row>
    <row r="790" spans="11:12" ht="15.75" customHeight="1" x14ac:dyDescent="0.25">
      <c r="K790" s="43"/>
      <c r="L790" s="139"/>
    </row>
    <row r="791" spans="11:12" ht="15.75" customHeight="1" x14ac:dyDescent="0.25">
      <c r="K791" s="43"/>
      <c r="L791" s="139"/>
    </row>
    <row r="792" spans="11:12" ht="15.75" customHeight="1" x14ac:dyDescent="0.25">
      <c r="K792" s="43"/>
      <c r="L792" s="139"/>
    </row>
    <row r="793" spans="11:12" ht="15.75" customHeight="1" x14ac:dyDescent="0.25">
      <c r="K793" s="43"/>
      <c r="L793" s="139"/>
    </row>
    <row r="794" spans="11:12" ht="15.75" customHeight="1" x14ac:dyDescent="0.25">
      <c r="K794" s="43"/>
      <c r="L794" s="139"/>
    </row>
    <row r="795" spans="11:12" ht="15.75" customHeight="1" x14ac:dyDescent="0.25">
      <c r="K795" s="43"/>
      <c r="L795" s="139"/>
    </row>
    <row r="796" spans="11:12" ht="15.75" customHeight="1" x14ac:dyDescent="0.25">
      <c r="K796" s="43"/>
      <c r="L796" s="139"/>
    </row>
    <row r="797" spans="11:12" ht="15.75" customHeight="1" x14ac:dyDescent="0.25">
      <c r="K797" s="43"/>
      <c r="L797" s="139"/>
    </row>
    <row r="798" spans="11:12" ht="15.75" customHeight="1" x14ac:dyDescent="0.25">
      <c r="K798" s="43"/>
      <c r="L798" s="139"/>
    </row>
    <row r="799" spans="11:12" ht="15.75" customHeight="1" x14ac:dyDescent="0.25">
      <c r="K799" s="43"/>
      <c r="L799" s="139"/>
    </row>
    <row r="800" spans="11:12" ht="15.75" customHeight="1" x14ac:dyDescent="0.25">
      <c r="K800" s="43"/>
      <c r="L800" s="139"/>
    </row>
    <row r="801" spans="11:12" ht="15.75" customHeight="1" x14ac:dyDescent="0.25">
      <c r="K801" s="43"/>
      <c r="L801" s="139"/>
    </row>
    <row r="802" spans="11:12" ht="15.75" customHeight="1" x14ac:dyDescent="0.25">
      <c r="K802" s="43"/>
      <c r="L802" s="139"/>
    </row>
    <row r="803" spans="11:12" ht="15.75" customHeight="1" x14ac:dyDescent="0.25">
      <c r="K803" s="43"/>
      <c r="L803" s="139"/>
    </row>
    <row r="804" spans="11:12" ht="15.75" customHeight="1" x14ac:dyDescent="0.25">
      <c r="K804" s="43"/>
      <c r="L804" s="139"/>
    </row>
    <row r="805" spans="11:12" ht="15.75" customHeight="1" x14ac:dyDescent="0.25">
      <c r="K805" s="43"/>
      <c r="L805" s="139"/>
    </row>
    <row r="806" spans="11:12" ht="15.75" customHeight="1" x14ac:dyDescent="0.25">
      <c r="K806" s="43"/>
      <c r="L806" s="139"/>
    </row>
    <row r="807" spans="11:12" ht="15.75" customHeight="1" x14ac:dyDescent="0.25">
      <c r="K807" s="43"/>
      <c r="L807" s="139"/>
    </row>
    <row r="808" spans="11:12" ht="15.75" customHeight="1" x14ac:dyDescent="0.25">
      <c r="K808" s="43"/>
      <c r="L808" s="139"/>
    </row>
    <row r="809" spans="11:12" ht="15.75" customHeight="1" x14ac:dyDescent="0.25">
      <c r="K809" s="43"/>
      <c r="L809" s="139"/>
    </row>
    <row r="810" spans="11:12" ht="15.75" customHeight="1" x14ac:dyDescent="0.25">
      <c r="K810" s="43"/>
      <c r="L810" s="139"/>
    </row>
    <row r="811" spans="11:12" ht="15.75" customHeight="1" x14ac:dyDescent="0.25">
      <c r="K811" s="43"/>
      <c r="L811" s="139"/>
    </row>
    <row r="812" spans="11:12" ht="15.75" customHeight="1" x14ac:dyDescent="0.25">
      <c r="K812" s="43"/>
      <c r="L812" s="139"/>
    </row>
    <row r="813" spans="11:12" ht="15.75" customHeight="1" x14ac:dyDescent="0.25">
      <c r="K813" s="43"/>
      <c r="L813" s="139"/>
    </row>
    <row r="814" spans="11:12" ht="15.75" customHeight="1" x14ac:dyDescent="0.25">
      <c r="K814" s="43"/>
      <c r="L814" s="139"/>
    </row>
    <row r="815" spans="11:12" ht="15.75" customHeight="1" x14ac:dyDescent="0.25">
      <c r="K815" s="43"/>
      <c r="L815" s="139"/>
    </row>
    <row r="816" spans="11:12" ht="15.75" customHeight="1" x14ac:dyDescent="0.25">
      <c r="K816" s="43"/>
      <c r="L816" s="139"/>
    </row>
    <row r="817" spans="11:12" ht="15.75" customHeight="1" x14ac:dyDescent="0.25">
      <c r="K817" s="43"/>
      <c r="L817" s="139"/>
    </row>
    <row r="818" spans="11:12" ht="15.75" customHeight="1" x14ac:dyDescent="0.25">
      <c r="K818" s="43"/>
      <c r="L818" s="139"/>
    </row>
    <row r="819" spans="11:12" ht="15.75" customHeight="1" x14ac:dyDescent="0.25">
      <c r="K819" s="43"/>
      <c r="L819" s="139"/>
    </row>
    <row r="820" spans="11:12" ht="15.75" customHeight="1" x14ac:dyDescent="0.25">
      <c r="K820" s="43"/>
      <c r="L820" s="139"/>
    </row>
    <row r="821" spans="11:12" ht="15.75" customHeight="1" x14ac:dyDescent="0.25">
      <c r="K821" s="43"/>
      <c r="L821" s="139"/>
    </row>
    <row r="822" spans="11:12" ht="15.75" customHeight="1" x14ac:dyDescent="0.25">
      <c r="K822" s="43"/>
      <c r="L822" s="139"/>
    </row>
    <row r="823" spans="11:12" ht="15.75" customHeight="1" x14ac:dyDescent="0.25">
      <c r="K823" s="43"/>
      <c r="L823" s="139"/>
    </row>
    <row r="824" spans="11:12" ht="15.75" customHeight="1" x14ac:dyDescent="0.25">
      <c r="K824" s="43"/>
      <c r="L824" s="139"/>
    </row>
    <row r="825" spans="11:12" ht="15.75" customHeight="1" x14ac:dyDescent="0.25">
      <c r="K825" s="43"/>
      <c r="L825" s="139"/>
    </row>
    <row r="826" spans="11:12" ht="15.75" customHeight="1" x14ac:dyDescent="0.25">
      <c r="K826" s="43"/>
      <c r="L826" s="139"/>
    </row>
    <row r="827" spans="11:12" ht="15.75" customHeight="1" x14ac:dyDescent="0.25">
      <c r="K827" s="43"/>
      <c r="L827" s="139"/>
    </row>
    <row r="828" spans="11:12" ht="15.75" customHeight="1" x14ac:dyDescent="0.25">
      <c r="K828" s="43"/>
      <c r="L828" s="139"/>
    </row>
    <row r="829" spans="11:12" ht="15.75" customHeight="1" x14ac:dyDescent="0.25">
      <c r="K829" s="43"/>
      <c r="L829" s="139"/>
    </row>
    <row r="830" spans="11:12" ht="15.75" customHeight="1" x14ac:dyDescent="0.25">
      <c r="K830" s="43"/>
      <c r="L830" s="139"/>
    </row>
    <row r="831" spans="11:12" ht="15.75" customHeight="1" x14ac:dyDescent="0.25">
      <c r="K831" s="43"/>
      <c r="L831" s="139"/>
    </row>
    <row r="832" spans="11:12" ht="15.75" customHeight="1" x14ac:dyDescent="0.25">
      <c r="K832" s="43"/>
      <c r="L832" s="139"/>
    </row>
    <row r="833" spans="11:12" ht="15.75" customHeight="1" x14ac:dyDescent="0.25">
      <c r="K833" s="43"/>
      <c r="L833" s="139"/>
    </row>
    <row r="834" spans="11:12" ht="15.75" customHeight="1" x14ac:dyDescent="0.25">
      <c r="K834" s="43"/>
      <c r="L834" s="139"/>
    </row>
    <row r="835" spans="11:12" ht="15.75" customHeight="1" x14ac:dyDescent="0.25">
      <c r="K835" s="43"/>
      <c r="L835" s="139"/>
    </row>
    <row r="836" spans="11:12" ht="15.75" customHeight="1" x14ac:dyDescent="0.25">
      <c r="K836" s="43"/>
      <c r="L836" s="139"/>
    </row>
    <row r="837" spans="11:12" ht="15.75" customHeight="1" x14ac:dyDescent="0.25">
      <c r="K837" s="43"/>
      <c r="L837" s="139"/>
    </row>
    <row r="838" spans="11:12" ht="15.75" customHeight="1" x14ac:dyDescent="0.25">
      <c r="K838" s="43"/>
      <c r="L838" s="139"/>
    </row>
    <row r="839" spans="11:12" ht="15.75" customHeight="1" x14ac:dyDescent="0.25">
      <c r="K839" s="43"/>
      <c r="L839" s="139"/>
    </row>
    <row r="840" spans="11:12" ht="15.75" customHeight="1" x14ac:dyDescent="0.25">
      <c r="K840" s="43"/>
      <c r="L840" s="139"/>
    </row>
    <row r="841" spans="11:12" ht="15.75" customHeight="1" x14ac:dyDescent="0.25">
      <c r="K841" s="43"/>
      <c r="L841" s="139"/>
    </row>
    <row r="842" spans="11:12" ht="15.75" customHeight="1" x14ac:dyDescent="0.25">
      <c r="K842" s="43"/>
      <c r="L842" s="139"/>
    </row>
    <row r="843" spans="11:12" ht="15.75" customHeight="1" x14ac:dyDescent="0.25">
      <c r="K843" s="43"/>
      <c r="L843" s="139"/>
    </row>
    <row r="844" spans="11:12" ht="15.75" customHeight="1" x14ac:dyDescent="0.25">
      <c r="K844" s="43"/>
      <c r="L844" s="139"/>
    </row>
    <row r="845" spans="11:12" ht="15.75" customHeight="1" x14ac:dyDescent="0.25">
      <c r="K845" s="43"/>
      <c r="L845" s="139"/>
    </row>
    <row r="846" spans="11:12" ht="15.75" customHeight="1" x14ac:dyDescent="0.25">
      <c r="K846" s="43"/>
      <c r="L846" s="139"/>
    </row>
    <row r="847" spans="11:12" ht="15.75" customHeight="1" x14ac:dyDescent="0.25">
      <c r="K847" s="43"/>
      <c r="L847" s="139"/>
    </row>
    <row r="848" spans="11:12" ht="15.75" customHeight="1" x14ac:dyDescent="0.25">
      <c r="K848" s="43"/>
      <c r="L848" s="139"/>
    </row>
    <row r="849" spans="11:12" ht="15.75" customHeight="1" x14ac:dyDescent="0.25">
      <c r="K849" s="43"/>
      <c r="L849" s="139"/>
    </row>
    <row r="850" spans="11:12" ht="15.75" customHeight="1" x14ac:dyDescent="0.25">
      <c r="K850" s="43"/>
      <c r="L850" s="139"/>
    </row>
    <row r="851" spans="11:12" ht="15.75" customHeight="1" x14ac:dyDescent="0.25">
      <c r="K851" s="43"/>
      <c r="L851" s="139"/>
    </row>
    <row r="852" spans="11:12" ht="15.75" customHeight="1" x14ac:dyDescent="0.25">
      <c r="K852" s="43"/>
      <c r="L852" s="139"/>
    </row>
    <row r="853" spans="11:12" ht="15.75" customHeight="1" x14ac:dyDescent="0.25">
      <c r="K853" s="43"/>
      <c r="L853" s="139"/>
    </row>
    <row r="854" spans="11:12" ht="15.75" customHeight="1" x14ac:dyDescent="0.25">
      <c r="K854" s="43"/>
      <c r="L854" s="139"/>
    </row>
    <row r="855" spans="11:12" ht="15.75" customHeight="1" x14ac:dyDescent="0.25">
      <c r="K855" s="43"/>
      <c r="L855" s="139"/>
    </row>
    <row r="856" spans="11:12" ht="15.75" customHeight="1" x14ac:dyDescent="0.25">
      <c r="K856" s="43"/>
      <c r="L856" s="139"/>
    </row>
    <row r="857" spans="11:12" ht="15.75" customHeight="1" x14ac:dyDescent="0.25">
      <c r="K857" s="43"/>
      <c r="L857" s="139"/>
    </row>
    <row r="858" spans="11:12" ht="15.75" customHeight="1" x14ac:dyDescent="0.25">
      <c r="K858" s="43"/>
      <c r="L858" s="139"/>
    </row>
    <row r="859" spans="11:12" ht="15.75" customHeight="1" x14ac:dyDescent="0.25">
      <c r="K859" s="43"/>
      <c r="L859" s="139"/>
    </row>
    <row r="860" spans="11:12" ht="15.75" customHeight="1" x14ac:dyDescent="0.25">
      <c r="K860" s="43"/>
      <c r="L860" s="139"/>
    </row>
    <row r="861" spans="11:12" ht="15.75" customHeight="1" x14ac:dyDescent="0.25">
      <c r="K861" s="43"/>
      <c r="L861" s="139"/>
    </row>
    <row r="862" spans="11:12" ht="15.75" customHeight="1" x14ac:dyDescent="0.25">
      <c r="K862" s="43"/>
      <c r="L862" s="139"/>
    </row>
    <row r="863" spans="11:12" ht="15.75" customHeight="1" x14ac:dyDescent="0.25">
      <c r="K863" s="43"/>
      <c r="L863" s="139"/>
    </row>
    <row r="864" spans="11:12" ht="15.75" customHeight="1" x14ac:dyDescent="0.25">
      <c r="K864" s="43"/>
      <c r="L864" s="139"/>
    </row>
    <row r="865" spans="11:12" ht="15.75" customHeight="1" x14ac:dyDescent="0.25">
      <c r="K865" s="43"/>
      <c r="L865" s="139"/>
    </row>
    <row r="866" spans="11:12" ht="15.75" customHeight="1" x14ac:dyDescent="0.25">
      <c r="K866" s="43"/>
      <c r="L866" s="139"/>
    </row>
    <row r="867" spans="11:12" ht="15.75" customHeight="1" x14ac:dyDescent="0.25">
      <c r="K867" s="43"/>
      <c r="L867" s="139"/>
    </row>
    <row r="868" spans="11:12" ht="15.75" customHeight="1" x14ac:dyDescent="0.25">
      <c r="K868" s="43"/>
      <c r="L868" s="139"/>
    </row>
    <row r="869" spans="11:12" ht="15.75" customHeight="1" x14ac:dyDescent="0.25">
      <c r="K869" s="43"/>
      <c r="L869" s="139"/>
    </row>
    <row r="870" spans="11:12" ht="15.75" customHeight="1" x14ac:dyDescent="0.25">
      <c r="K870" s="43"/>
      <c r="L870" s="139"/>
    </row>
    <row r="871" spans="11:12" ht="15.75" customHeight="1" x14ac:dyDescent="0.25">
      <c r="K871" s="43"/>
      <c r="L871" s="139"/>
    </row>
    <row r="872" spans="11:12" ht="15.75" customHeight="1" x14ac:dyDescent="0.25">
      <c r="K872" s="43"/>
      <c r="L872" s="139"/>
    </row>
    <row r="873" spans="11:12" ht="15.75" customHeight="1" x14ac:dyDescent="0.25">
      <c r="K873" s="43"/>
      <c r="L873" s="139"/>
    </row>
    <row r="874" spans="11:12" ht="15.75" customHeight="1" x14ac:dyDescent="0.25">
      <c r="K874" s="43"/>
      <c r="L874" s="139"/>
    </row>
    <row r="875" spans="11:12" ht="15.75" customHeight="1" x14ac:dyDescent="0.25">
      <c r="K875" s="43"/>
      <c r="L875" s="139"/>
    </row>
    <row r="876" spans="11:12" ht="15.75" customHeight="1" x14ac:dyDescent="0.25">
      <c r="K876" s="43"/>
      <c r="L876" s="139"/>
    </row>
    <row r="877" spans="11:12" ht="15.75" customHeight="1" x14ac:dyDescent="0.25">
      <c r="K877" s="43"/>
      <c r="L877" s="139"/>
    </row>
    <row r="878" spans="11:12" ht="15.75" customHeight="1" x14ac:dyDescent="0.25">
      <c r="K878" s="43"/>
      <c r="L878" s="139"/>
    </row>
    <row r="879" spans="11:12" ht="15.75" customHeight="1" x14ac:dyDescent="0.25">
      <c r="K879" s="43"/>
      <c r="L879" s="139"/>
    </row>
    <row r="880" spans="11:12" ht="15.75" customHeight="1" x14ac:dyDescent="0.25">
      <c r="K880" s="43"/>
      <c r="L880" s="139"/>
    </row>
    <row r="881" spans="11:12" ht="15.75" customHeight="1" x14ac:dyDescent="0.25">
      <c r="K881" s="43"/>
      <c r="L881" s="139"/>
    </row>
    <row r="882" spans="11:12" ht="15.75" customHeight="1" x14ac:dyDescent="0.25">
      <c r="K882" s="43"/>
      <c r="L882" s="139"/>
    </row>
    <row r="883" spans="11:12" ht="15.75" customHeight="1" x14ac:dyDescent="0.25">
      <c r="K883" s="43"/>
      <c r="L883" s="139"/>
    </row>
    <row r="884" spans="11:12" ht="15.75" customHeight="1" x14ac:dyDescent="0.25">
      <c r="K884" s="43"/>
      <c r="L884" s="139"/>
    </row>
    <row r="885" spans="11:12" ht="15.75" customHeight="1" x14ac:dyDescent="0.25">
      <c r="K885" s="43"/>
      <c r="L885" s="139"/>
    </row>
    <row r="886" spans="11:12" ht="15.75" customHeight="1" x14ac:dyDescent="0.25">
      <c r="K886" s="43"/>
      <c r="L886" s="139"/>
    </row>
    <row r="887" spans="11:12" ht="15.75" customHeight="1" x14ac:dyDescent="0.25">
      <c r="K887" s="43"/>
      <c r="L887" s="139"/>
    </row>
    <row r="888" spans="11:12" ht="15.75" customHeight="1" x14ac:dyDescent="0.25">
      <c r="K888" s="43"/>
      <c r="L888" s="139"/>
    </row>
    <row r="889" spans="11:12" ht="15.75" customHeight="1" x14ac:dyDescent="0.25">
      <c r="K889" s="43"/>
      <c r="L889" s="139"/>
    </row>
    <row r="890" spans="11:12" ht="15.75" customHeight="1" x14ac:dyDescent="0.25">
      <c r="K890" s="43"/>
      <c r="L890" s="139"/>
    </row>
    <row r="891" spans="11:12" ht="15.75" customHeight="1" x14ac:dyDescent="0.25">
      <c r="K891" s="43"/>
      <c r="L891" s="139"/>
    </row>
    <row r="892" spans="11:12" ht="15.75" customHeight="1" x14ac:dyDescent="0.25">
      <c r="K892" s="43"/>
      <c r="L892" s="139"/>
    </row>
    <row r="893" spans="11:12" ht="15.75" customHeight="1" x14ac:dyDescent="0.25">
      <c r="K893" s="43"/>
      <c r="L893" s="139"/>
    </row>
    <row r="894" spans="11:12" ht="15.75" customHeight="1" x14ac:dyDescent="0.25">
      <c r="K894" s="43"/>
      <c r="L894" s="139"/>
    </row>
    <row r="895" spans="11:12" ht="15.75" customHeight="1" x14ac:dyDescent="0.25">
      <c r="K895" s="43"/>
      <c r="L895" s="139"/>
    </row>
    <row r="896" spans="11:12" ht="15.75" customHeight="1" x14ac:dyDescent="0.25">
      <c r="K896" s="43"/>
      <c r="L896" s="139"/>
    </row>
    <row r="897" spans="11:12" ht="15.75" customHeight="1" x14ac:dyDescent="0.25">
      <c r="K897" s="43"/>
      <c r="L897" s="139"/>
    </row>
    <row r="898" spans="11:12" ht="15.75" customHeight="1" x14ac:dyDescent="0.25">
      <c r="K898" s="43"/>
      <c r="L898" s="139"/>
    </row>
    <row r="899" spans="11:12" ht="15.75" customHeight="1" x14ac:dyDescent="0.25">
      <c r="K899" s="43"/>
      <c r="L899" s="139"/>
    </row>
    <row r="900" spans="11:12" ht="15.75" customHeight="1" x14ac:dyDescent="0.25">
      <c r="K900" s="43"/>
      <c r="L900" s="139"/>
    </row>
    <row r="901" spans="11:12" ht="15.75" customHeight="1" x14ac:dyDescent="0.25">
      <c r="K901" s="43"/>
      <c r="L901" s="139"/>
    </row>
    <row r="902" spans="11:12" ht="15.75" customHeight="1" x14ac:dyDescent="0.25">
      <c r="K902" s="43"/>
      <c r="L902" s="139"/>
    </row>
    <row r="903" spans="11:12" ht="15.75" customHeight="1" x14ac:dyDescent="0.25">
      <c r="K903" s="43"/>
      <c r="L903" s="139"/>
    </row>
    <row r="904" spans="11:12" ht="15.75" customHeight="1" x14ac:dyDescent="0.25">
      <c r="K904" s="43"/>
      <c r="L904" s="139"/>
    </row>
    <row r="905" spans="11:12" ht="15.75" customHeight="1" x14ac:dyDescent="0.25">
      <c r="K905" s="43"/>
      <c r="L905" s="139"/>
    </row>
    <row r="906" spans="11:12" ht="15.75" customHeight="1" x14ac:dyDescent="0.25">
      <c r="K906" s="43"/>
      <c r="L906" s="139"/>
    </row>
    <row r="907" spans="11:12" ht="15.75" customHeight="1" x14ac:dyDescent="0.25">
      <c r="K907" s="43"/>
      <c r="L907" s="139"/>
    </row>
    <row r="908" spans="11:12" ht="15.75" customHeight="1" x14ac:dyDescent="0.25">
      <c r="K908" s="43"/>
      <c r="L908" s="139"/>
    </row>
    <row r="909" spans="11:12" ht="15.75" customHeight="1" x14ac:dyDescent="0.25">
      <c r="K909" s="43"/>
      <c r="L909" s="139"/>
    </row>
    <row r="910" spans="11:12" ht="15.75" customHeight="1" x14ac:dyDescent="0.25">
      <c r="K910" s="43"/>
      <c r="L910" s="139"/>
    </row>
    <row r="911" spans="11:12" ht="15.75" customHeight="1" x14ac:dyDescent="0.25">
      <c r="K911" s="43"/>
      <c r="L911" s="139"/>
    </row>
    <row r="912" spans="11:12" ht="15.75" customHeight="1" x14ac:dyDescent="0.25">
      <c r="K912" s="43"/>
      <c r="L912" s="139"/>
    </row>
    <row r="913" spans="11:12" ht="15.75" customHeight="1" x14ac:dyDescent="0.25">
      <c r="K913" s="43"/>
      <c r="L913" s="139"/>
    </row>
    <row r="914" spans="11:12" ht="15.75" customHeight="1" x14ac:dyDescent="0.25">
      <c r="K914" s="43"/>
      <c r="L914" s="139"/>
    </row>
    <row r="915" spans="11:12" ht="15.75" customHeight="1" x14ac:dyDescent="0.25">
      <c r="K915" s="43"/>
      <c r="L915" s="139"/>
    </row>
    <row r="916" spans="11:12" ht="15.75" customHeight="1" x14ac:dyDescent="0.25">
      <c r="K916" s="43"/>
      <c r="L916" s="139"/>
    </row>
    <row r="917" spans="11:12" ht="15.75" customHeight="1" x14ac:dyDescent="0.25">
      <c r="K917" s="43"/>
      <c r="L917" s="139"/>
    </row>
    <row r="918" spans="11:12" ht="15.75" customHeight="1" x14ac:dyDescent="0.25">
      <c r="K918" s="43"/>
      <c r="L918" s="139"/>
    </row>
    <row r="919" spans="11:12" ht="15.75" customHeight="1" x14ac:dyDescent="0.25">
      <c r="K919" s="43"/>
      <c r="L919" s="139"/>
    </row>
    <row r="920" spans="11:12" ht="15.75" customHeight="1" x14ac:dyDescent="0.25">
      <c r="K920" s="43"/>
      <c r="L920" s="139"/>
    </row>
    <row r="921" spans="11:12" ht="15.75" customHeight="1" x14ac:dyDescent="0.25">
      <c r="K921" s="43"/>
      <c r="L921" s="139"/>
    </row>
    <row r="922" spans="11:12" ht="15.75" customHeight="1" x14ac:dyDescent="0.25">
      <c r="K922" s="43"/>
      <c r="L922" s="139"/>
    </row>
    <row r="923" spans="11:12" ht="15.75" customHeight="1" x14ac:dyDescent="0.25">
      <c r="K923" s="43"/>
      <c r="L923" s="139"/>
    </row>
    <row r="924" spans="11:12" ht="15.75" customHeight="1" x14ac:dyDescent="0.25">
      <c r="K924" s="43"/>
      <c r="L924" s="139"/>
    </row>
    <row r="925" spans="11:12" ht="15.75" customHeight="1" x14ac:dyDescent="0.25">
      <c r="K925" s="43"/>
      <c r="L925" s="139"/>
    </row>
    <row r="926" spans="11:12" ht="15.75" customHeight="1" x14ac:dyDescent="0.25">
      <c r="K926" s="43"/>
      <c r="L926" s="139"/>
    </row>
    <row r="927" spans="11:12" ht="15.75" customHeight="1" x14ac:dyDescent="0.25">
      <c r="K927" s="43"/>
      <c r="L927" s="139"/>
    </row>
    <row r="928" spans="11:12" ht="15.75" customHeight="1" x14ac:dyDescent="0.25">
      <c r="K928" s="43"/>
      <c r="L928" s="139"/>
    </row>
    <row r="929" spans="11:12" ht="15.75" customHeight="1" x14ac:dyDescent="0.25">
      <c r="K929" s="43"/>
      <c r="L929" s="139"/>
    </row>
    <row r="930" spans="11:12" ht="15.75" customHeight="1" x14ac:dyDescent="0.25">
      <c r="K930" s="43"/>
      <c r="L930" s="139"/>
    </row>
    <row r="931" spans="11:12" ht="15.75" customHeight="1" x14ac:dyDescent="0.25">
      <c r="K931" s="43"/>
      <c r="L931" s="139"/>
    </row>
    <row r="932" spans="11:12" ht="15.75" customHeight="1" x14ac:dyDescent="0.25">
      <c r="K932" s="43"/>
      <c r="L932" s="139"/>
    </row>
    <row r="933" spans="11:12" ht="15.75" customHeight="1" x14ac:dyDescent="0.25">
      <c r="K933" s="43"/>
      <c r="L933" s="139"/>
    </row>
    <row r="934" spans="11:12" ht="15.75" customHeight="1" x14ac:dyDescent="0.25">
      <c r="K934" s="43"/>
      <c r="L934" s="139"/>
    </row>
    <row r="935" spans="11:12" ht="15.75" customHeight="1" x14ac:dyDescent="0.25">
      <c r="K935" s="43"/>
      <c r="L935" s="139"/>
    </row>
    <row r="936" spans="11:12" ht="15.75" customHeight="1" x14ac:dyDescent="0.25">
      <c r="K936" s="43"/>
      <c r="L936" s="139"/>
    </row>
    <row r="937" spans="11:12" ht="15.75" customHeight="1" x14ac:dyDescent="0.25">
      <c r="K937" s="43"/>
      <c r="L937" s="139"/>
    </row>
    <row r="938" spans="11:12" ht="15.75" customHeight="1" x14ac:dyDescent="0.25">
      <c r="K938" s="43"/>
      <c r="L938" s="139"/>
    </row>
    <row r="939" spans="11:12" ht="15.75" customHeight="1" x14ac:dyDescent="0.25">
      <c r="K939" s="43"/>
      <c r="L939" s="139"/>
    </row>
    <row r="940" spans="11:12" ht="15.75" customHeight="1" x14ac:dyDescent="0.25">
      <c r="K940" s="43"/>
      <c r="L940" s="139"/>
    </row>
    <row r="941" spans="11:12" ht="15.75" customHeight="1" x14ac:dyDescent="0.25">
      <c r="K941" s="43"/>
      <c r="L941" s="139"/>
    </row>
    <row r="942" spans="11:12" ht="15.75" customHeight="1" x14ac:dyDescent="0.25">
      <c r="K942" s="43"/>
      <c r="L942" s="139"/>
    </row>
    <row r="943" spans="11:12" ht="15.75" customHeight="1" x14ac:dyDescent="0.25">
      <c r="K943" s="43"/>
      <c r="L943" s="139"/>
    </row>
    <row r="944" spans="11:12" ht="15.75" customHeight="1" x14ac:dyDescent="0.25">
      <c r="K944" s="43"/>
      <c r="L944" s="139"/>
    </row>
    <row r="945" spans="11:12" ht="15.75" customHeight="1" x14ac:dyDescent="0.25">
      <c r="K945" s="43"/>
      <c r="L945" s="139"/>
    </row>
    <row r="946" spans="11:12" ht="15.75" customHeight="1" x14ac:dyDescent="0.25">
      <c r="K946" s="43"/>
      <c r="L946" s="139"/>
    </row>
    <row r="947" spans="11:12" ht="15.75" customHeight="1" x14ac:dyDescent="0.25">
      <c r="K947" s="43"/>
      <c r="L947" s="139"/>
    </row>
    <row r="948" spans="11:12" ht="15.75" customHeight="1" x14ac:dyDescent="0.25">
      <c r="K948" s="43"/>
      <c r="L948" s="139"/>
    </row>
    <row r="949" spans="11:12" ht="15.75" customHeight="1" x14ac:dyDescent="0.25">
      <c r="K949" s="43"/>
      <c r="L949" s="139"/>
    </row>
    <row r="950" spans="11:12" ht="15.75" customHeight="1" x14ac:dyDescent="0.25">
      <c r="K950" s="43"/>
      <c r="L950" s="139"/>
    </row>
    <row r="951" spans="11:12" ht="15.75" customHeight="1" x14ac:dyDescent="0.25">
      <c r="K951" s="43"/>
      <c r="L951" s="139"/>
    </row>
    <row r="952" spans="11:12" ht="15.75" customHeight="1" x14ac:dyDescent="0.25">
      <c r="K952" s="43"/>
      <c r="L952" s="139"/>
    </row>
    <row r="953" spans="11:12" ht="15.75" customHeight="1" x14ac:dyDescent="0.25">
      <c r="K953" s="43"/>
      <c r="L953" s="139"/>
    </row>
    <row r="954" spans="11:12" ht="15.75" customHeight="1" x14ac:dyDescent="0.25">
      <c r="K954" s="43"/>
      <c r="L954" s="139"/>
    </row>
    <row r="955" spans="11:12" ht="15.75" customHeight="1" x14ac:dyDescent="0.25">
      <c r="K955" s="43"/>
      <c r="L955" s="139"/>
    </row>
    <row r="956" spans="11:12" ht="15.75" customHeight="1" x14ac:dyDescent="0.25">
      <c r="K956" s="43"/>
      <c r="L956" s="139"/>
    </row>
    <row r="957" spans="11:12" ht="15.75" customHeight="1" x14ac:dyDescent="0.25">
      <c r="K957" s="43"/>
      <c r="L957" s="139"/>
    </row>
    <row r="958" spans="11:12" ht="15.75" customHeight="1" x14ac:dyDescent="0.25">
      <c r="K958" s="43"/>
      <c r="L958" s="139"/>
    </row>
    <row r="959" spans="11:12" ht="15.75" customHeight="1" x14ac:dyDescent="0.25">
      <c r="K959" s="43"/>
      <c r="L959" s="139"/>
    </row>
    <row r="960" spans="11:12" ht="15.75" customHeight="1" x14ac:dyDescent="0.25">
      <c r="K960" s="43"/>
      <c r="L960" s="139"/>
    </row>
    <row r="961" spans="11:12" ht="15.75" customHeight="1" x14ac:dyDescent="0.25">
      <c r="K961" s="43"/>
      <c r="L961" s="139"/>
    </row>
    <row r="962" spans="11:12" ht="15.75" customHeight="1" x14ac:dyDescent="0.25">
      <c r="K962" s="43"/>
      <c r="L962" s="139"/>
    </row>
    <row r="963" spans="11:12" ht="15.75" customHeight="1" x14ac:dyDescent="0.25">
      <c r="K963" s="43"/>
      <c r="L963" s="139"/>
    </row>
    <row r="964" spans="11:12" ht="15.75" customHeight="1" x14ac:dyDescent="0.25">
      <c r="K964" s="43"/>
      <c r="L964" s="139"/>
    </row>
    <row r="965" spans="11:12" ht="15.75" customHeight="1" x14ac:dyDescent="0.25">
      <c r="K965" s="43"/>
      <c r="L965" s="139"/>
    </row>
    <row r="966" spans="11:12" ht="15.75" customHeight="1" x14ac:dyDescent="0.25">
      <c r="K966" s="43"/>
      <c r="L966" s="139"/>
    </row>
    <row r="967" spans="11:12" ht="15.75" customHeight="1" x14ac:dyDescent="0.25">
      <c r="K967" s="43"/>
      <c r="L967" s="139"/>
    </row>
    <row r="968" spans="11:12" ht="15.75" customHeight="1" x14ac:dyDescent="0.25">
      <c r="K968" s="43"/>
      <c r="L968" s="139"/>
    </row>
    <row r="969" spans="11:12" ht="15.75" customHeight="1" x14ac:dyDescent="0.25">
      <c r="K969" s="43"/>
      <c r="L969" s="139"/>
    </row>
    <row r="970" spans="11:12" ht="15.75" customHeight="1" x14ac:dyDescent="0.25">
      <c r="K970" s="43"/>
      <c r="L970" s="139"/>
    </row>
    <row r="971" spans="11:12" ht="15.75" customHeight="1" x14ac:dyDescent="0.25">
      <c r="K971" s="43"/>
      <c r="L971" s="139"/>
    </row>
    <row r="972" spans="11:12" ht="15.75" customHeight="1" x14ac:dyDescent="0.25">
      <c r="K972" s="43"/>
      <c r="L972" s="139"/>
    </row>
    <row r="973" spans="11:12" ht="15.75" customHeight="1" x14ac:dyDescent="0.25">
      <c r="K973" s="43"/>
      <c r="L973" s="139"/>
    </row>
    <row r="974" spans="11:12" ht="15.75" customHeight="1" x14ac:dyDescent="0.25">
      <c r="K974" s="43"/>
      <c r="L974" s="139"/>
    </row>
    <row r="975" spans="11:12" ht="15.75" customHeight="1" x14ac:dyDescent="0.25">
      <c r="K975" s="43"/>
      <c r="L975" s="139"/>
    </row>
    <row r="976" spans="11:12" ht="15.75" customHeight="1" x14ac:dyDescent="0.25">
      <c r="K976" s="43"/>
      <c r="L976" s="139"/>
    </row>
    <row r="977" spans="11:12" ht="15.75" customHeight="1" x14ac:dyDescent="0.25">
      <c r="K977" s="43"/>
      <c r="L977" s="139"/>
    </row>
    <row r="978" spans="11:12" ht="15.75" customHeight="1" x14ac:dyDescent="0.25">
      <c r="K978" s="43"/>
      <c r="L978" s="139"/>
    </row>
    <row r="979" spans="11:12" ht="15.75" customHeight="1" x14ac:dyDescent="0.25">
      <c r="K979" s="43"/>
      <c r="L979" s="139"/>
    </row>
    <row r="980" spans="11:12" ht="15.75" customHeight="1" x14ac:dyDescent="0.25">
      <c r="K980" s="43"/>
      <c r="L980" s="139"/>
    </row>
    <row r="981" spans="11:12" ht="15.75" customHeight="1" x14ac:dyDescent="0.25">
      <c r="K981" s="43"/>
      <c r="L981" s="139"/>
    </row>
    <row r="982" spans="11:12" ht="15.75" customHeight="1" x14ac:dyDescent="0.25">
      <c r="K982" s="43"/>
      <c r="L982" s="139"/>
    </row>
    <row r="983" spans="11:12" ht="15.75" customHeight="1" x14ac:dyDescent="0.25">
      <c r="K983" s="43"/>
      <c r="L983" s="139"/>
    </row>
    <row r="984" spans="11:12" ht="15.75" customHeight="1" x14ac:dyDescent="0.25">
      <c r="K984" s="43"/>
      <c r="L984" s="139"/>
    </row>
    <row r="985" spans="11:12" ht="15.75" customHeight="1" x14ac:dyDescent="0.25">
      <c r="K985" s="43"/>
      <c r="L985" s="139"/>
    </row>
    <row r="986" spans="11:12" ht="15.75" customHeight="1" x14ac:dyDescent="0.25">
      <c r="K986" s="43"/>
      <c r="L986" s="139"/>
    </row>
    <row r="987" spans="11:12" ht="15.75" customHeight="1" x14ac:dyDescent="0.25">
      <c r="K987" s="43"/>
      <c r="L987" s="139"/>
    </row>
    <row r="988" spans="11:12" ht="15.75" customHeight="1" x14ac:dyDescent="0.25">
      <c r="K988" s="43"/>
      <c r="L988" s="139"/>
    </row>
    <row r="989" spans="11:12" ht="15.75" customHeight="1" x14ac:dyDescent="0.25">
      <c r="K989" s="43"/>
      <c r="L989" s="139"/>
    </row>
    <row r="990" spans="11:12" ht="15.75" customHeight="1" x14ac:dyDescent="0.25">
      <c r="K990" s="43"/>
      <c r="L990" s="139"/>
    </row>
    <row r="991" spans="11:12" ht="15.75" customHeight="1" x14ac:dyDescent="0.25">
      <c r="K991" s="43"/>
      <c r="L991" s="139"/>
    </row>
    <row r="992" spans="11:12" ht="15.75" customHeight="1" x14ac:dyDescent="0.25">
      <c r="K992" s="43"/>
      <c r="L992" s="139"/>
    </row>
    <row r="993" spans="11:12" ht="15.75" customHeight="1" x14ac:dyDescent="0.25">
      <c r="K993" s="43"/>
      <c r="L993" s="139"/>
    </row>
    <row r="994" spans="11:12" ht="15.75" customHeight="1" x14ac:dyDescent="0.25">
      <c r="K994" s="43"/>
      <c r="L994" s="139"/>
    </row>
    <row r="995" spans="11:12" ht="15.75" customHeight="1" x14ac:dyDescent="0.25">
      <c r="K995" s="43"/>
      <c r="L995" s="139"/>
    </row>
    <row r="996" spans="11:12" ht="15.75" customHeight="1" x14ac:dyDescent="0.25">
      <c r="K996" s="43"/>
      <c r="L996" s="139"/>
    </row>
    <row r="997" spans="11:12" ht="15.75" customHeight="1" x14ac:dyDescent="0.25">
      <c r="K997" s="43"/>
      <c r="L997" s="139"/>
    </row>
    <row r="998" spans="11:12" ht="15.75" customHeight="1" x14ac:dyDescent="0.25">
      <c r="K998" s="43"/>
      <c r="L998" s="139"/>
    </row>
    <row r="999" spans="11:12" ht="15.75" customHeight="1" x14ac:dyDescent="0.25">
      <c r="K999" s="43"/>
      <c r="L999" s="139"/>
    </row>
  </sheetData>
  <sortState xmlns:xlrd2="http://schemas.microsoft.com/office/spreadsheetml/2017/richdata2" ref="N46:R47">
    <sortCondition descending="1" ref="R46:R47"/>
  </sortState>
  <mergeCells count="2">
    <mergeCell ref="B3:D4"/>
    <mergeCell ref="B5:D5"/>
  </mergeCells>
  <pageMargins left="0.25" right="0.25" top="0.75" bottom="0.75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workbookViewId="0"/>
  </sheetViews>
  <sheetFormatPr defaultColWidth="12.5703125" defaultRowHeight="15" customHeight="1" x14ac:dyDescent="0.2"/>
  <cols>
    <col min="1" max="1" width="4.28515625" customWidth="1"/>
    <col min="2" max="2" width="7.7109375" customWidth="1"/>
    <col min="3" max="3" width="26" customWidth="1"/>
    <col min="4" max="4" width="15.5703125" customWidth="1"/>
    <col min="5" max="5" width="5.28515625" customWidth="1"/>
    <col min="6" max="8" width="4.28515625" customWidth="1"/>
    <col min="9" max="9" width="8.140625" customWidth="1"/>
    <col min="10" max="10" width="5.140625" customWidth="1"/>
    <col min="11" max="11" width="3.5703125" customWidth="1"/>
    <col min="12" max="12" width="8.7109375" customWidth="1"/>
    <col min="13" max="26" width="8.5703125" customWidth="1"/>
  </cols>
  <sheetData>
    <row r="1" spans="1:12" ht="12.75" customHeight="1" x14ac:dyDescent="0.25">
      <c r="A1" s="131"/>
      <c r="B1" s="132"/>
      <c r="C1" s="183" t="s">
        <v>117</v>
      </c>
      <c r="D1" s="184"/>
      <c r="E1" s="134"/>
      <c r="F1" s="135"/>
      <c r="G1" s="136"/>
      <c r="H1" s="136"/>
      <c r="I1" s="185"/>
      <c r="J1" s="137"/>
      <c r="K1" s="138"/>
      <c r="L1" s="186"/>
    </row>
    <row r="2" spans="1:12" ht="12.75" customHeight="1" x14ac:dyDescent="0.25">
      <c r="A2" s="148"/>
      <c r="B2" s="149" t="s">
        <v>85</v>
      </c>
      <c r="C2" s="150" t="s">
        <v>118</v>
      </c>
      <c r="D2" s="187"/>
      <c r="E2" s="188" t="s">
        <v>119</v>
      </c>
      <c r="F2" s="150"/>
      <c r="G2" s="151"/>
      <c r="H2" s="151"/>
      <c r="I2" s="151"/>
      <c r="J2" s="152"/>
      <c r="K2" s="43"/>
      <c r="L2" s="186"/>
    </row>
    <row r="3" spans="1:12" ht="21" customHeight="1" x14ac:dyDescent="0.25">
      <c r="A3" s="153" t="s">
        <v>86</v>
      </c>
      <c r="B3" s="154" t="s">
        <v>23</v>
      </c>
      <c r="C3" s="155" t="s">
        <v>45</v>
      </c>
      <c r="D3" s="189" t="s">
        <v>3</v>
      </c>
      <c r="E3" s="190" t="s">
        <v>87</v>
      </c>
      <c r="F3" s="156"/>
      <c r="G3" s="157"/>
      <c r="H3" s="157"/>
      <c r="I3" s="158"/>
      <c r="J3" s="158"/>
      <c r="K3" s="43"/>
      <c r="L3" s="186"/>
    </row>
    <row r="4" spans="1:12" ht="16.5" customHeight="1" x14ac:dyDescent="0.25">
      <c r="A4" s="174">
        <v>3</v>
      </c>
      <c r="B4" s="191" t="s">
        <v>90</v>
      </c>
      <c r="C4" s="192" t="s">
        <v>102</v>
      </c>
      <c r="D4" s="193" t="s">
        <v>111</v>
      </c>
      <c r="E4" s="160"/>
      <c r="F4" s="175" t="s">
        <v>91</v>
      </c>
      <c r="G4" s="175" t="s">
        <v>92</v>
      </c>
      <c r="H4" s="160" t="s">
        <v>120</v>
      </c>
      <c r="I4" s="160" t="s">
        <v>93</v>
      </c>
      <c r="J4" s="160">
        <v>10.9</v>
      </c>
      <c r="K4" s="43" t="s">
        <v>18</v>
      </c>
      <c r="L4" s="186"/>
    </row>
    <row r="5" spans="1:12" ht="16.5" customHeight="1" x14ac:dyDescent="0.3">
      <c r="A5" s="98">
        <v>2</v>
      </c>
      <c r="B5" s="95">
        <v>5.0999999999999996</v>
      </c>
      <c r="C5" s="194" t="s">
        <v>121</v>
      </c>
      <c r="D5" s="195" t="s">
        <v>111</v>
      </c>
      <c r="E5" s="196">
        <v>0</v>
      </c>
      <c r="F5" s="197">
        <v>94</v>
      </c>
      <c r="G5" s="197">
        <v>96</v>
      </c>
      <c r="H5" s="197">
        <v>95</v>
      </c>
      <c r="I5" s="197">
        <f>SUM(F5:H5)</f>
        <v>285</v>
      </c>
      <c r="J5" s="15"/>
      <c r="K5" s="43">
        <f>E5+I5</f>
        <v>285</v>
      </c>
      <c r="L5" s="186">
        <f>SUM(K5:K9)</f>
        <v>842</v>
      </c>
    </row>
    <row r="6" spans="1:12" ht="16.5" customHeight="1" x14ac:dyDescent="0.25">
      <c r="A6" s="98">
        <v>2</v>
      </c>
      <c r="B6" s="95">
        <v>6.1</v>
      </c>
      <c r="C6" s="198" t="s">
        <v>73</v>
      </c>
      <c r="D6" s="195" t="s">
        <v>111</v>
      </c>
      <c r="E6" s="196">
        <v>5</v>
      </c>
      <c r="F6" s="197">
        <v>93</v>
      </c>
      <c r="G6" s="197">
        <v>90</v>
      </c>
      <c r="H6" s="197">
        <v>89</v>
      </c>
      <c r="I6" s="197">
        <f>SUM(F6:H6)</f>
        <v>272</v>
      </c>
      <c r="J6" s="15"/>
      <c r="K6" s="43">
        <f>E6+I6</f>
        <v>277</v>
      </c>
      <c r="L6" s="186"/>
    </row>
    <row r="7" spans="1:12" ht="16.5" customHeight="1" x14ac:dyDescent="0.25">
      <c r="A7" s="98">
        <v>1</v>
      </c>
      <c r="B7" s="95">
        <v>6.1</v>
      </c>
      <c r="C7" s="198" t="s">
        <v>69</v>
      </c>
      <c r="D7" s="195" t="s">
        <v>111</v>
      </c>
      <c r="E7" s="196">
        <v>5</v>
      </c>
      <c r="F7" s="197">
        <v>92</v>
      </c>
      <c r="G7" s="197">
        <v>92</v>
      </c>
      <c r="H7" s="197">
        <v>91</v>
      </c>
      <c r="I7" s="197">
        <f>SUM(F7:H7)</f>
        <v>275</v>
      </c>
      <c r="J7" s="15"/>
      <c r="K7" s="43">
        <f>E7+I7</f>
        <v>280</v>
      </c>
      <c r="L7" s="186"/>
    </row>
    <row r="8" spans="1:12" ht="16.5" customHeight="1" x14ac:dyDescent="0.25">
      <c r="A8" s="98">
        <v>1</v>
      </c>
      <c r="B8" s="95">
        <v>6.1</v>
      </c>
      <c r="C8" s="198" t="s">
        <v>122</v>
      </c>
      <c r="D8" s="195" t="s">
        <v>111</v>
      </c>
      <c r="E8" s="196">
        <v>5</v>
      </c>
      <c r="F8" s="197">
        <v>86</v>
      </c>
      <c r="G8" s="197">
        <v>83</v>
      </c>
      <c r="H8" s="197">
        <v>83</v>
      </c>
      <c r="I8" s="197">
        <f>SUM(F8:H8)</f>
        <v>252</v>
      </c>
      <c r="J8" s="15"/>
      <c r="K8" s="43" t="s">
        <v>18</v>
      </c>
      <c r="L8" s="186"/>
    </row>
    <row r="9" spans="1:12" ht="16.5" customHeight="1" x14ac:dyDescent="0.25">
      <c r="A9" s="98">
        <v>1</v>
      </c>
      <c r="B9" s="95">
        <v>6.1</v>
      </c>
      <c r="C9" s="198" t="s">
        <v>123</v>
      </c>
      <c r="D9" s="195" t="s">
        <v>111</v>
      </c>
      <c r="E9" s="196">
        <v>5</v>
      </c>
      <c r="F9" s="197"/>
      <c r="G9" s="197"/>
      <c r="H9" s="197"/>
      <c r="I9" s="197">
        <f>SUM(F9:H9)</f>
        <v>0</v>
      </c>
      <c r="J9" s="15"/>
      <c r="K9" s="43" t="s">
        <v>18</v>
      </c>
      <c r="L9" s="186"/>
    </row>
    <row r="10" spans="1:12" ht="16.5" customHeight="1" x14ac:dyDescent="0.25">
      <c r="A10" s="174">
        <v>3</v>
      </c>
      <c r="B10" s="191" t="s">
        <v>90</v>
      </c>
      <c r="C10" s="192" t="s">
        <v>102</v>
      </c>
      <c r="D10" s="193" t="s">
        <v>11</v>
      </c>
      <c r="E10" s="160"/>
      <c r="F10" s="175" t="s">
        <v>91</v>
      </c>
      <c r="G10" s="175" t="s">
        <v>92</v>
      </c>
      <c r="H10" s="160" t="s">
        <v>120</v>
      </c>
      <c r="I10" s="160" t="s">
        <v>93</v>
      </c>
      <c r="J10" s="160">
        <v>10.9</v>
      </c>
      <c r="K10" s="43" t="s">
        <v>18</v>
      </c>
      <c r="L10" s="186" t="s">
        <v>18</v>
      </c>
    </row>
    <row r="11" spans="1:12" ht="16.5" customHeight="1" x14ac:dyDescent="0.25">
      <c r="A11" s="98">
        <v>2</v>
      </c>
      <c r="B11" s="169">
        <v>6.1</v>
      </c>
      <c r="C11" s="198" t="s">
        <v>124</v>
      </c>
      <c r="D11" s="195" t="s">
        <v>11</v>
      </c>
      <c r="E11" s="196">
        <v>5</v>
      </c>
      <c r="F11" s="197">
        <v>93</v>
      </c>
      <c r="G11" s="197">
        <v>90</v>
      </c>
      <c r="H11" s="197">
        <v>86</v>
      </c>
      <c r="I11" s="197">
        <f>SUM(F11:H11)</f>
        <v>269</v>
      </c>
      <c r="J11" s="15"/>
      <c r="K11" s="43">
        <f>E11+I11</f>
        <v>274</v>
      </c>
      <c r="L11" s="186">
        <f>SUM(K11:K15)</f>
        <v>830</v>
      </c>
    </row>
    <row r="12" spans="1:12" ht="16.5" customHeight="1" x14ac:dyDescent="0.25">
      <c r="A12" s="98">
        <v>2</v>
      </c>
      <c r="B12" s="169">
        <v>6.1</v>
      </c>
      <c r="C12" s="198" t="s">
        <v>125</v>
      </c>
      <c r="D12" s="195" t="s">
        <v>11</v>
      </c>
      <c r="E12" s="196">
        <v>5</v>
      </c>
      <c r="F12" s="197">
        <v>85</v>
      </c>
      <c r="G12" s="197">
        <v>90</v>
      </c>
      <c r="H12" s="197">
        <v>86</v>
      </c>
      <c r="I12" s="197">
        <f>SUM(F12:H12)</f>
        <v>261</v>
      </c>
      <c r="J12" s="15"/>
      <c r="K12" s="43" t="s">
        <v>18</v>
      </c>
      <c r="L12" s="186"/>
    </row>
    <row r="13" spans="1:12" ht="16.5" customHeight="1" x14ac:dyDescent="0.25">
      <c r="A13" s="98">
        <v>1</v>
      </c>
      <c r="B13" s="169">
        <v>3.1</v>
      </c>
      <c r="C13" s="198" t="s">
        <v>84</v>
      </c>
      <c r="D13" s="195" t="s">
        <v>11</v>
      </c>
      <c r="E13" s="196">
        <v>8</v>
      </c>
      <c r="F13" s="197">
        <v>87</v>
      </c>
      <c r="G13" s="197">
        <v>89</v>
      </c>
      <c r="H13" s="197">
        <v>85</v>
      </c>
      <c r="I13" s="197">
        <f>SUM(F13:H13)</f>
        <v>261</v>
      </c>
      <c r="J13" s="15"/>
      <c r="K13" s="43" t="s">
        <v>18</v>
      </c>
      <c r="L13" s="186"/>
    </row>
    <row r="14" spans="1:12" ht="16.5" customHeight="1" x14ac:dyDescent="0.25">
      <c r="A14" s="98">
        <v>1</v>
      </c>
      <c r="B14" s="95">
        <v>6.1</v>
      </c>
      <c r="C14" s="198" t="s">
        <v>70</v>
      </c>
      <c r="D14" s="195" t="s">
        <v>11</v>
      </c>
      <c r="E14" s="196">
        <v>5</v>
      </c>
      <c r="F14" s="197">
        <v>92</v>
      </c>
      <c r="G14" s="197">
        <v>89</v>
      </c>
      <c r="H14" s="197">
        <v>86</v>
      </c>
      <c r="I14" s="197">
        <f>SUM(F14:H14)</f>
        <v>267</v>
      </c>
      <c r="J14" s="15"/>
      <c r="K14" s="43">
        <f>E14+I14</f>
        <v>272</v>
      </c>
      <c r="L14" s="186"/>
    </row>
    <row r="15" spans="1:12" ht="16.5" customHeight="1" x14ac:dyDescent="0.25">
      <c r="A15" s="98">
        <v>1</v>
      </c>
      <c r="B15" s="177">
        <v>5.0999999999999996</v>
      </c>
      <c r="C15" s="199" t="s">
        <v>126</v>
      </c>
      <c r="D15" s="200" t="s">
        <v>11</v>
      </c>
      <c r="E15" s="196">
        <v>0</v>
      </c>
      <c r="F15" s="197">
        <v>95</v>
      </c>
      <c r="G15" s="197">
        <v>96</v>
      </c>
      <c r="H15" s="197">
        <v>93</v>
      </c>
      <c r="I15" s="197">
        <f>SUM(F15:H15)</f>
        <v>284</v>
      </c>
      <c r="J15" s="15"/>
      <c r="K15" s="43">
        <f>E15+I15</f>
        <v>284</v>
      </c>
      <c r="L15" s="186"/>
    </row>
    <row r="16" spans="1:12" ht="16.5" customHeight="1" x14ac:dyDescent="0.25">
      <c r="A16" s="174">
        <v>3</v>
      </c>
      <c r="B16" s="191" t="s">
        <v>90</v>
      </c>
      <c r="C16" s="192" t="s">
        <v>102</v>
      </c>
      <c r="D16" s="193" t="s">
        <v>108</v>
      </c>
      <c r="E16" s="160"/>
      <c r="F16" s="175" t="s">
        <v>91</v>
      </c>
      <c r="G16" s="175" t="s">
        <v>92</v>
      </c>
      <c r="H16" s="160" t="s">
        <v>120</v>
      </c>
      <c r="I16" s="160" t="s">
        <v>93</v>
      </c>
      <c r="J16" s="160">
        <v>10.9</v>
      </c>
      <c r="K16" s="43" t="s">
        <v>18</v>
      </c>
      <c r="L16" s="186"/>
    </row>
    <row r="17" spans="1:12" ht="16.5" customHeight="1" x14ac:dyDescent="0.25">
      <c r="A17" s="98">
        <v>2</v>
      </c>
      <c r="B17" s="95">
        <v>6.1</v>
      </c>
      <c r="C17" s="198" t="s">
        <v>127</v>
      </c>
      <c r="D17" s="195" t="s">
        <v>108</v>
      </c>
      <c r="E17" s="196">
        <v>5</v>
      </c>
      <c r="F17" s="197">
        <v>88</v>
      </c>
      <c r="G17" s="197">
        <v>83</v>
      </c>
      <c r="H17" s="197">
        <v>88</v>
      </c>
      <c r="I17" s="197">
        <f>SUM(F17:H17)</f>
        <v>259</v>
      </c>
      <c r="J17" s="15"/>
      <c r="K17" s="43" t="s">
        <v>18</v>
      </c>
      <c r="L17" s="186">
        <f>SUM(K17:K21)</f>
        <v>834</v>
      </c>
    </row>
    <row r="18" spans="1:12" ht="16.5" customHeight="1" x14ac:dyDescent="0.25">
      <c r="A18" s="98">
        <v>1</v>
      </c>
      <c r="B18" s="169">
        <v>5.0999999999999996</v>
      </c>
      <c r="C18" s="198" t="s">
        <v>128</v>
      </c>
      <c r="D18" s="195" t="s">
        <v>108</v>
      </c>
      <c r="E18" s="196">
        <v>0</v>
      </c>
      <c r="F18" s="197">
        <v>93</v>
      </c>
      <c r="G18" s="197">
        <v>93</v>
      </c>
      <c r="H18" s="197">
        <v>96</v>
      </c>
      <c r="I18" s="197">
        <f>SUM(F18:H18)</f>
        <v>282</v>
      </c>
      <c r="J18" s="15"/>
      <c r="K18" s="43">
        <f>E18+I18</f>
        <v>282</v>
      </c>
      <c r="L18" s="186"/>
    </row>
    <row r="19" spans="1:12" ht="16.5" customHeight="1" x14ac:dyDescent="0.25">
      <c r="A19" s="98">
        <v>1</v>
      </c>
      <c r="B19" s="169">
        <v>5.0999999999999996</v>
      </c>
      <c r="C19" s="198" t="s">
        <v>129</v>
      </c>
      <c r="D19" s="195" t="s">
        <v>108</v>
      </c>
      <c r="E19" s="196">
        <v>0</v>
      </c>
      <c r="F19" s="197"/>
      <c r="G19" s="197"/>
      <c r="H19" s="197"/>
      <c r="I19" s="197">
        <f>SUM(F19:H19)</f>
        <v>0</v>
      </c>
      <c r="J19" s="15"/>
      <c r="K19" s="43">
        <f>E19+I19</f>
        <v>0</v>
      </c>
      <c r="L19" s="186"/>
    </row>
    <row r="20" spans="1:12" ht="16.5" customHeight="1" x14ac:dyDescent="0.25">
      <c r="A20" s="98">
        <v>1</v>
      </c>
      <c r="B20" s="169">
        <v>6.1</v>
      </c>
      <c r="C20" s="198" t="s">
        <v>71</v>
      </c>
      <c r="D20" s="195" t="s">
        <v>108</v>
      </c>
      <c r="E20" s="196">
        <v>5</v>
      </c>
      <c r="F20" s="201">
        <v>83</v>
      </c>
      <c r="G20" s="201">
        <v>90</v>
      </c>
      <c r="H20" s="201">
        <v>92</v>
      </c>
      <c r="I20" s="197">
        <f>SUM(F20:H20)</f>
        <v>265</v>
      </c>
      <c r="J20" s="15"/>
      <c r="K20" s="43">
        <f>E20+I20</f>
        <v>270</v>
      </c>
      <c r="L20" s="186"/>
    </row>
    <row r="21" spans="1:12" ht="16.5" customHeight="1" x14ac:dyDescent="0.25">
      <c r="A21" s="98">
        <v>1</v>
      </c>
      <c r="B21" s="95">
        <v>5.0999999999999996</v>
      </c>
      <c r="C21" s="198" t="s">
        <v>130</v>
      </c>
      <c r="D21" s="195" t="s">
        <v>108</v>
      </c>
      <c r="E21" s="196">
        <v>0</v>
      </c>
      <c r="F21" s="197">
        <v>97</v>
      </c>
      <c r="G21" s="197">
        <v>91</v>
      </c>
      <c r="H21" s="197">
        <v>94</v>
      </c>
      <c r="I21" s="197">
        <f>SUM(F21:H21)</f>
        <v>282</v>
      </c>
      <c r="J21" s="15"/>
      <c r="K21" s="43">
        <f>E21+I21</f>
        <v>282</v>
      </c>
      <c r="L21" s="186"/>
    </row>
    <row r="22" spans="1:12" ht="16.5" customHeight="1" x14ac:dyDescent="0.25">
      <c r="A22" s="174">
        <v>3</v>
      </c>
      <c r="B22" s="191" t="s">
        <v>90</v>
      </c>
      <c r="C22" s="192" t="s">
        <v>102</v>
      </c>
      <c r="D22" s="193" t="s">
        <v>113</v>
      </c>
      <c r="E22" s="160"/>
      <c r="F22" s="175" t="s">
        <v>91</v>
      </c>
      <c r="G22" s="175" t="s">
        <v>92</v>
      </c>
      <c r="H22" s="160" t="s">
        <v>120</v>
      </c>
      <c r="I22" s="160" t="s">
        <v>93</v>
      </c>
      <c r="J22" s="160">
        <v>10.9</v>
      </c>
      <c r="K22" s="43" t="s">
        <v>18</v>
      </c>
      <c r="L22" s="186"/>
    </row>
    <row r="23" spans="1:12" ht="16.5" customHeight="1" x14ac:dyDescent="0.25">
      <c r="A23" s="98">
        <v>1</v>
      </c>
      <c r="B23" s="95">
        <v>5.0999999999999996</v>
      </c>
      <c r="C23" s="198" t="s">
        <v>74</v>
      </c>
      <c r="D23" s="195" t="s">
        <v>113</v>
      </c>
      <c r="E23" s="196">
        <v>0</v>
      </c>
      <c r="F23" s="197">
        <v>91</v>
      </c>
      <c r="G23" s="197">
        <v>90</v>
      </c>
      <c r="H23" s="197">
        <v>94</v>
      </c>
      <c r="I23" s="197">
        <f t="shared" ref="I23:I28" si="0">SUM(F23:H23)</f>
        <v>275</v>
      </c>
      <c r="J23" s="15"/>
      <c r="K23" s="43">
        <f>E23+I23</f>
        <v>275</v>
      </c>
      <c r="L23" s="186">
        <f>SUM(K23:K28)</f>
        <v>752</v>
      </c>
    </row>
    <row r="24" spans="1:12" ht="16.5" customHeight="1" x14ac:dyDescent="0.25">
      <c r="A24" s="98">
        <v>1</v>
      </c>
      <c r="B24" s="95">
        <v>3.1</v>
      </c>
      <c r="C24" s="198" t="s">
        <v>83</v>
      </c>
      <c r="D24" s="195" t="s">
        <v>113</v>
      </c>
      <c r="E24" s="196">
        <v>8</v>
      </c>
      <c r="F24" s="197">
        <v>77</v>
      </c>
      <c r="G24" s="197">
        <v>56</v>
      </c>
      <c r="H24" s="197">
        <v>76</v>
      </c>
      <c r="I24" s="197">
        <f t="shared" si="0"/>
        <v>209</v>
      </c>
      <c r="J24" s="15"/>
      <c r="K24" s="43" t="s">
        <v>18</v>
      </c>
      <c r="L24" s="186"/>
    </row>
    <row r="25" spans="1:12" ht="16.5" customHeight="1" x14ac:dyDescent="0.25">
      <c r="A25" s="98">
        <v>1</v>
      </c>
      <c r="B25" s="95">
        <v>3.1</v>
      </c>
      <c r="C25" s="198" t="s">
        <v>131</v>
      </c>
      <c r="D25" s="195" t="s">
        <v>113</v>
      </c>
      <c r="E25" s="196">
        <v>8</v>
      </c>
      <c r="F25" s="197"/>
      <c r="G25" s="197"/>
      <c r="H25" s="197"/>
      <c r="I25" s="197">
        <f t="shared" si="0"/>
        <v>0</v>
      </c>
      <c r="J25" s="15"/>
      <c r="K25" s="43" t="s">
        <v>18</v>
      </c>
      <c r="L25" s="186" t="s">
        <v>18</v>
      </c>
    </row>
    <row r="26" spans="1:12" ht="16.5" customHeight="1" x14ac:dyDescent="0.25">
      <c r="A26" s="98"/>
      <c r="B26" s="95">
        <v>3.1</v>
      </c>
      <c r="C26" s="198" t="s">
        <v>132</v>
      </c>
      <c r="D26" s="195" t="s">
        <v>113</v>
      </c>
      <c r="E26" s="196">
        <v>8</v>
      </c>
      <c r="F26" s="197"/>
      <c r="G26" s="197"/>
      <c r="H26" s="197"/>
      <c r="I26" s="197">
        <f t="shared" si="0"/>
        <v>0</v>
      </c>
      <c r="J26" s="15"/>
      <c r="K26" s="43" t="s">
        <v>18</v>
      </c>
      <c r="L26" s="186"/>
    </row>
    <row r="27" spans="1:12" ht="16.5" customHeight="1" x14ac:dyDescent="0.25">
      <c r="A27" s="98">
        <v>1</v>
      </c>
      <c r="B27" s="95">
        <v>5.0999999999999996</v>
      </c>
      <c r="C27" s="198" t="s">
        <v>133</v>
      </c>
      <c r="D27" s="195" t="s">
        <v>113</v>
      </c>
      <c r="E27" s="196">
        <v>0</v>
      </c>
      <c r="F27" s="197">
        <v>78</v>
      </c>
      <c r="G27" s="197">
        <v>70</v>
      </c>
      <c r="H27" s="197">
        <v>85</v>
      </c>
      <c r="I27" s="197">
        <f t="shared" si="0"/>
        <v>233</v>
      </c>
      <c r="J27" s="15"/>
      <c r="K27" s="43">
        <f>E27+I27</f>
        <v>233</v>
      </c>
      <c r="L27" s="186"/>
    </row>
    <row r="28" spans="1:12" ht="16.5" customHeight="1" x14ac:dyDescent="0.25">
      <c r="A28" s="98">
        <v>1</v>
      </c>
      <c r="B28" s="95">
        <v>3.1</v>
      </c>
      <c r="C28" s="198" t="s">
        <v>98</v>
      </c>
      <c r="D28" s="195" t="s">
        <v>113</v>
      </c>
      <c r="E28" s="196">
        <v>8</v>
      </c>
      <c r="F28" s="197">
        <v>78</v>
      </c>
      <c r="G28" s="197">
        <v>73</v>
      </c>
      <c r="H28" s="197">
        <v>85</v>
      </c>
      <c r="I28" s="197">
        <f t="shared" si="0"/>
        <v>236</v>
      </c>
      <c r="J28" s="202" t="s">
        <v>18</v>
      </c>
      <c r="K28" s="43">
        <f>E28+I28</f>
        <v>244</v>
      </c>
      <c r="L28" s="186" t="s">
        <v>18</v>
      </c>
    </row>
    <row r="29" spans="1:12" ht="16.5" customHeight="1" x14ac:dyDescent="0.25">
      <c r="A29" s="174">
        <v>3</v>
      </c>
      <c r="B29" s="191" t="s">
        <v>90</v>
      </c>
      <c r="C29" s="192" t="s">
        <v>102</v>
      </c>
      <c r="D29" s="193" t="s">
        <v>112</v>
      </c>
      <c r="E29" s="160"/>
      <c r="F29" s="175" t="s">
        <v>91</v>
      </c>
      <c r="G29" s="175" t="s">
        <v>92</v>
      </c>
      <c r="H29" s="160" t="s">
        <v>120</v>
      </c>
      <c r="I29" s="160" t="s">
        <v>93</v>
      </c>
      <c r="J29" s="160">
        <v>10.9</v>
      </c>
      <c r="K29" s="43" t="s">
        <v>18</v>
      </c>
      <c r="L29" s="186"/>
    </row>
    <row r="30" spans="1:12" ht="16.5" customHeight="1" x14ac:dyDescent="0.25">
      <c r="A30" s="98">
        <v>2</v>
      </c>
      <c r="B30" s="95">
        <v>2.1</v>
      </c>
      <c r="C30" s="198" t="s">
        <v>134</v>
      </c>
      <c r="D30" s="195" t="s">
        <v>112</v>
      </c>
      <c r="E30" s="196">
        <v>8</v>
      </c>
      <c r="F30" s="197">
        <v>88</v>
      </c>
      <c r="G30" s="197">
        <v>83</v>
      </c>
      <c r="H30" s="197">
        <v>90</v>
      </c>
      <c r="I30" s="197">
        <f>SUM(F30:H30)</f>
        <v>261</v>
      </c>
      <c r="J30" s="203" t="s">
        <v>18</v>
      </c>
      <c r="K30" s="43">
        <f>E30+I30</f>
        <v>269</v>
      </c>
      <c r="L30" s="186">
        <f>SUM(K30:K34)</f>
        <v>826</v>
      </c>
    </row>
    <row r="31" spans="1:12" ht="16.5" customHeight="1" x14ac:dyDescent="0.25">
      <c r="A31" s="98">
        <v>2</v>
      </c>
      <c r="B31" s="95">
        <v>2.1</v>
      </c>
      <c r="C31" s="198" t="s">
        <v>135</v>
      </c>
      <c r="D31" s="195" t="s">
        <v>112</v>
      </c>
      <c r="E31" s="196">
        <v>8</v>
      </c>
      <c r="F31" s="197"/>
      <c r="G31" s="197"/>
      <c r="H31" s="197"/>
      <c r="I31" s="197">
        <f>SUM(F31:H31)</f>
        <v>0</v>
      </c>
      <c r="J31" s="203" t="s">
        <v>18</v>
      </c>
      <c r="K31" s="43" t="s">
        <v>18</v>
      </c>
      <c r="L31" s="186"/>
    </row>
    <row r="32" spans="1:12" ht="16.5" customHeight="1" x14ac:dyDescent="0.25">
      <c r="A32" s="98">
        <v>1</v>
      </c>
      <c r="B32" s="95">
        <v>3.1</v>
      </c>
      <c r="C32" s="198" t="s">
        <v>82</v>
      </c>
      <c r="D32" s="195" t="s">
        <v>112</v>
      </c>
      <c r="E32" s="196">
        <v>8</v>
      </c>
      <c r="F32" s="197">
        <v>88</v>
      </c>
      <c r="G32" s="197">
        <v>91</v>
      </c>
      <c r="H32" s="197">
        <v>90</v>
      </c>
      <c r="I32" s="197">
        <f>SUM(F32:H32)</f>
        <v>269</v>
      </c>
      <c r="J32" s="203" t="s">
        <v>18</v>
      </c>
      <c r="K32" s="43" t="s">
        <v>18</v>
      </c>
      <c r="L32" s="186"/>
    </row>
    <row r="33" spans="1:12" ht="16.5" customHeight="1" x14ac:dyDescent="0.25">
      <c r="A33" s="98">
        <v>1</v>
      </c>
      <c r="B33" s="169">
        <v>5.0999999999999996</v>
      </c>
      <c r="C33" s="198" t="s">
        <v>75</v>
      </c>
      <c r="D33" s="195" t="s">
        <v>112</v>
      </c>
      <c r="E33" s="196">
        <v>0</v>
      </c>
      <c r="F33" s="197">
        <v>93</v>
      </c>
      <c r="G33" s="197">
        <v>94</v>
      </c>
      <c r="H33" s="197">
        <v>93</v>
      </c>
      <c r="I33" s="197">
        <f>SUM(F33:H33)</f>
        <v>280</v>
      </c>
      <c r="J33" s="203" t="s">
        <v>18</v>
      </c>
      <c r="K33" s="43">
        <f>E33+I33</f>
        <v>280</v>
      </c>
      <c r="L33" s="186" t="s">
        <v>18</v>
      </c>
    </row>
    <row r="34" spans="1:12" ht="16.5" customHeight="1" x14ac:dyDescent="0.25">
      <c r="A34" s="98">
        <v>1</v>
      </c>
      <c r="B34" s="95">
        <v>5.0999999999999996</v>
      </c>
      <c r="C34" s="198" t="s">
        <v>76</v>
      </c>
      <c r="D34" s="195" t="s">
        <v>112</v>
      </c>
      <c r="E34" s="196">
        <v>0</v>
      </c>
      <c r="F34" s="197">
        <v>93</v>
      </c>
      <c r="G34" s="197">
        <v>90</v>
      </c>
      <c r="H34" s="197">
        <v>94</v>
      </c>
      <c r="I34" s="197">
        <f>SUM(F34:H34)</f>
        <v>277</v>
      </c>
      <c r="J34" s="15"/>
      <c r="K34" s="43">
        <f>E34+I34</f>
        <v>277</v>
      </c>
      <c r="L34" s="186"/>
    </row>
    <row r="35" spans="1:12" ht="16.5" customHeight="1" x14ac:dyDescent="0.25">
      <c r="A35" s="174">
        <v>3</v>
      </c>
      <c r="B35" s="191" t="s">
        <v>90</v>
      </c>
      <c r="C35" s="192" t="s">
        <v>102</v>
      </c>
      <c r="D35" s="193" t="s">
        <v>114</v>
      </c>
      <c r="E35" s="160"/>
      <c r="F35" s="175" t="s">
        <v>91</v>
      </c>
      <c r="G35" s="175" t="s">
        <v>92</v>
      </c>
      <c r="H35" s="160" t="s">
        <v>120</v>
      </c>
      <c r="I35" s="160" t="s">
        <v>93</v>
      </c>
      <c r="J35" s="160">
        <v>10.9</v>
      </c>
      <c r="K35" s="43" t="s">
        <v>18</v>
      </c>
      <c r="L35" s="186"/>
    </row>
    <row r="36" spans="1:12" ht="16.5" customHeight="1" x14ac:dyDescent="0.25">
      <c r="A36" s="98">
        <v>2</v>
      </c>
      <c r="B36" s="95">
        <v>2.1</v>
      </c>
      <c r="C36" s="198" t="s">
        <v>136</v>
      </c>
      <c r="D36" s="195" t="s">
        <v>114</v>
      </c>
      <c r="E36" s="196">
        <v>8</v>
      </c>
      <c r="F36" s="197">
        <v>86</v>
      </c>
      <c r="G36" s="197">
        <v>83</v>
      </c>
      <c r="H36" s="197">
        <v>87</v>
      </c>
      <c r="I36" s="197">
        <f>SUM(F36:H36)</f>
        <v>256</v>
      </c>
      <c r="J36" s="15"/>
      <c r="K36" s="43">
        <f>E36+I36</f>
        <v>264</v>
      </c>
      <c r="L36" s="186">
        <f>SUM(K36:K39)</f>
        <v>787</v>
      </c>
    </row>
    <row r="37" spans="1:12" ht="16.5" customHeight="1" x14ac:dyDescent="0.25">
      <c r="A37" s="98">
        <v>2</v>
      </c>
      <c r="B37" s="95">
        <v>2.1</v>
      </c>
      <c r="C37" s="198" t="s">
        <v>137</v>
      </c>
      <c r="D37" s="195" t="s">
        <v>114</v>
      </c>
      <c r="E37" s="196">
        <v>8</v>
      </c>
      <c r="F37" s="197">
        <v>87</v>
      </c>
      <c r="G37" s="197">
        <v>82</v>
      </c>
      <c r="H37" s="197">
        <v>83</v>
      </c>
      <c r="I37" s="197">
        <f>SUM(F37:H37)</f>
        <v>252</v>
      </c>
      <c r="J37" s="15"/>
      <c r="K37" s="43">
        <f>E37+I37</f>
        <v>260</v>
      </c>
      <c r="L37" s="186"/>
    </row>
    <row r="38" spans="1:12" ht="16.5" customHeight="1" x14ac:dyDescent="0.25">
      <c r="A38" s="98">
        <v>1</v>
      </c>
      <c r="B38" s="95">
        <v>3.1</v>
      </c>
      <c r="C38" s="198" t="s">
        <v>138</v>
      </c>
      <c r="D38" s="195" t="s">
        <v>114</v>
      </c>
      <c r="E38" s="196">
        <v>8</v>
      </c>
      <c r="F38" s="197">
        <v>80</v>
      </c>
      <c r="G38" s="197">
        <v>88</v>
      </c>
      <c r="H38" s="197">
        <v>87</v>
      </c>
      <c r="I38" s="197">
        <f>SUM(F38:H38)</f>
        <v>255</v>
      </c>
      <c r="J38" s="15"/>
      <c r="K38" s="43">
        <f>E38+I38</f>
        <v>263</v>
      </c>
      <c r="L38" s="186" t="s">
        <v>18</v>
      </c>
    </row>
    <row r="39" spans="1:12" ht="16.5" customHeight="1" x14ac:dyDescent="0.25">
      <c r="A39" s="98">
        <v>1</v>
      </c>
      <c r="B39" s="95">
        <v>4.0999999999999996</v>
      </c>
      <c r="C39" s="198" t="s">
        <v>139</v>
      </c>
      <c r="D39" s="195" t="s">
        <v>114</v>
      </c>
      <c r="E39" s="196">
        <v>8</v>
      </c>
      <c r="F39" s="197"/>
      <c r="G39" s="197"/>
      <c r="H39" s="197"/>
      <c r="I39" s="197">
        <f>SUM(F39:H39)</f>
        <v>0</v>
      </c>
      <c r="J39" s="15"/>
      <c r="K39" s="43" t="s">
        <v>18</v>
      </c>
      <c r="L39" s="186"/>
    </row>
    <row r="40" spans="1:12" ht="16.5" customHeight="1" x14ac:dyDescent="0.25">
      <c r="A40" s="174">
        <v>3</v>
      </c>
      <c r="B40" s="191" t="s">
        <v>90</v>
      </c>
      <c r="C40" s="192" t="s">
        <v>102</v>
      </c>
      <c r="D40" s="193" t="s">
        <v>115</v>
      </c>
      <c r="E40" s="160"/>
      <c r="F40" s="175" t="s">
        <v>91</v>
      </c>
      <c r="G40" s="175" t="s">
        <v>92</v>
      </c>
      <c r="H40" s="160" t="s">
        <v>120</v>
      </c>
      <c r="I40" s="160" t="s">
        <v>93</v>
      </c>
      <c r="J40" s="160">
        <v>10.9</v>
      </c>
      <c r="K40" s="43" t="s">
        <v>18</v>
      </c>
      <c r="L40" s="186"/>
    </row>
    <row r="41" spans="1:12" ht="16.5" customHeight="1" x14ac:dyDescent="0.25">
      <c r="A41" s="98">
        <v>1</v>
      </c>
      <c r="B41" s="95">
        <v>1.1000000000000001</v>
      </c>
      <c r="C41" s="204" t="s">
        <v>140</v>
      </c>
      <c r="D41" s="195" t="s">
        <v>115</v>
      </c>
      <c r="E41" s="196">
        <v>8</v>
      </c>
      <c r="F41" s="201">
        <v>72</v>
      </c>
      <c r="G41" s="205">
        <v>79</v>
      </c>
      <c r="H41" s="205">
        <v>70</v>
      </c>
      <c r="I41" s="197">
        <f>SUM(F41:H41)</f>
        <v>221</v>
      </c>
      <c r="J41" s="15"/>
      <c r="K41" s="43" t="s">
        <v>18</v>
      </c>
      <c r="L41" s="186">
        <f>SUM(K41:K45)</f>
        <v>772</v>
      </c>
    </row>
    <row r="42" spans="1:12" ht="16.5" customHeight="1" x14ac:dyDescent="0.25">
      <c r="A42" s="98">
        <v>1</v>
      </c>
      <c r="B42" s="95">
        <v>1.1000000000000001</v>
      </c>
      <c r="C42" s="204" t="s">
        <v>141</v>
      </c>
      <c r="D42" s="195" t="s">
        <v>115</v>
      </c>
      <c r="E42" s="196">
        <v>8</v>
      </c>
      <c r="F42" s="201">
        <v>81</v>
      </c>
      <c r="G42" s="201">
        <v>88</v>
      </c>
      <c r="H42" s="201">
        <v>72</v>
      </c>
      <c r="I42" s="197">
        <f>SUM(F42:H42)</f>
        <v>241</v>
      </c>
      <c r="J42" s="15"/>
      <c r="K42" s="43" t="s">
        <v>18</v>
      </c>
      <c r="L42" s="186"/>
    </row>
    <row r="43" spans="1:12" ht="16.5" customHeight="1" x14ac:dyDescent="0.25">
      <c r="A43" s="98">
        <v>1</v>
      </c>
      <c r="B43" s="95">
        <v>1.1000000000000001</v>
      </c>
      <c r="C43" s="204" t="s">
        <v>142</v>
      </c>
      <c r="D43" s="195" t="s">
        <v>115</v>
      </c>
      <c r="E43" s="196">
        <v>8</v>
      </c>
      <c r="F43" s="201">
        <v>84</v>
      </c>
      <c r="G43" s="201">
        <v>81</v>
      </c>
      <c r="H43" s="201">
        <v>77</v>
      </c>
      <c r="I43" s="197">
        <f>SUM(F43:H43)</f>
        <v>242</v>
      </c>
      <c r="J43" s="15"/>
      <c r="K43" s="43">
        <f>E43+I43</f>
        <v>250</v>
      </c>
      <c r="L43" s="186"/>
    </row>
    <row r="44" spans="1:12" ht="16.5" customHeight="1" x14ac:dyDescent="0.25">
      <c r="A44" s="98">
        <v>1</v>
      </c>
      <c r="B44" s="95">
        <v>1.1000000000000001</v>
      </c>
      <c r="C44" s="204" t="s">
        <v>143</v>
      </c>
      <c r="D44" s="195" t="s">
        <v>115</v>
      </c>
      <c r="E44" s="196">
        <v>8</v>
      </c>
      <c r="F44" s="201">
        <v>86</v>
      </c>
      <c r="G44" s="205">
        <v>84</v>
      </c>
      <c r="H44" s="205">
        <v>76</v>
      </c>
      <c r="I44" s="197">
        <f>SUM(F44:H44)</f>
        <v>246</v>
      </c>
      <c r="J44" s="15"/>
      <c r="K44" s="43">
        <f>E44+I44</f>
        <v>254</v>
      </c>
      <c r="L44" s="186"/>
    </row>
    <row r="45" spans="1:12" ht="16.5" customHeight="1" x14ac:dyDescent="0.25">
      <c r="A45" s="98">
        <v>1</v>
      </c>
      <c r="B45" s="95">
        <v>1.1000000000000001</v>
      </c>
      <c r="C45" s="204" t="s">
        <v>79</v>
      </c>
      <c r="D45" s="195" t="s">
        <v>115</v>
      </c>
      <c r="E45" s="196">
        <v>8</v>
      </c>
      <c r="F45" s="201">
        <v>86</v>
      </c>
      <c r="G45" s="205">
        <v>86</v>
      </c>
      <c r="H45" s="205">
        <v>88</v>
      </c>
      <c r="I45" s="197">
        <f>SUM(F45:H45)</f>
        <v>260</v>
      </c>
      <c r="J45" s="15"/>
      <c r="K45" s="43">
        <f>E45+I45</f>
        <v>268</v>
      </c>
      <c r="L45" s="186"/>
    </row>
    <row r="46" spans="1:12" ht="16.5" customHeight="1" x14ac:dyDescent="0.25">
      <c r="A46" s="174">
        <v>3</v>
      </c>
      <c r="B46" s="206" t="s">
        <v>90</v>
      </c>
      <c r="C46" s="192" t="s">
        <v>102</v>
      </c>
      <c r="D46" s="193" t="s">
        <v>101</v>
      </c>
      <c r="E46" s="160"/>
      <c r="F46" s="175" t="s">
        <v>91</v>
      </c>
      <c r="G46" s="175" t="s">
        <v>92</v>
      </c>
      <c r="H46" s="160" t="s">
        <v>120</v>
      </c>
      <c r="I46" s="160" t="s">
        <v>93</v>
      </c>
      <c r="J46" s="160">
        <v>10.9</v>
      </c>
      <c r="K46" s="43" t="s">
        <v>18</v>
      </c>
      <c r="L46" s="186"/>
    </row>
    <row r="47" spans="1:12" ht="16.5" customHeight="1" x14ac:dyDescent="0.25">
      <c r="A47" s="98">
        <v>2</v>
      </c>
      <c r="B47" s="95">
        <v>4.0999999999999996</v>
      </c>
      <c r="C47" s="198" t="s">
        <v>144</v>
      </c>
      <c r="D47" s="195" t="s">
        <v>101</v>
      </c>
      <c r="E47" s="196">
        <v>8</v>
      </c>
      <c r="F47" s="197">
        <v>81</v>
      </c>
      <c r="G47" s="197">
        <v>83</v>
      </c>
      <c r="H47" s="197">
        <v>83</v>
      </c>
      <c r="I47" s="197">
        <f>SUM(F47:H47)</f>
        <v>247</v>
      </c>
      <c r="J47" s="89" t="s">
        <v>18</v>
      </c>
      <c r="K47" s="43">
        <f>E47+I47</f>
        <v>255</v>
      </c>
      <c r="L47" s="186">
        <f>SUM(K47:K51)</f>
        <v>792</v>
      </c>
    </row>
    <row r="48" spans="1:12" ht="16.5" customHeight="1" x14ac:dyDescent="0.25">
      <c r="A48" s="98">
        <v>2</v>
      </c>
      <c r="B48" s="95">
        <v>4.0999999999999996</v>
      </c>
      <c r="C48" s="198" t="s">
        <v>145</v>
      </c>
      <c r="D48" s="195" t="s">
        <v>101</v>
      </c>
      <c r="E48" s="196">
        <v>8</v>
      </c>
      <c r="F48" s="197">
        <v>82</v>
      </c>
      <c r="G48" s="197">
        <v>81</v>
      </c>
      <c r="H48" s="197">
        <v>74</v>
      </c>
      <c r="I48" s="197">
        <f>SUM(F48:H48)</f>
        <v>237</v>
      </c>
      <c r="J48" s="89" t="s">
        <v>18</v>
      </c>
      <c r="K48" s="43" t="s">
        <v>18</v>
      </c>
      <c r="L48" s="186"/>
    </row>
    <row r="49" spans="1:12" ht="16.5" customHeight="1" x14ac:dyDescent="0.25">
      <c r="A49" s="98">
        <v>1</v>
      </c>
      <c r="B49" s="95">
        <v>3.1</v>
      </c>
      <c r="C49" s="198" t="s">
        <v>146</v>
      </c>
      <c r="D49" s="195" t="s">
        <v>101</v>
      </c>
      <c r="E49" s="196">
        <v>8</v>
      </c>
      <c r="F49" s="197">
        <v>73</v>
      </c>
      <c r="G49" s="197">
        <v>80</v>
      </c>
      <c r="H49" s="197">
        <v>82</v>
      </c>
      <c r="I49" s="197">
        <f>SUM(F49:H49)</f>
        <v>235</v>
      </c>
      <c r="J49" s="89" t="s">
        <v>18</v>
      </c>
      <c r="K49" s="43" t="s">
        <v>18</v>
      </c>
      <c r="L49" s="186"/>
    </row>
    <row r="50" spans="1:12" ht="16.5" customHeight="1" x14ac:dyDescent="0.25">
      <c r="A50" s="98">
        <v>1</v>
      </c>
      <c r="B50" s="95">
        <v>3.1</v>
      </c>
      <c r="C50" s="207" t="s">
        <v>147</v>
      </c>
      <c r="D50" s="195" t="s">
        <v>101</v>
      </c>
      <c r="E50" s="196">
        <v>8</v>
      </c>
      <c r="F50" s="201">
        <v>88</v>
      </c>
      <c r="G50" s="201">
        <v>85</v>
      </c>
      <c r="H50" s="201">
        <v>85</v>
      </c>
      <c r="I50" s="197">
        <f>SUM(F50:H50)</f>
        <v>258</v>
      </c>
      <c r="J50" s="89" t="s">
        <v>18</v>
      </c>
      <c r="K50" s="43">
        <f>E50+I50</f>
        <v>266</v>
      </c>
      <c r="L50" s="186"/>
    </row>
    <row r="51" spans="1:12" ht="16.5" customHeight="1" x14ac:dyDescent="0.25">
      <c r="A51" s="98">
        <v>1</v>
      </c>
      <c r="B51" s="95">
        <v>5.0999999999999996</v>
      </c>
      <c r="C51" s="198" t="s">
        <v>72</v>
      </c>
      <c r="D51" s="195" t="s">
        <v>101</v>
      </c>
      <c r="E51" s="196">
        <v>0</v>
      </c>
      <c r="F51" s="197">
        <v>91</v>
      </c>
      <c r="G51" s="197">
        <v>89</v>
      </c>
      <c r="H51" s="197">
        <v>91</v>
      </c>
      <c r="I51" s="197">
        <f>SUM(F51:H51)</f>
        <v>271</v>
      </c>
      <c r="J51" s="89"/>
      <c r="K51" s="43">
        <f>E51+I51</f>
        <v>271</v>
      </c>
      <c r="L51" s="186"/>
    </row>
    <row r="52" spans="1:12" ht="16.5" customHeight="1" x14ac:dyDescent="0.25">
      <c r="A52" s="174">
        <v>3</v>
      </c>
      <c r="B52" s="191" t="s">
        <v>90</v>
      </c>
      <c r="C52" s="192" t="s">
        <v>102</v>
      </c>
      <c r="D52" s="193" t="s">
        <v>110</v>
      </c>
      <c r="E52" s="160"/>
      <c r="F52" s="175" t="s">
        <v>91</v>
      </c>
      <c r="G52" s="175" t="s">
        <v>92</v>
      </c>
      <c r="H52" s="160" t="s">
        <v>120</v>
      </c>
      <c r="I52" s="160" t="s">
        <v>93</v>
      </c>
      <c r="J52" s="160">
        <v>10.9</v>
      </c>
      <c r="K52" s="43" t="s">
        <v>18</v>
      </c>
      <c r="L52" s="186"/>
    </row>
    <row r="53" spans="1:12" ht="16.5" customHeight="1" x14ac:dyDescent="0.25">
      <c r="A53" s="98">
        <v>2</v>
      </c>
      <c r="B53" s="95">
        <v>5.0999999999999996</v>
      </c>
      <c r="C53" s="198" t="s">
        <v>78</v>
      </c>
      <c r="D53" s="195" t="s">
        <v>110</v>
      </c>
      <c r="E53" s="196">
        <v>8</v>
      </c>
      <c r="F53" s="197">
        <v>88</v>
      </c>
      <c r="G53" s="197">
        <v>91</v>
      </c>
      <c r="H53" s="197">
        <v>93</v>
      </c>
      <c r="I53" s="197">
        <f t="shared" ref="I53:I59" si="1">SUM(F53:H53)</f>
        <v>272</v>
      </c>
      <c r="J53" s="89"/>
      <c r="K53" s="43">
        <f>E53+I53</f>
        <v>280</v>
      </c>
      <c r="L53" s="186">
        <f>SUM(K53:K58)</f>
        <v>815</v>
      </c>
    </row>
    <row r="54" spans="1:12" ht="16.5" customHeight="1" x14ac:dyDescent="0.25">
      <c r="A54" s="98">
        <v>2</v>
      </c>
      <c r="B54" s="95">
        <v>2.1</v>
      </c>
      <c r="C54" s="198" t="s">
        <v>148</v>
      </c>
      <c r="D54" s="195" t="s">
        <v>110</v>
      </c>
      <c r="E54" s="196">
        <v>8</v>
      </c>
      <c r="F54" s="197"/>
      <c r="G54" s="197"/>
      <c r="H54" s="197"/>
      <c r="I54" s="197">
        <f t="shared" si="1"/>
        <v>0</v>
      </c>
      <c r="J54" s="89"/>
      <c r="K54" s="43" t="s">
        <v>18</v>
      </c>
      <c r="L54" s="186"/>
    </row>
    <row r="55" spans="1:12" ht="16.5" customHeight="1" x14ac:dyDescent="0.25">
      <c r="A55" s="98">
        <v>1</v>
      </c>
      <c r="B55" s="95">
        <v>3.1</v>
      </c>
      <c r="C55" s="198" t="s">
        <v>149</v>
      </c>
      <c r="D55" s="195" t="s">
        <v>110</v>
      </c>
      <c r="E55" s="196">
        <v>8</v>
      </c>
      <c r="F55" s="201">
        <v>90</v>
      </c>
      <c r="G55" s="201">
        <v>94</v>
      </c>
      <c r="H55" s="201">
        <v>92</v>
      </c>
      <c r="I55" s="197">
        <f t="shared" si="1"/>
        <v>276</v>
      </c>
      <c r="J55" s="89"/>
      <c r="K55" s="43">
        <f>E55+I55</f>
        <v>284</v>
      </c>
      <c r="L55" s="186"/>
    </row>
    <row r="56" spans="1:12" ht="16.5" customHeight="1" x14ac:dyDescent="0.25">
      <c r="A56" s="98">
        <v>1</v>
      </c>
      <c r="B56" s="95">
        <v>3.1</v>
      </c>
      <c r="C56" s="198" t="s">
        <v>150</v>
      </c>
      <c r="D56" s="195" t="s">
        <v>110</v>
      </c>
      <c r="E56" s="196">
        <v>8</v>
      </c>
      <c r="F56" s="197">
        <v>79</v>
      </c>
      <c r="G56" s="197">
        <v>78</v>
      </c>
      <c r="H56" s="197">
        <v>69</v>
      </c>
      <c r="I56" s="197">
        <f t="shared" si="1"/>
        <v>226</v>
      </c>
      <c r="J56" s="89"/>
      <c r="K56" s="43" t="s">
        <v>18</v>
      </c>
      <c r="L56" s="186"/>
    </row>
    <row r="57" spans="1:12" ht="16.5" customHeight="1" x14ac:dyDescent="0.25">
      <c r="A57" s="98">
        <v>1</v>
      </c>
      <c r="B57" s="95">
        <v>4.0999999999999996</v>
      </c>
      <c r="C57" s="198" t="s">
        <v>151</v>
      </c>
      <c r="D57" s="195" t="s">
        <v>110</v>
      </c>
      <c r="E57" s="196">
        <v>8</v>
      </c>
      <c r="F57" s="197">
        <v>86</v>
      </c>
      <c r="G57" s="197">
        <v>83</v>
      </c>
      <c r="H57" s="197">
        <v>74</v>
      </c>
      <c r="I57" s="197">
        <f t="shared" si="1"/>
        <v>243</v>
      </c>
      <c r="J57" s="89"/>
      <c r="K57" s="43">
        <f>E57+I57</f>
        <v>251</v>
      </c>
      <c r="L57" s="186"/>
    </row>
    <row r="58" spans="1:12" ht="16.5" customHeight="1" x14ac:dyDescent="0.25">
      <c r="A58" s="98">
        <v>1</v>
      </c>
      <c r="B58" s="95">
        <v>4.0999999999999996</v>
      </c>
      <c r="C58" s="198" t="s">
        <v>152</v>
      </c>
      <c r="D58" s="195" t="s">
        <v>110</v>
      </c>
      <c r="E58" s="196">
        <v>8</v>
      </c>
      <c r="F58" s="197"/>
      <c r="G58" s="197"/>
      <c r="H58" s="197" t="s">
        <v>153</v>
      </c>
      <c r="I58" s="197">
        <f t="shared" si="1"/>
        <v>0</v>
      </c>
      <c r="J58" s="89"/>
      <c r="K58" s="43" t="s">
        <v>18</v>
      </c>
      <c r="L58" s="186"/>
    </row>
    <row r="59" spans="1:12" ht="16.5" customHeight="1" x14ac:dyDescent="0.25">
      <c r="A59" s="98">
        <v>0</v>
      </c>
      <c r="B59" s="95">
        <v>3.1</v>
      </c>
      <c r="C59" s="204" t="s">
        <v>154</v>
      </c>
      <c r="D59" s="195" t="s">
        <v>155</v>
      </c>
      <c r="E59" s="196">
        <v>8</v>
      </c>
      <c r="F59" s="197"/>
      <c r="G59" s="197"/>
      <c r="H59" s="197"/>
      <c r="I59" s="197">
        <f t="shared" si="1"/>
        <v>0</v>
      </c>
      <c r="J59" s="89"/>
      <c r="K59" s="43" t="s">
        <v>18</v>
      </c>
      <c r="L59" s="186"/>
    </row>
    <row r="60" spans="1:12" ht="16.5" customHeight="1" x14ac:dyDescent="0.25">
      <c r="A60" s="174">
        <v>3</v>
      </c>
      <c r="B60" s="191" t="s">
        <v>90</v>
      </c>
      <c r="C60" s="192" t="s">
        <v>102</v>
      </c>
      <c r="D60" s="193" t="s">
        <v>109</v>
      </c>
      <c r="E60" s="160"/>
      <c r="F60" s="175" t="s">
        <v>91</v>
      </c>
      <c r="G60" s="175" t="s">
        <v>92</v>
      </c>
      <c r="H60" s="160" t="s">
        <v>120</v>
      </c>
      <c r="I60" s="160" t="s">
        <v>93</v>
      </c>
      <c r="J60" s="160">
        <v>10.9</v>
      </c>
      <c r="K60" s="43" t="s">
        <v>18</v>
      </c>
      <c r="L60" s="186"/>
    </row>
    <row r="61" spans="1:12" ht="16.5" customHeight="1" x14ac:dyDescent="0.25">
      <c r="A61" s="98">
        <v>2</v>
      </c>
      <c r="B61" s="95">
        <v>5.0999999999999996</v>
      </c>
      <c r="C61" s="198" t="s">
        <v>156</v>
      </c>
      <c r="D61" s="195" t="s">
        <v>109</v>
      </c>
      <c r="E61" s="196">
        <v>0</v>
      </c>
      <c r="F61" s="197">
        <v>84</v>
      </c>
      <c r="G61" s="197">
        <v>86</v>
      </c>
      <c r="H61" s="197">
        <v>85</v>
      </c>
      <c r="I61" s="197">
        <f t="shared" ref="I61:I66" si="2">SUM(F61:H61)</f>
        <v>255</v>
      </c>
      <c r="J61" s="89"/>
      <c r="K61" s="43">
        <f>E61+I61</f>
        <v>255</v>
      </c>
      <c r="L61" s="186">
        <f>SUM(K61:K66)</f>
        <v>767</v>
      </c>
    </row>
    <row r="62" spans="1:12" ht="16.5" customHeight="1" x14ac:dyDescent="0.25">
      <c r="A62" s="98">
        <v>2</v>
      </c>
      <c r="B62" s="95">
        <v>5.0999999999999996</v>
      </c>
      <c r="C62" s="198" t="s">
        <v>157</v>
      </c>
      <c r="D62" s="195" t="s">
        <v>109</v>
      </c>
      <c r="E62" s="196">
        <v>0</v>
      </c>
      <c r="F62" s="197"/>
      <c r="G62" s="197"/>
      <c r="H62" s="197"/>
      <c r="I62" s="197">
        <f t="shared" si="2"/>
        <v>0</v>
      </c>
      <c r="J62" s="89"/>
      <c r="K62" s="43" t="s">
        <v>18</v>
      </c>
      <c r="L62" s="186"/>
    </row>
    <row r="63" spans="1:12" ht="16.5" customHeight="1" x14ac:dyDescent="0.25">
      <c r="A63" s="98">
        <v>1</v>
      </c>
      <c r="B63" s="95">
        <v>6.1</v>
      </c>
      <c r="C63" s="198" t="s">
        <v>158</v>
      </c>
      <c r="D63" s="195" t="s">
        <v>109</v>
      </c>
      <c r="E63" s="196">
        <v>5</v>
      </c>
      <c r="F63" s="197">
        <v>81</v>
      </c>
      <c r="G63" s="197">
        <v>85</v>
      </c>
      <c r="H63" s="197">
        <v>88</v>
      </c>
      <c r="I63" s="197">
        <f t="shared" si="2"/>
        <v>254</v>
      </c>
      <c r="J63" s="89"/>
      <c r="K63" s="43">
        <f>E63+I63</f>
        <v>259</v>
      </c>
      <c r="L63" s="186"/>
    </row>
    <row r="64" spans="1:12" ht="16.5" customHeight="1" x14ac:dyDescent="0.25">
      <c r="A64" s="98">
        <v>1</v>
      </c>
      <c r="B64" s="95">
        <v>6.1</v>
      </c>
      <c r="C64" s="198" t="s">
        <v>159</v>
      </c>
      <c r="D64" s="195" t="s">
        <v>109</v>
      </c>
      <c r="E64" s="196">
        <v>5</v>
      </c>
      <c r="F64" s="197">
        <v>57</v>
      </c>
      <c r="G64" s="197">
        <v>63</v>
      </c>
      <c r="H64" s="197">
        <v>63</v>
      </c>
      <c r="I64" s="197">
        <f t="shared" si="2"/>
        <v>183</v>
      </c>
      <c r="J64" s="89"/>
      <c r="K64" s="43" t="s">
        <v>18</v>
      </c>
      <c r="L64" s="186"/>
    </row>
    <row r="65" spans="1:12" ht="16.5" customHeight="1" x14ac:dyDescent="0.25">
      <c r="A65" s="98">
        <v>1</v>
      </c>
      <c r="B65" s="95">
        <v>1.1000000000000001</v>
      </c>
      <c r="C65" s="204" t="s">
        <v>160</v>
      </c>
      <c r="D65" s="195" t="s">
        <v>109</v>
      </c>
      <c r="E65" s="196">
        <v>8</v>
      </c>
      <c r="F65" s="201">
        <v>83</v>
      </c>
      <c r="G65" s="201">
        <v>80</v>
      </c>
      <c r="H65" s="201">
        <v>82</v>
      </c>
      <c r="I65" s="197">
        <f t="shared" si="2"/>
        <v>245</v>
      </c>
      <c r="J65" s="89"/>
      <c r="K65" s="43">
        <f>E65+I65</f>
        <v>253</v>
      </c>
      <c r="L65" s="186" t="s">
        <v>18</v>
      </c>
    </row>
    <row r="66" spans="1:12" ht="16.5" customHeight="1" x14ac:dyDescent="0.25">
      <c r="A66" s="98">
        <v>0</v>
      </c>
      <c r="B66" s="95">
        <v>1.1000000000000001</v>
      </c>
      <c r="C66" s="198" t="s">
        <v>161</v>
      </c>
      <c r="D66" s="195" t="s">
        <v>109</v>
      </c>
      <c r="E66" s="196">
        <v>8</v>
      </c>
      <c r="F66" s="201">
        <v>74</v>
      </c>
      <c r="G66" s="201">
        <v>80</v>
      </c>
      <c r="H66" s="201">
        <v>84</v>
      </c>
      <c r="I66" s="197">
        <f t="shared" si="2"/>
        <v>238</v>
      </c>
      <c r="J66" s="89"/>
      <c r="K66" s="43" t="s">
        <v>18</v>
      </c>
      <c r="L66" s="186"/>
    </row>
    <row r="67" spans="1:12" ht="16.5" customHeight="1" x14ac:dyDescent="0.25">
      <c r="A67" s="174">
        <v>3</v>
      </c>
      <c r="B67" s="191" t="s">
        <v>90</v>
      </c>
      <c r="C67" s="192" t="s">
        <v>102</v>
      </c>
      <c r="D67" s="193" t="s">
        <v>162</v>
      </c>
      <c r="E67" s="160"/>
      <c r="F67" s="175" t="s">
        <v>91</v>
      </c>
      <c r="G67" s="175" t="s">
        <v>92</v>
      </c>
      <c r="H67" s="160" t="s">
        <v>120</v>
      </c>
      <c r="I67" s="160" t="s">
        <v>93</v>
      </c>
      <c r="J67" s="160">
        <v>10.9</v>
      </c>
      <c r="K67" s="43" t="s">
        <v>18</v>
      </c>
      <c r="L67" s="186"/>
    </row>
    <row r="68" spans="1:12" ht="16.5" customHeight="1" x14ac:dyDescent="0.25">
      <c r="A68" s="98">
        <v>1</v>
      </c>
      <c r="B68" s="95">
        <v>3.1</v>
      </c>
      <c r="C68" s="204" t="s">
        <v>163</v>
      </c>
      <c r="D68" s="195" t="s">
        <v>162</v>
      </c>
      <c r="E68" s="196">
        <v>8</v>
      </c>
      <c r="F68" s="201"/>
      <c r="G68" s="201"/>
      <c r="H68" s="201"/>
      <c r="I68" s="197">
        <f>SUM(F68:H68)</f>
        <v>0</v>
      </c>
      <c r="J68" s="89"/>
      <c r="K68" s="43" t="s">
        <v>18</v>
      </c>
      <c r="L68" s="186">
        <f>SUM(K68:K70)</f>
        <v>0</v>
      </c>
    </row>
    <row r="69" spans="1:12" ht="16.5" customHeight="1" x14ac:dyDescent="0.25">
      <c r="A69" s="98">
        <v>1</v>
      </c>
      <c r="B69" s="95">
        <v>3.1</v>
      </c>
      <c r="C69" s="204" t="s">
        <v>164</v>
      </c>
      <c r="D69" s="195" t="s">
        <v>162</v>
      </c>
      <c r="E69" s="196">
        <v>8</v>
      </c>
      <c r="F69" s="201"/>
      <c r="G69" s="201"/>
      <c r="H69" s="201"/>
      <c r="I69" s="197">
        <f>SUM(F69:H69)</f>
        <v>0</v>
      </c>
      <c r="J69" s="89"/>
      <c r="K69" s="43" t="s">
        <v>18</v>
      </c>
      <c r="L69" s="186"/>
    </row>
    <row r="70" spans="1:12" ht="16.5" customHeight="1" x14ac:dyDescent="0.25">
      <c r="A70" s="98">
        <v>1</v>
      </c>
      <c r="B70" s="95">
        <v>3.1</v>
      </c>
      <c r="C70" s="204" t="s">
        <v>165</v>
      </c>
      <c r="D70" s="195" t="s">
        <v>162</v>
      </c>
      <c r="E70" s="196">
        <v>8</v>
      </c>
      <c r="F70" s="201"/>
      <c r="G70" s="201"/>
      <c r="H70" s="201"/>
      <c r="I70" s="197">
        <f>SUM(F70:H70)</f>
        <v>0</v>
      </c>
      <c r="J70" s="89"/>
      <c r="K70" s="43" t="s">
        <v>18</v>
      </c>
      <c r="L70" s="186"/>
    </row>
    <row r="71" spans="1:12" ht="16.5" customHeight="1" x14ac:dyDescent="0.25">
      <c r="A71" s="174">
        <v>3</v>
      </c>
      <c r="B71" s="191" t="s">
        <v>90</v>
      </c>
      <c r="C71" s="192" t="s">
        <v>102</v>
      </c>
      <c r="D71" s="193" t="s">
        <v>116</v>
      </c>
      <c r="E71" s="160"/>
      <c r="F71" s="175" t="s">
        <v>91</v>
      </c>
      <c r="G71" s="175" t="s">
        <v>92</v>
      </c>
      <c r="H71" s="160" t="s">
        <v>120</v>
      </c>
      <c r="I71" s="160" t="s">
        <v>93</v>
      </c>
      <c r="J71" s="160">
        <v>10.9</v>
      </c>
      <c r="K71" s="43" t="s">
        <v>18</v>
      </c>
      <c r="L71" s="186"/>
    </row>
    <row r="72" spans="1:12" ht="16.5" customHeight="1" x14ac:dyDescent="0.25">
      <c r="A72" s="98">
        <v>2</v>
      </c>
      <c r="B72" s="95">
        <v>1.1000000000000001</v>
      </c>
      <c r="C72" s="198" t="s">
        <v>166</v>
      </c>
      <c r="D72" s="195" t="s">
        <v>116</v>
      </c>
      <c r="E72" s="196">
        <v>8</v>
      </c>
      <c r="F72" s="197">
        <v>78</v>
      </c>
      <c r="G72" s="197">
        <v>69</v>
      </c>
      <c r="H72" s="197">
        <v>76</v>
      </c>
      <c r="I72" s="197">
        <f>SUM(F72:H72)</f>
        <v>223</v>
      </c>
      <c r="J72" s="89"/>
      <c r="K72" s="43" t="s">
        <v>18</v>
      </c>
      <c r="L72" s="186">
        <f>SUM(K72:K76)</f>
        <v>732</v>
      </c>
    </row>
    <row r="73" spans="1:12" ht="16.5" customHeight="1" x14ac:dyDescent="0.25">
      <c r="A73" s="98">
        <v>2</v>
      </c>
      <c r="B73" s="95">
        <v>1.1000000000000001</v>
      </c>
      <c r="C73" s="207" t="s">
        <v>167</v>
      </c>
      <c r="D73" s="195" t="s">
        <v>116</v>
      </c>
      <c r="E73" s="196">
        <v>8</v>
      </c>
      <c r="F73" s="197">
        <v>80</v>
      </c>
      <c r="G73" s="197">
        <v>76</v>
      </c>
      <c r="H73" s="197">
        <v>81</v>
      </c>
      <c r="I73" s="197">
        <f>SUM(F73:H73)</f>
        <v>237</v>
      </c>
      <c r="J73" s="89"/>
      <c r="K73" s="43">
        <f>E73+I73</f>
        <v>245</v>
      </c>
      <c r="L73" s="186"/>
    </row>
    <row r="74" spans="1:12" ht="16.5" customHeight="1" x14ac:dyDescent="0.25">
      <c r="A74" s="98">
        <v>2</v>
      </c>
      <c r="B74" s="95">
        <v>1.1000000000000001</v>
      </c>
      <c r="C74" s="198" t="s">
        <v>168</v>
      </c>
      <c r="D74" s="195" t="s">
        <v>116</v>
      </c>
      <c r="E74" s="196">
        <v>5</v>
      </c>
      <c r="F74" s="197"/>
      <c r="G74" s="197"/>
      <c r="H74" s="197"/>
      <c r="I74" s="197">
        <f>SUM(F74:H74)</f>
        <v>0</v>
      </c>
      <c r="J74" s="89"/>
      <c r="K74" s="43" t="s">
        <v>18</v>
      </c>
      <c r="L74" s="186"/>
    </row>
    <row r="75" spans="1:12" ht="16.5" customHeight="1" x14ac:dyDescent="0.25">
      <c r="A75" s="98">
        <v>2</v>
      </c>
      <c r="B75" s="95">
        <v>1.1000000000000001</v>
      </c>
      <c r="C75" s="198" t="s">
        <v>169</v>
      </c>
      <c r="D75" s="195" t="s">
        <v>116</v>
      </c>
      <c r="E75" s="196">
        <v>8</v>
      </c>
      <c r="F75" s="197">
        <v>75</v>
      </c>
      <c r="G75" s="197">
        <v>72</v>
      </c>
      <c r="H75" s="197">
        <v>79</v>
      </c>
      <c r="I75" s="197">
        <f>SUM(F75:H75)</f>
        <v>226</v>
      </c>
      <c r="J75" s="89"/>
      <c r="K75" s="43">
        <f>E75+I75</f>
        <v>234</v>
      </c>
      <c r="L75" s="186"/>
    </row>
    <row r="76" spans="1:12" ht="16.5" customHeight="1" x14ac:dyDescent="0.25">
      <c r="A76" s="98">
        <v>1</v>
      </c>
      <c r="B76" s="95">
        <v>1.1000000000000001</v>
      </c>
      <c r="C76" s="204" t="s">
        <v>170</v>
      </c>
      <c r="D76" s="195" t="s">
        <v>116</v>
      </c>
      <c r="E76" s="196">
        <v>8</v>
      </c>
      <c r="F76" s="201">
        <v>82</v>
      </c>
      <c r="G76" s="201">
        <v>86</v>
      </c>
      <c r="H76" s="201">
        <v>77</v>
      </c>
      <c r="I76" s="197">
        <f>SUM(F76:H76)</f>
        <v>245</v>
      </c>
      <c r="J76" s="89"/>
      <c r="K76" s="43">
        <f>E76+I76</f>
        <v>253</v>
      </c>
      <c r="L76" s="186"/>
    </row>
    <row r="77" spans="1:12" ht="16.5" customHeight="1" x14ac:dyDescent="0.25">
      <c r="A77" s="174">
        <v>3</v>
      </c>
      <c r="B77" s="191" t="s">
        <v>90</v>
      </c>
      <c r="C77" s="192" t="s">
        <v>102</v>
      </c>
      <c r="D77" s="193" t="s">
        <v>89</v>
      </c>
      <c r="E77" s="160"/>
      <c r="F77" s="175" t="s">
        <v>91</v>
      </c>
      <c r="G77" s="175" t="s">
        <v>92</v>
      </c>
      <c r="H77" s="160" t="s">
        <v>120</v>
      </c>
      <c r="I77" s="160" t="s">
        <v>93</v>
      </c>
      <c r="J77" s="160">
        <v>10.9</v>
      </c>
      <c r="K77" s="43"/>
      <c r="L77" s="186"/>
    </row>
    <row r="78" spans="1:12" ht="16.5" customHeight="1" x14ac:dyDescent="0.25">
      <c r="A78" s="98">
        <v>1</v>
      </c>
      <c r="B78" s="95">
        <v>4.0999999999999996</v>
      </c>
      <c r="C78" s="198" t="s">
        <v>81</v>
      </c>
      <c r="D78" s="195" t="s">
        <v>89</v>
      </c>
      <c r="E78" s="196">
        <v>0</v>
      </c>
      <c r="F78" s="197">
        <v>85</v>
      </c>
      <c r="G78" s="197">
        <v>85</v>
      </c>
      <c r="H78" s="197">
        <v>81</v>
      </c>
      <c r="I78" s="197">
        <f>SUM(F78:H78)</f>
        <v>251</v>
      </c>
      <c r="J78" s="89"/>
      <c r="K78" s="43"/>
      <c r="L78" s="186"/>
    </row>
    <row r="79" spans="1:12" ht="16.5" customHeight="1" x14ac:dyDescent="0.25">
      <c r="A79" s="98">
        <v>1</v>
      </c>
      <c r="B79" s="169">
        <v>5.0999999999999996</v>
      </c>
      <c r="C79" s="204" t="s">
        <v>171</v>
      </c>
      <c r="D79" s="195" t="s">
        <v>89</v>
      </c>
      <c r="E79" s="196">
        <v>0</v>
      </c>
      <c r="F79" s="201"/>
      <c r="G79" s="201"/>
      <c r="H79" s="201"/>
      <c r="I79" s="197">
        <f>SUM(F79:H79)</f>
        <v>0</v>
      </c>
      <c r="J79" s="89"/>
      <c r="K79" s="43"/>
      <c r="L79" s="186"/>
    </row>
    <row r="80" spans="1:12" ht="16.5" customHeight="1" x14ac:dyDescent="0.25">
      <c r="A80" s="98">
        <v>1</v>
      </c>
      <c r="B80" s="169">
        <v>4.0999999999999996</v>
      </c>
      <c r="C80" s="204" t="s">
        <v>172</v>
      </c>
      <c r="D80" s="195" t="s">
        <v>89</v>
      </c>
      <c r="E80" s="196">
        <v>0</v>
      </c>
      <c r="F80" s="197">
        <v>84</v>
      </c>
      <c r="G80" s="197">
        <v>77</v>
      </c>
      <c r="H80" s="197">
        <v>71</v>
      </c>
      <c r="I80" s="197">
        <f>SUM(F80:H80)</f>
        <v>232</v>
      </c>
      <c r="J80" s="89"/>
      <c r="K80" s="43"/>
      <c r="L80" s="186"/>
    </row>
    <row r="81" spans="1:12" ht="16.5" customHeight="1" x14ac:dyDescent="0.25">
      <c r="A81" s="98">
        <v>1</v>
      </c>
      <c r="B81" s="95">
        <v>1.1000000000000001</v>
      </c>
      <c r="C81" s="204" t="s">
        <v>173</v>
      </c>
      <c r="D81" s="195" t="s">
        <v>89</v>
      </c>
      <c r="E81" s="196">
        <v>0</v>
      </c>
      <c r="F81" s="201">
        <v>58</v>
      </c>
      <c r="G81" s="201">
        <v>75</v>
      </c>
      <c r="H81" s="201">
        <v>58</v>
      </c>
      <c r="I81" s="197">
        <f>SUM(F81:H81)</f>
        <v>191</v>
      </c>
      <c r="J81" s="89"/>
      <c r="K81" s="43"/>
      <c r="L81" s="186"/>
    </row>
    <row r="82" spans="1:12" ht="16.5" customHeight="1" x14ac:dyDescent="0.25">
      <c r="A82" s="98">
        <v>1</v>
      </c>
      <c r="B82" s="95">
        <v>3.1</v>
      </c>
      <c r="C82" s="204" t="s">
        <v>156</v>
      </c>
      <c r="D82" s="195" t="s">
        <v>89</v>
      </c>
      <c r="E82" s="196">
        <v>0</v>
      </c>
      <c r="F82" s="201">
        <v>90</v>
      </c>
      <c r="G82" s="201">
        <v>89</v>
      </c>
      <c r="H82" s="201">
        <v>91</v>
      </c>
      <c r="I82" s="197">
        <f>SUM(F82:H82)</f>
        <v>270</v>
      </c>
      <c r="J82" s="89"/>
      <c r="L82" s="186"/>
    </row>
    <row r="83" spans="1:12" ht="16.5" customHeight="1" x14ac:dyDescent="0.25">
      <c r="A83" s="83" t="s">
        <v>63</v>
      </c>
      <c r="B83" s="178">
        <v>1</v>
      </c>
      <c r="C83" s="208" t="s">
        <v>103</v>
      </c>
      <c r="D83" s="209" t="s">
        <v>18</v>
      </c>
      <c r="E83" s="179"/>
      <c r="F83" s="180" t="s">
        <v>91</v>
      </c>
      <c r="G83" s="180" t="s">
        <v>92</v>
      </c>
      <c r="H83" s="180" t="s">
        <v>120</v>
      </c>
      <c r="I83" s="210" t="s">
        <v>93</v>
      </c>
      <c r="J83" s="86" t="s">
        <v>5</v>
      </c>
      <c r="K83" s="139"/>
      <c r="L83" s="186"/>
    </row>
    <row r="84" spans="1:12" ht="16.5" customHeight="1" x14ac:dyDescent="0.25">
      <c r="A84" s="83" t="s">
        <v>63</v>
      </c>
      <c r="B84" s="178">
        <v>2</v>
      </c>
      <c r="C84" s="208" t="s">
        <v>104</v>
      </c>
      <c r="D84" s="209" t="s">
        <v>18</v>
      </c>
      <c r="E84" s="179"/>
      <c r="F84" s="180" t="s">
        <v>91</v>
      </c>
      <c r="G84" s="180" t="s">
        <v>92</v>
      </c>
      <c r="H84" s="180" t="s">
        <v>120</v>
      </c>
      <c r="I84" s="210" t="s">
        <v>93</v>
      </c>
      <c r="J84" s="86" t="s">
        <v>5</v>
      </c>
      <c r="K84" s="139"/>
      <c r="L84" s="186"/>
    </row>
    <row r="85" spans="1:12" ht="16.5" customHeight="1" x14ac:dyDescent="0.25">
      <c r="A85" s="83" t="s">
        <v>63</v>
      </c>
      <c r="B85" s="178">
        <v>3</v>
      </c>
      <c r="C85" s="211" t="s">
        <v>105</v>
      </c>
      <c r="D85" s="209" t="s">
        <v>18</v>
      </c>
      <c r="E85" s="179"/>
      <c r="F85" s="180" t="s">
        <v>91</v>
      </c>
      <c r="G85" s="180" t="s">
        <v>92</v>
      </c>
      <c r="H85" s="180" t="s">
        <v>120</v>
      </c>
      <c r="I85" s="210" t="s">
        <v>93</v>
      </c>
      <c r="J85" s="86" t="s">
        <v>5</v>
      </c>
      <c r="K85" s="139"/>
      <c r="L85" s="186"/>
    </row>
    <row r="86" spans="1:12" ht="16.5" customHeight="1" x14ac:dyDescent="0.25">
      <c r="A86" s="83" t="s">
        <v>63</v>
      </c>
      <c r="B86" s="178">
        <v>4</v>
      </c>
      <c r="C86" s="208" t="s">
        <v>106</v>
      </c>
      <c r="D86" s="209" t="s">
        <v>18</v>
      </c>
      <c r="E86" s="179"/>
      <c r="F86" s="180" t="s">
        <v>91</v>
      </c>
      <c r="G86" s="180" t="s">
        <v>92</v>
      </c>
      <c r="H86" s="180" t="s">
        <v>120</v>
      </c>
      <c r="I86" s="210" t="s">
        <v>93</v>
      </c>
      <c r="J86" s="86" t="s">
        <v>5</v>
      </c>
      <c r="K86" s="139"/>
      <c r="L86" s="186"/>
    </row>
    <row r="87" spans="1:12" ht="16.5" customHeight="1" x14ac:dyDescent="0.25">
      <c r="A87" s="83" t="s">
        <v>63</v>
      </c>
      <c r="B87" s="181">
        <v>5</v>
      </c>
      <c r="C87" s="208" t="s">
        <v>99</v>
      </c>
      <c r="D87" s="209" t="s">
        <v>18</v>
      </c>
      <c r="E87" s="179"/>
      <c r="F87" s="180" t="s">
        <v>91</v>
      </c>
      <c r="G87" s="180" t="s">
        <v>92</v>
      </c>
      <c r="H87" s="180" t="s">
        <v>120</v>
      </c>
      <c r="I87" s="210" t="s">
        <v>93</v>
      </c>
      <c r="J87" s="86" t="s">
        <v>5</v>
      </c>
      <c r="K87" s="139"/>
      <c r="L87" s="186"/>
    </row>
    <row r="88" spans="1:12" ht="16.5" customHeight="1" x14ac:dyDescent="0.25">
      <c r="A88" s="83" t="s">
        <v>63</v>
      </c>
      <c r="B88" s="182">
        <v>6</v>
      </c>
      <c r="C88" s="211" t="s">
        <v>107</v>
      </c>
      <c r="D88" s="209" t="s">
        <v>18</v>
      </c>
      <c r="E88" s="179"/>
      <c r="F88" s="180" t="s">
        <v>91</v>
      </c>
      <c r="G88" s="180" t="s">
        <v>92</v>
      </c>
      <c r="H88" s="180" t="s">
        <v>120</v>
      </c>
      <c r="I88" s="210" t="s">
        <v>93</v>
      </c>
      <c r="J88" s="86" t="s">
        <v>5</v>
      </c>
      <c r="K88" s="139"/>
      <c r="L88" s="186"/>
    </row>
    <row r="89" spans="1:12" ht="12.75" customHeight="1" x14ac:dyDescent="0.2">
      <c r="D89" s="212"/>
    </row>
    <row r="90" spans="1:12" ht="12.75" customHeight="1" x14ac:dyDescent="0.2">
      <c r="D90" s="212"/>
    </row>
    <row r="91" spans="1:12" ht="12.75" customHeight="1" x14ac:dyDescent="0.2">
      <c r="D91" s="212"/>
    </row>
    <row r="92" spans="1:12" ht="12.75" customHeight="1" x14ac:dyDescent="0.2">
      <c r="D92" s="212"/>
    </row>
    <row r="93" spans="1:12" ht="12.75" customHeight="1" x14ac:dyDescent="0.2">
      <c r="A93" s="131"/>
      <c r="B93" s="132"/>
      <c r="C93" s="183" t="s">
        <v>117</v>
      </c>
      <c r="D93" s="184"/>
      <c r="E93" s="134"/>
      <c r="F93" s="135"/>
      <c r="G93" s="136"/>
      <c r="H93" s="136"/>
      <c r="I93" s="185"/>
      <c r="J93" s="137"/>
    </row>
    <row r="94" spans="1:12" ht="12.75" customHeight="1" x14ac:dyDescent="0.2">
      <c r="A94" s="148"/>
      <c r="B94" s="213" t="s">
        <v>89</v>
      </c>
      <c r="C94" s="150" t="s">
        <v>118</v>
      </c>
      <c r="D94" s="187"/>
      <c r="E94" s="188" t="s">
        <v>119</v>
      </c>
      <c r="F94" s="150"/>
      <c r="G94" s="151"/>
      <c r="H94" s="151"/>
      <c r="I94" s="151"/>
      <c r="J94" s="152"/>
    </row>
    <row r="95" spans="1:12" ht="12.75" customHeight="1" x14ac:dyDescent="0.2">
      <c r="A95" s="153" t="s">
        <v>86</v>
      </c>
      <c r="B95" s="154" t="s">
        <v>23</v>
      </c>
      <c r="C95" s="155" t="s">
        <v>45</v>
      </c>
      <c r="D95" s="189" t="s">
        <v>3</v>
      </c>
      <c r="E95" s="190" t="s">
        <v>87</v>
      </c>
      <c r="F95" s="156"/>
      <c r="G95" s="157"/>
      <c r="H95" s="157"/>
      <c r="I95" s="158"/>
      <c r="J95" s="158"/>
    </row>
    <row r="96" spans="1:12" ht="12.75" customHeight="1" x14ac:dyDescent="0.2">
      <c r="A96" s="83" t="s">
        <v>63</v>
      </c>
      <c r="B96" s="178">
        <v>1</v>
      </c>
      <c r="C96" s="208" t="s">
        <v>103</v>
      </c>
      <c r="D96" s="209" t="s">
        <v>18</v>
      </c>
      <c r="E96" s="179"/>
      <c r="F96" s="180" t="s">
        <v>91</v>
      </c>
      <c r="G96" s="180" t="s">
        <v>92</v>
      </c>
      <c r="H96" s="180" t="s">
        <v>120</v>
      </c>
      <c r="I96" s="210" t="s">
        <v>93</v>
      </c>
      <c r="J96" s="86" t="s">
        <v>5</v>
      </c>
    </row>
    <row r="97" spans="1:10" ht="18.75" customHeight="1" x14ac:dyDescent="0.2">
      <c r="A97" s="98">
        <v>1</v>
      </c>
      <c r="B97" s="95">
        <v>1.1000000000000001</v>
      </c>
      <c r="C97" s="204" t="s">
        <v>79</v>
      </c>
      <c r="D97" s="195" t="s">
        <v>115</v>
      </c>
      <c r="E97" s="196">
        <v>8</v>
      </c>
      <c r="F97" s="201">
        <v>86</v>
      </c>
      <c r="G97" s="205">
        <v>86</v>
      </c>
      <c r="H97" s="205">
        <v>88</v>
      </c>
      <c r="I97" s="197">
        <f t="shared" ref="I97:I109" si="3">SUM(F97:H97)</f>
        <v>260</v>
      </c>
      <c r="J97" s="15">
        <v>30</v>
      </c>
    </row>
    <row r="98" spans="1:10" ht="12.75" customHeight="1" x14ac:dyDescent="0.2">
      <c r="A98" s="98">
        <v>2</v>
      </c>
      <c r="B98" s="95">
        <v>1.1000000000000001</v>
      </c>
      <c r="C98" s="204" t="s">
        <v>143</v>
      </c>
      <c r="D98" s="195" t="s">
        <v>115</v>
      </c>
      <c r="E98" s="196">
        <v>8</v>
      </c>
      <c r="F98" s="201">
        <v>86</v>
      </c>
      <c r="G98" s="205">
        <v>84</v>
      </c>
      <c r="H98" s="205">
        <v>76</v>
      </c>
      <c r="I98" s="197">
        <f t="shared" si="3"/>
        <v>246</v>
      </c>
      <c r="J98" s="15">
        <v>26</v>
      </c>
    </row>
    <row r="99" spans="1:10" ht="12.75" customHeight="1" x14ac:dyDescent="0.2">
      <c r="A99" s="98">
        <v>3</v>
      </c>
      <c r="B99" s="95">
        <v>1.1000000000000001</v>
      </c>
      <c r="C99" s="204" t="s">
        <v>170</v>
      </c>
      <c r="D99" s="195" t="s">
        <v>116</v>
      </c>
      <c r="E99" s="196">
        <v>8</v>
      </c>
      <c r="F99" s="201">
        <v>82</v>
      </c>
      <c r="G99" s="201">
        <v>86</v>
      </c>
      <c r="H99" s="201">
        <v>77</v>
      </c>
      <c r="I99" s="197">
        <f t="shared" si="3"/>
        <v>245</v>
      </c>
      <c r="J99" s="89">
        <v>23</v>
      </c>
    </row>
    <row r="100" spans="1:10" ht="12.75" customHeight="1" x14ac:dyDescent="0.2">
      <c r="A100" s="98">
        <v>4</v>
      </c>
      <c r="B100" s="95">
        <v>1.1000000000000001</v>
      </c>
      <c r="C100" s="204" t="s">
        <v>160</v>
      </c>
      <c r="D100" s="195" t="s">
        <v>109</v>
      </c>
      <c r="E100" s="196">
        <v>8</v>
      </c>
      <c r="F100" s="201">
        <v>83</v>
      </c>
      <c r="G100" s="201">
        <v>80</v>
      </c>
      <c r="H100" s="201">
        <v>82</v>
      </c>
      <c r="I100" s="197">
        <f t="shared" si="3"/>
        <v>245</v>
      </c>
      <c r="J100" s="89">
        <v>21</v>
      </c>
    </row>
    <row r="101" spans="1:10" ht="12.75" customHeight="1" x14ac:dyDescent="0.2">
      <c r="A101" s="98">
        <v>5</v>
      </c>
      <c r="B101" s="95">
        <v>1.1000000000000001</v>
      </c>
      <c r="C101" s="204" t="s">
        <v>142</v>
      </c>
      <c r="D101" s="195" t="s">
        <v>115</v>
      </c>
      <c r="E101" s="196">
        <v>8</v>
      </c>
      <c r="F101" s="201">
        <v>84</v>
      </c>
      <c r="G101" s="201">
        <v>81</v>
      </c>
      <c r="H101" s="201">
        <v>77</v>
      </c>
      <c r="I101" s="197">
        <f t="shared" si="3"/>
        <v>242</v>
      </c>
      <c r="J101" s="15">
        <v>20</v>
      </c>
    </row>
    <row r="102" spans="1:10" ht="12.75" customHeight="1" x14ac:dyDescent="0.2">
      <c r="A102" s="98">
        <v>6</v>
      </c>
      <c r="B102" s="95">
        <v>1.1000000000000001</v>
      </c>
      <c r="C102" s="204" t="s">
        <v>141</v>
      </c>
      <c r="D102" s="195" t="s">
        <v>115</v>
      </c>
      <c r="E102" s="196">
        <v>8</v>
      </c>
      <c r="F102" s="201">
        <v>81</v>
      </c>
      <c r="G102" s="201">
        <v>88</v>
      </c>
      <c r="H102" s="201">
        <v>72</v>
      </c>
      <c r="I102" s="197">
        <f t="shared" si="3"/>
        <v>241</v>
      </c>
      <c r="J102" s="89">
        <v>19</v>
      </c>
    </row>
    <row r="103" spans="1:10" ht="12.75" customHeight="1" x14ac:dyDescent="0.2">
      <c r="A103" s="98">
        <v>7</v>
      </c>
      <c r="B103" s="95">
        <v>1.1000000000000001</v>
      </c>
      <c r="C103" s="198" t="s">
        <v>161</v>
      </c>
      <c r="D103" s="195" t="s">
        <v>109</v>
      </c>
      <c r="E103" s="196">
        <v>8</v>
      </c>
      <c r="F103" s="201">
        <v>74</v>
      </c>
      <c r="G103" s="201">
        <v>80</v>
      </c>
      <c r="H103" s="201">
        <v>84</v>
      </c>
      <c r="I103" s="197">
        <f t="shared" si="3"/>
        <v>238</v>
      </c>
      <c r="J103" s="15">
        <v>18</v>
      </c>
    </row>
    <row r="104" spans="1:10" ht="12.75" customHeight="1" x14ac:dyDescent="0.2">
      <c r="A104" s="98">
        <v>8</v>
      </c>
      <c r="B104" s="95">
        <v>1.1000000000000001</v>
      </c>
      <c r="C104" s="204" t="s">
        <v>167</v>
      </c>
      <c r="D104" s="195" t="s">
        <v>116</v>
      </c>
      <c r="E104" s="196">
        <v>8</v>
      </c>
      <c r="F104" s="197">
        <v>80</v>
      </c>
      <c r="G104" s="197">
        <v>76</v>
      </c>
      <c r="H104" s="197">
        <v>81</v>
      </c>
      <c r="I104" s="197">
        <f t="shared" si="3"/>
        <v>237</v>
      </c>
      <c r="J104" s="89">
        <v>17</v>
      </c>
    </row>
    <row r="105" spans="1:10" ht="12.75" customHeight="1" x14ac:dyDescent="0.2">
      <c r="A105" s="98">
        <v>9</v>
      </c>
      <c r="B105" s="95">
        <v>1.1000000000000001</v>
      </c>
      <c r="C105" s="198" t="s">
        <v>169</v>
      </c>
      <c r="D105" s="195" t="s">
        <v>116</v>
      </c>
      <c r="E105" s="196">
        <v>8</v>
      </c>
      <c r="F105" s="197">
        <v>75</v>
      </c>
      <c r="G105" s="197">
        <v>72</v>
      </c>
      <c r="H105" s="197">
        <v>79</v>
      </c>
      <c r="I105" s="197">
        <f t="shared" si="3"/>
        <v>226</v>
      </c>
      <c r="J105" s="15">
        <v>16</v>
      </c>
    </row>
    <row r="106" spans="1:10" ht="12.75" customHeight="1" x14ac:dyDescent="0.2">
      <c r="A106" s="98">
        <v>10</v>
      </c>
      <c r="B106" s="95">
        <v>1.1000000000000001</v>
      </c>
      <c r="C106" s="198" t="s">
        <v>166</v>
      </c>
      <c r="D106" s="195" t="s">
        <v>116</v>
      </c>
      <c r="E106" s="196">
        <v>8</v>
      </c>
      <c r="F106" s="197">
        <v>78</v>
      </c>
      <c r="G106" s="197">
        <v>69</v>
      </c>
      <c r="H106" s="197">
        <v>76</v>
      </c>
      <c r="I106" s="197">
        <f t="shared" si="3"/>
        <v>223</v>
      </c>
      <c r="J106" s="89">
        <v>15</v>
      </c>
    </row>
    <row r="107" spans="1:10" ht="12.75" customHeight="1" x14ac:dyDescent="0.2">
      <c r="A107" s="98">
        <v>11</v>
      </c>
      <c r="B107" s="214">
        <v>1.1000000000000001</v>
      </c>
      <c r="C107" s="207" t="s">
        <v>140</v>
      </c>
      <c r="D107" s="200" t="s">
        <v>115</v>
      </c>
      <c r="E107" s="196">
        <v>8</v>
      </c>
      <c r="F107" s="201">
        <v>72</v>
      </c>
      <c r="G107" s="205">
        <v>79</v>
      </c>
      <c r="H107" s="205">
        <v>70</v>
      </c>
      <c r="I107" s="197">
        <f t="shared" si="3"/>
        <v>221</v>
      </c>
      <c r="J107" s="15">
        <v>14</v>
      </c>
    </row>
    <row r="108" spans="1:10" ht="12.75" customHeight="1" x14ac:dyDescent="0.2">
      <c r="A108" s="98">
        <v>12</v>
      </c>
      <c r="B108" s="95">
        <v>1.1000000000000001</v>
      </c>
      <c r="C108" s="204" t="s">
        <v>173</v>
      </c>
      <c r="D108" s="195" t="s">
        <v>89</v>
      </c>
      <c r="E108" s="196">
        <v>0</v>
      </c>
      <c r="F108" s="201">
        <v>58</v>
      </c>
      <c r="G108" s="201">
        <v>75</v>
      </c>
      <c r="H108" s="201">
        <v>58</v>
      </c>
      <c r="I108" s="197">
        <f t="shared" si="3"/>
        <v>191</v>
      </c>
      <c r="J108" s="89">
        <v>13</v>
      </c>
    </row>
    <row r="109" spans="1:10" ht="12.75" customHeight="1" x14ac:dyDescent="0.2">
      <c r="A109" s="98">
        <v>13</v>
      </c>
      <c r="B109" s="95">
        <v>1.1000000000000001</v>
      </c>
      <c r="C109" s="198" t="s">
        <v>168</v>
      </c>
      <c r="D109" s="195" t="s">
        <v>116</v>
      </c>
      <c r="E109" s="196">
        <v>5</v>
      </c>
      <c r="F109" s="197"/>
      <c r="G109" s="197"/>
      <c r="H109" s="197"/>
      <c r="I109" s="197">
        <f t="shared" si="3"/>
        <v>0</v>
      </c>
      <c r="J109" s="89"/>
    </row>
    <row r="110" spans="1:10" ht="12.75" customHeight="1" x14ac:dyDescent="0.2">
      <c r="A110" s="83" t="s">
        <v>63</v>
      </c>
      <c r="B110" s="178">
        <v>2</v>
      </c>
      <c r="C110" s="208" t="s">
        <v>104</v>
      </c>
      <c r="D110" s="209" t="s">
        <v>18</v>
      </c>
      <c r="E110" s="179"/>
      <c r="F110" s="180" t="s">
        <v>91</v>
      </c>
      <c r="G110" s="180" t="s">
        <v>92</v>
      </c>
      <c r="H110" s="180" t="s">
        <v>120</v>
      </c>
      <c r="I110" s="210" t="s">
        <v>93</v>
      </c>
      <c r="J110" s="86" t="s">
        <v>5</v>
      </c>
    </row>
    <row r="111" spans="1:10" ht="12.75" customHeight="1" x14ac:dyDescent="0.2">
      <c r="A111" s="98">
        <v>1</v>
      </c>
      <c r="B111" s="95">
        <v>2.1</v>
      </c>
      <c r="C111" s="198" t="s">
        <v>134</v>
      </c>
      <c r="D111" s="195" t="s">
        <v>112</v>
      </c>
      <c r="E111" s="196">
        <v>8</v>
      </c>
      <c r="F111" s="197">
        <v>88</v>
      </c>
      <c r="G111" s="197">
        <v>83</v>
      </c>
      <c r="H111" s="197">
        <v>90</v>
      </c>
      <c r="I111" s="197">
        <f>SUM(F111:H111)</f>
        <v>261</v>
      </c>
      <c r="J111" s="15">
        <v>30</v>
      </c>
    </row>
    <row r="112" spans="1:10" ht="12.75" customHeight="1" x14ac:dyDescent="0.2">
      <c r="A112" s="98">
        <v>2</v>
      </c>
      <c r="B112" s="95">
        <v>2.1</v>
      </c>
      <c r="C112" s="198" t="s">
        <v>136</v>
      </c>
      <c r="D112" s="195" t="s">
        <v>114</v>
      </c>
      <c r="E112" s="196">
        <v>8</v>
      </c>
      <c r="F112" s="197">
        <v>86</v>
      </c>
      <c r="G112" s="197">
        <v>83</v>
      </c>
      <c r="H112" s="197">
        <v>87</v>
      </c>
      <c r="I112" s="197">
        <f>SUM(F112:H112)</f>
        <v>256</v>
      </c>
      <c r="J112" s="15">
        <v>26</v>
      </c>
    </row>
    <row r="113" spans="1:10" ht="12.75" customHeight="1" x14ac:dyDescent="0.2">
      <c r="A113" s="98">
        <v>3</v>
      </c>
      <c r="B113" s="95">
        <v>2.1</v>
      </c>
      <c r="C113" s="198" t="s">
        <v>137</v>
      </c>
      <c r="D113" s="195" t="s">
        <v>114</v>
      </c>
      <c r="E113" s="196">
        <v>8</v>
      </c>
      <c r="F113" s="197">
        <v>87</v>
      </c>
      <c r="G113" s="197">
        <v>82</v>
      </c>
      <c r="H113" s="197">
        <v>83</v>
      </c>
      <c r="I113" s="197">
        <f>SUM(F113:H113)</f>
        <v>252</v>
      </c>
      <c r="J113" s="89">
        <v>23</v>
      </c>
    </row>
    <row r="114" spans="1:10" ht="12.75" customHeight="1" x14ac:dyDescent="0.2">
      <c r="A114" s="98">
        <v>4</v>
      </c>
      <c r="B114" s="95">
        <v>2.1</v>
      </c>
      <c r="C114" s="198" t="s">
        <v>135</v>
      </c>
      <c r="D114" s="195" t="s">
        <v>112</v>
      </c>
      <c r="E114" s="196">
        <v>8</v>
      </c>
      <c r="F114" s="197"/>
      <c r="G114" s="197"/>
      <c r="H114" s="197"/>
      <c r="I114" s="197">
        <f>SUM(F114:H114)</f>
        <v>0</v>
      </c>
      <c r="J114" s="203" t="s">
        <v>18</v>
      </c>
    </row>
    <row r="115" spans="1:10" ht="12.75" customHeight="1" x14ac:dyDescent="0.2">
      <c r="A115" s="98">
        <v>5</v>
      </c>
      <c r="B115" s="95">
        <v>2.1</v>
      </c>
      <c r="C115" s="198" t="s">
        <v>148</v>
      </c>
      <c r="D115" s="195" t="s">
        <v>110</v>
      </c>
      <c r="E115" s="196">
        <v>8</v>
      </c>
      <c r="F115" s="197"/>
      <c r="G115" s="197"/>
      <c r="H115" s="197"/>
      <c r="I115" s="197">
        <f>SUM(F115:H115)</f>
        <v>0</v>
      </c>
      <c r="J115" s="89" t="s">
        <v>18</v>
      </c>
    </row>
    <row r="116" spans="1:10" ht="12.75" customHeight="1" x14ac:dyDescent="0.2">
      <c r="A116" s="83" t="s">
        <v>63</v>
      </c>
      <c r="B116" s="178">
        <v>3</v>
      </c>
      <c r="C116" s="211" t="s">
        <v>105</v>
      </c>
      <c r="D116" s="209" t="s">
        <v>18</v>
      </c>
      <c r="E116" s="179"/>
      <c r="F116" s="180" t="s">
        <v>91</v>
      </c>
      <c r="G116" s="180" t="s">
        <v>92</v>
      </c>
      <c r="H116" s="180" t="s">
        <v>120</v>
      </c>
      <c r="I116" s="210" t="s">
        <v>93</v>
      </c>
      <c r="J116" s="86" t="s">
        <v>5</v>
      </c>
    </row>
    <row r="117" spans="1:10" ht="12.75" customHeight="1" x14ac:dyDescent="0.2">
      <c r="A117" s="98">
        <v>1</v>
      </c>
      <c r="B117" s="95">
        <v>3.1</v>
      </c>
      <c r="C117" s="198" t="s">
        <v>149</v>
      </c>
      <c r="D117" s="195" t="s">
        <v>110</v>
      </c>
      <c r="E117" s="196">
        <v>8</v>
      </c>
      <c r="F117" s="201">
        <v>90</v>
      </c>
      <c r="G117" s="201">
        <v>94</v>
      </c>
      <c r="H117" s="201">
        <v>92</v>
      </c>
      <c r="I117" s="197">
        <f t="shared" ref="I117:I132" si="4">SUM(F117:H117)</f>
        <v>276</v>
      </c>
      <c r="J117" s="15">
        <v>30</v>
      </c>
    </row>
    <row r="118" spans="1:10" ht="12.75" customHeight="1" x14ac:dyDescent="0.2">
      <c r="A118" s="98">
        <v>2</v>
      </c>
      <c r="B118" s="95">
        <v>3.1</v>
      </c>
      <c r="C118" s="204" t="s">
        <v>156</v>
      </c>
      <c r="D118" s="195" t="s">
        <v>89</v>
      </c>
      <c r="E118" s="196">
        <v>0</v>
      </c>
      <c r="F118" s="201">
        <v>90</v>
      </c>
      <c r="G118" s="201">
        <v>89</v>
      </c>
      <c r="H118" s="201">
        <v>91</v>
      </c>
      <c r="I118" s="197">
        <f t="shared" si="4"/>
        <v>270</v>
      </c>
      <c r="J118" s="15">
        <v>26</v>
      </c>
    </row>
    <row r="119" spans="1:10" ht="12.75" customHeight="1" x14ac:dyDescent="0.2">
      <c r="A119" s="98">
        <v>3</v>
      </c>
      <c r="B119" s="95">
        <v>3.1</v>
      </c>
      <c r="C119" s="198" t="s">
        <v>82</v>
      </c>
      <c r="D119" s="195" t="s">
        <v>112</v>
      </c>
      <c r="E119" s="196">
        <v>8</v>
      </c>
      <c r="F119" s="197">
        <v>88</v>
      </c>
      <c r="G119" s="197">
        <v>91</v>
      </c>
      <c r="H119" s="197">
        <v>90</v>
      </c>
      <c r="I119" s="197">
        <f t="shared" si="4"/>
        <v>269</v>
      </c>
      <c r="J119" s="89">
        <v>23</v>
      </c>
    </row>
    <row r="120" spans="1:10" ht="12.75" customHeight="1" x14ac:dyDescent="0.2">
      <c r="A120" s="98">
        <v>4</v>
      </c>
      <c r="B120" s="169">
        <v>3.1</v>
      </c>
      <c r="C120" s="198" t="s">
        <v>84</v>
      </c>
      <c r="D120" s="195" t="s">
        <v>11</v>
      </c>
      <c r="E120" s="196">
        <v>8</v>
      </c>
      <c r="F120" s="197">
        <v>87</v>
      </c>
      <c r="G120" s="197">
        <v>89</v>
      </c>
      <c r="H120" s="197">
        <v>85</v>
      </c>
      <c r="I120" s="197">
        <f t="shared" si="4"/>
        <v>261</v>
      </c>
      <c r="J120" s="89">
        <v>21</v>
      </c>
    </row>
    <row r="121" spans="1:10" ht="12.75" customHeight="1" x14ac:dyDescent="0.2">
      <c r="A121" s="98">
        <v>5</v>
      </c>
      <c r="B121" s="95">
        <v>3.1</v>
      </c>
      <c r="C121" s="204" t="s">
        <v>147</v>
      </c>
      <c r="D121" s="195" t="s">
        <v>101</v>
      </c>
      <c r="E121" s="196">
        <v>8</v>
      </c>
      <c r="F121" s="201">
        <v>88</v>
      </c>
      <c r="G121" s="201">
        <v>85</v>
      </c>
      <c r="H121" s="201">
        <v>85</v>
      </c>
      <c r="I121" s="197">
        <f t="shared" si="4"/>
        <v>258</v>
      </c>
      <c r="J121" s="15">
        <v>20</v>
      </c>
    </row>
    <row r="122" spans="1:10" ht="12.75" customHeight="1" x14ac:dyDescent="0.2">
      <c r="A122" s="98">
        <v>6</v>
      </c>
      <c r="B122" s="95">
        <v>3.1</v>
      </c>
      <c r="C122" s="198" t="s">
        <v>138</v>
      </c>
      <c r="D122" s="195" t="s">
        <v>114</v>
      </c>
      <c r="E122" s="196">
        <v>8</v>
      </c>
      <c r="F122" s="197">
        <v>80</v>
      </c>
      <c r="G122" s="197">
        <v>88</v>
      </c>
      <c r="H122" s="197">
        <v>87</v>
      </c>
      <c r="I122" s="197">
        <f t="shared" si="4"/>
        <v>255</v>
      </c>
      <c r="J122" s="89">
        <v>19</v>
      </c>
    </row>
    <row r="123" spans="1:10" ht="12.75" customHeight="1" x14ac:dyDescent="0.2">
      <c r="A123" s="98">
        <v>7</v>
      </c>
      <c r="B123" s="95">
        <v>3.1</v>
      </c>
      <c r="C123" s="198" t="s">
        <v>98</v>
      </c>
      <c r="D123" s="195" t="s">
        <v>113</v>
      </c>
      <c r="E123" s="196">
        <v>8</v>
      </c>
      <c r="F123" s="197">
        <v>78</v>
      </c>
      <c r="G123" s="197">
        <v>73</v>
      </c>
      <c r="H123" s="197">
        <v>85</v>
      </c>
      <c r="I123" s="197">
        <f t="shared" si="4"/>
        <v>236</v>
      </c>
      <c r="J123" s="15">
        <v>18</v>
      </c>
    </row>
    <row r="124" spans="1:10" ht="12.75" customHeight="1" x14ac:dyDescent="0.2">
      <c r="A124" s="98">
        <v>8</v>
      </c>
      <c r="B124" s="95">
        <v>3.1</v>
      </c>
      <c r="C124" s="198" t="s">
        <v>146</v>
      </c>
      <c r="D124" s="195" t="s">
        <v>101</v>
      </c>
      <c r="E124" s="196">
        <v>8</v>
      </c>
      <c r="F124" s="197">
        <v>73</v>
      </c>
      <c r="G124" s="197">
        <v>80</v>
      </c>
      <c r="H124" s="197">
        <v>82</v>
      </c>
      <c r="I124" s="197">
        <f t="shared" si="4"/>
        <v>235</v>
      </c>
      <c r="J124" s="89">
        <v>17</v>
      </c>
    </row>
    <row r="125" spans="1:10" ht="12.75" customHeight="1" x14ac:dyDescent="0.2">
      <c r="A125" s="98">
        <v>9</v>
      </c>
      <c r="B125" s="95">
        <v>3.1</v>
      </c>
      <c r="C125" s="198" t="s">
        <v>150</v>
      </c>
      <c r="D125" s="195" t="s">
        <v>110</v>
      </c>
      <c r="E125" s="196">
        <v>8</v>
      </c>
      <c r="F125" s="197">
        <v>79</v>
      </c>
      <c r="G125" s="197">
        <v>78</v>
      </c>
      <c r="H125" s="197">
        <v>69</v>
      </c>
      <c r="I125" s="197">
        <f t="shared" si="4"/>
        <v>226</v>
      </c>
      <c r="J125" s="15">
        <v>16</v>
      </c>
    </row>
    <row r="126" spans="1:10" ht="12.75" customHeight="1" x14ac:dyDescent="0.2">
      <c r="A126" s="98">
        <v>10</v>
      </c>
      <c r="B126" s="95">
        <v>3.1</v>
      </c>
      <c r="C126" s="198" t="s">
        <v>83</v>
      </c>
      <c r="D126" s="195" t="s">
        <v>113</v>
      </c>
      <c r="E126" s="196">
        <v>8</v>
      </c>
      <c r="F126" s="197">
        <v>77</v>
      </c>
      <c r="G126" s="197">
        <v>56</v>
      </c>
      <c r="H126" s="197">
        <v>76</v>
      </c>
      <c r="I126" s="197">
        <f t="shared" si="4"/>
        <v>209</v>
      </c>
      <c r="J126" s="89">
        <v>15</v>
      </c>
    </row>
    <row r="127" spans="1:10" ht="12.75" customHeight="1" x14ac:dyDescent="0.2">
      <c r="A127" s="98">
        <v>11</v>
      </c>
      <c r="B127" s="95">
        <v>3.1</v>
      </c>
      <c r="C127" s="198" t="s">
        <v>131</v>
      </c>
      <c r="D127" s="195" t="s">
        <v>113</v>
      </c>
      <c r="E127" s="196">
        <v>8</v>
      </c>
      <c r="F127" s="197"/>
      <c r="G127" s="197"/>
      <c r="H127" s="197"/>
      <c r="I127" s="197">
        <f t="shared" si="4"/>
        <v>0</v>
      </c>
      <c r="J127" s="15"/>
    </row>
    <row r="128" spans="1:10" ht="12.75" customHeight="1" x14ac:dyDescent="0.2">
      <c r="A128" s="98">
        <v>12</v>
      </c>
      <c r="B128" s="95">
        <v>3.1</v>
      </c>
      <c r="C128" s="198" t="s">
        <v>132</v>
      </c>
      <c r="D128" s="195" t="s">
        <v>113</v>
      </c>
      <c r="E128" s="196">
        <v>8</v>
      </c>
      <c r="F128" s="197"/>
      <c r="G128" s="197"/>
      <c r="H128" s="197"/>
      <c r="I128" s="197">
        <f t="shared" si="4"/>
        <v>0</v>
      </c>
      <c r="J128" s="15"/>
    </row>
    <row r="129" spans="1:10" ht="12.75" customHeight="1" x14ac:dyDescent="0.2">
      <c r="A129" s="98">
        <v>13</v>
      </c>
      <c r="B129" s="95">
        <v>3.1</v>
      </c>
      <c r="C129" s="204" t="s">
        <v>154</v>
      </c>
      <c r="D129" s="195" t="s">
        <v>155</v>
      </c>
      <c r="E129" s="196">
        <v>8</v>
      </c>
      <c r="F129" s="197"/>
      <c r="G129" s="197"/>
      <c r="H129" s="197"/>
      <c r="I129" s="197">
        <f t="shared" si="4"/>
        <v>0</v>
      </c>
      <c r="J129" s="89"/>
    </row>
    <row r="130" spans="1:10" ht="12.75" customHeight="1" x14ac:dyDescent="0.2">
      <c r="A130" s="98">
        <v>14</v>
      </c>
      <c r="B130" s="95">
        <v>3.1</v>
      </c>
      <c r="C130" s="204" t="s">
        <v>163</v>
      </c>
      <c r="D130" s="195" t="s">
        <v>162</v>
      </c>
      <c r="E130" s="196">
        <v>8</v>
      </c>
      <c r="F130" s="201"/>
      <c r="G130" s="201"/>
      <c r="H130" s="201"/>
      <c r="I130" s="197">
        <f t="shared" si="4"/>
        <v>0</v>
      </c>
      <c r="J130" s="89"/>
    </row>
    <row r="131" spans="1:10" ht="12.75" customHeight="1" x14ac:dyDescent="0.2">
      <c r="A131" s="98">
        <v>15</v>
      </c>
      <c r="B131" s="95">
        <v>3.1</v>
      </c>
      <c r="C131" s="204" t="s">
        <v>164</v>
      </c>
      <c r="D131" s="195" t="s">
        <v>162</v>
      </c>
      <c r="E131" s="196">
        <v>8</v>
      </c>
      <c r="F131" s="201"/>
      <c r="G131" s="201"/>
      <c r="H131" s="201"/>
      <c r="I131" s="197">
        <f t="shared" si="4"/>
        <v>0</v>
      </c>
      <c r="J131" s="89"/>
    </row>
    <row r="132" spans="1:10" ht="12.75" customHeight="1" x14ac:dyDescent="0.2">
      <c r="A132" s="98">
        <v>16</v>
      </c>
      <c r="B132" s="95">
        <v>3.1</v>
      </c>
      <c r="C132" s="204" t="s">
        <v>165</v>
      </c>
      <c r="D132" s="195" t="s">
        <v>162</v>
      </c>
      <c r="E132" s="196">
        <v>8</v>
      </c>
      <c r="F132" s="201"/>
      <c r="G132" s="201"/>
      <c r="H132" s="201"/>
      <c r="I132" s="197">
        <f t="shared" si="4"/>
        <v>0</v>
      </c>
      <c r="J132" s="89"/>
    </row>
    <row r="133" spans="1:10" ht="12.75" customHeight="1" x14ac:dyDescent="0.2">
      <c r="A133" s="83" t="s">
        <v>63</v>
      </c>
      <c r="B133" s="178">
        <v>4</v>
      </c>
      <c r="C133" s="208" t="s">
        <v>106</v>
      </c>
      <c r="D133" s="209" t="s">
        <v>18</v>
      </c>
      <c r="E133" s="179"/>
      <c r="F133" s="180" t="s">
        <v>91</v>
      </c>
      <c r="G133" s="180" t="s">
        <v>92</v>
      </c>
      <c r="H133" s="180" t="s">
        <v>120</v>
      </c>
      <c r="I133" s="210" t="s">
        <v>93</v>
      </c>
      <c r="J133" s="86" t="s">
        <v>5</v>
      </c>
    </row>
    <row r="134" spans="1:10" ht="12.75" customHeight="1" x14ac:dyDescent="0.2">
      <c r="A134" s="98">
        <v>1</v>
      </c>
      <c r="B134" s="95">
        <v>4.0999999999999996</v>
      </c>
      <c r="C134" s="198" t="s">
        <v>81</v>
      </c>
      <c r="D134" s="195" t="s">
        <v>89</v>
      </c>
      <c r="E134" s="196">
        <v>0</v>
      </c>
      <c r="F134" s="197">
        <v>85</v>
      </c>
      <c r="G134" s="197">
        <v>85</v>
      </c>
      <c r="H134" s="197">
        <v>81</v>
      </c>
      <c r="I134" s="197">
        <f t="shared" ref="I134:I140" si="5">SUM(F134:H134)</f>
        <v>251</v>
      </c>
      <c r="J134" s="15">
        <v>30</v>
      </c>
    </row>
    <row r="135" spans="1:10" ht="12.75" customHeight="1" x14ac:dyDescent="0.2">
      <c r="A135" s="98">
        <v>2</v>
      </c>
      <c r="B135" s="95">
        <v>4.0999999999999996</v>
      </c>
      <c r="C135" s="198" t="s">
        <v>144</v>
      </c>
      <c r="D135" s="195" t="s">
        <v>101</v>
      </c>
      <c r="E135" s="196">
        <v>8</v>
      </c>
      <c r="F135" s="197">
        <v>81</v>
      </c>
      <c r="G135" s="197">
        <v>83</v>
      </c>
      <c r="H135" s="197">
        <v>83</v>
      </c>
      <c r="I135" s="197">
        <f t="shared" si="5"/>
        <v>247</v>
      </c>
      <c r="J135" s="15">
        <v>26</v>
      </c>
    </row>
    <row r="136" spans="1:10" ht="12.75" customHeight="1" x14ac:dyDescent="0.2">
      <c r="A136" s="98">
        <v>1</v>
      </c>
      <c r="B136" s="95">
        <v>4.0999999999999996</v>
      </c>
      <c r="C136" s="198" t="s">
        <v>151</v>
      </c>
      <c r="D136" s="195" t="s">
        <v>110</v>
      </c>
      <c r="E136" s="196">
        <v>8</v>
      </c>
      <c r="F136" s="197">
        <v>86</v>
      </c>
      <c r="G136" s="197">
        <v>83</v>
      </c>
      <c r="H136" s="197">
        <v>74</v>
      </c>
      <c r="I136" s="197">
        <f t="shared" si="5"/>
        <v>243</v>
      </c>
      <c r="J136" s="89">
        <v>23</v>
      </c>
    </row>
    <row r="137" spans="1:10" ht="12.75" customHeight="1" x14ac:dyDescent="0.2">
      <c r="A137" s="98">
        <v>2</v>
      </c>
      <c r="B137" s="95">
        <v>4.0999999999999996</v>
      </c>
      <c r="C137" s="198" t="s">
        <v>145</v>
      </c>
      <c r="D137" s="195" t="s">
        <v>101</v>
      </c>
      <c r="E137" s="196">
        <v>8</v>
      </c>
      <c r="F137" s="197">
        <v>82</v>
      </c>
      <c r="G137" s="197">
        <v>81</v>
      </c>
      <c r="H137" s="197">
        <v>74</v>
      </c>
      <c r="I137" s="197">
        <f t="shared" si="5"/>
        <v>237</v>
      </c>
      <c r="J137" s="89">
        <v>21</v>
      </c>
    </row>
    <row r="138" spans="1:10" ht="12.75" customHeight="1" x14ac:dyDescent="0.2">
      <c r="A138" s="98">
        <v>1</v>
      </c>
      <c r="B138" s="169">
        <v>4.0999999999999996</v>
      </c>
      <c r="C138" s="204" t="s">
        <v>172</v>
      </c>
      <c r="D138" s="195" t="s">
        <v>89</v>
      </c>
      <c r="E138" s="196">
        <v>0</v>
      </c>
      <c r="F138" s="197">
        <v>84</v>
      </c>
      <c r="G138" s="197">
        <v>77</v>
      </c>
      <c r="H138" s="197">
        <v>71</v>
      </c>
      <c r="I138" s="197">
        <f t="shared" si="5"/>
        <v>232</v>
      </c>
      <c r="J138" s="15">
        <v>20</v>
      </c>
    </row>
    <row r="139" spans="1:10" ht="12.75" customHeight="1" x14ac:dyDescent="0.2">
      <c r="A139" s="98">
        <v>1</v>
      </c>
      <c r="B139" s="95">
        <v>4.0999999999999996</v>
      </c>
      <c r="C139" s="198" t="s">
        <v>152</v>
      </c>
      <c r="D139" s="195" t="s">
        <v>110</v>
      </c>
      <c r="E139" s="196">
        <v>8</v>
      </c>
      <c r="F139" s="197"/>
      <c r="G139" s="197"/>
      <c r="H139" s="197" t="s">
        <v>153</v>
      </c>
      <c r="I139" s="197">
        <f t="shared" si="5"/>
        <v>0</v>
      </c>
      <c r="J139" s="89"/>
    </row>
    <row r="140" spans="1:10" ht="12.75" customHeight="1" x14ac:dyDescent="0.2">
      <c r="A140" s="98">
        <v>1</v>
      </c>
      <c r="B140" s="95">
        <v>4.0999999999999996</v>
      </c>
      <c r="C140" s="198" t="s">
        <v>139</v>
      </c>
      <c r="D140" s="195" t="s">
        <v>114</v>
      </c>
      <c r="E140" s="196">
        <v>8</v>
      </c>
      <c r="F140" s="197"/>
      <c r="G140" s="197"/>
      <c r="H140" s="197"/>
      <c r="I140" s="197">
        <f t="shared" si="5"/>
        <v>0</v>
      </c>
      <c r="J140" s="15"/>
    </row>
    <row r="141" spans="1:10" ht="12.75" customHeight="1" x14ac:dyDescent="0.2">
      <c r="A141" s="83" t="s">
        <v>63</v>
      </c>
      <c r="B141" s="181">
        <v>5</v>
      </c>
      <c r="C141" s="215" t="s">
        <v>99</v>
      </c>
      <c r="D141" s="209" t="s">
        <v>18</v>
      </c>
      <c r="E141" s="179"/>
      <c r="F141" s="180" t="s">
        <v>91</v>
      </c>
      <c r="G141" s="180" t="s">
        <v>92</v>
      </c>
      <c r="H141" s="180" t="s">
        <v>120</v>
      </c>
      <c r="I141" s="210" t="s">
        <v>93</v>
      </c>
      <c r="J141" s="86" t="s">
        <v>5</v>
      </c>
    </row>
    <row r="142" spans="1:10" ht="18.75" customHeight="1" x14ac:dyDescent="0.3">
      <c r="A142" s="98">
        <v>1</v>
      </c>
      <c r="B142" s="95">
        <v>5.0999999999999996</v>
      </c>
      <c r="C142" s="194" t="s">
        <v>121</v>
      </c>
      <c r="D142" s="195" t="s">
        <v>111</v>
      </c>
      <c r="E142" s="196">
        <v>0</v>
      </c>
      <c r="F142" s="197">
        <v>94</v>
      </c>
      <c r="G142" s="197">
        <v>96</v>
      </c>
      <c r="H142" s="197">
        <v>95</v>
      </c>
      <c r="I142" s="197">
        <f t="shared" ref="I142:I155" si="6">SUM(F142:H142)</f>
        <v>285</v>
      </c>
      <c r="J142" s="15">
        <v>30</v>
      </c>
    </row>
    <row r="143" spans="1:10" ht="12.75" customHeight="1" x14ac:dyDescent="0.2">
      <c r="A143" s="98">
        <v>2</v>
      </c>
      <c r="B143" s="169">
        <v>5.0999999999999996</v>
      </c>
      <c r="C143" s="216" t="s">
        <v>126</v>
      </c>
      <c r="D143" s="195" t="s">
        <v>11</v>
      </c>
      <c r="E143" s="196">
        <v>0</v>
      </c>
      <c r="F143" s="197">
        <v>95</v>
      </c>
      <c r="G143" s="197">
        <v>96</v>
      </c>
      <c r="H143" s="197">
        <v>93</v>
      </c>
      <c r="I143" s="197">
        <f t="shared" si="6"/>
        <v>284</v>
      </c>
      <c r="J143" s="15">
        <v>26</v>
      </c>
    </row>
    <row r="144" spans="1:10" ht="12.75" customHeight="1" x14ac:dyDescent="0.2">
      <c r="A144" s="98">
        <v>3</v>
      </c>
      <c r="B144" s="169">
        <v>5.0999999999999996</v>
      </c>
      <c r="C144" s="198" t="s">
        <v>128</v>
      </c>
      <c r="D144" s="195" t="s">
        <v>108</v>
      </c>
      <c r="E144" s="196">
        <v>0</v>
      </c>
      <c r="F144" s="197">
        <v>93</v>
      </c>
      <c r="G144" s="197">
        <v>93</v>
      </c>
      <c r="H144" s="197">
        <v>96</v>
      </c>
      <c r="I144" s="197">
        <f t="shared" si="6"/>
        <v>282</v>
      </c>
      <c r="J144" s="89">
        <v>23</v>
      </c>
    </row>
    <row r="145" spans="1:10" ht="12.75" customHeight="1" x14ac:dyDescent="0.2">
      <c r="A145" s="98">
        <v>4</v>
      </c>
      <c r="B145" s="95">
        <v>5.0999999999999996</v>
      </c>
      <c r="C145" s="198" t="s">
        <v>130</v>
      </c>
      <c r="D145" s="195" t="s">
        <v>108</v>
      </c>
      <c r="E145" s="196">
        <v>0</v>
      </c>
      <c r="F145" s="197">
        <v>97</v>
      </c>
      <c r="G145" s="197">
        <v>91</v>
      </c>
      <c r="H145" s="197">
        <v>94</v>
      </c>
      <c r="I145" s="197">
        <f t="shared" si="6"/>
        <v>282</v>
      </c>
      <c r="J145" s="89">
        <v>21</v>
      </c>
    </row>
    <row r="146" spans="1:10" ht="12.75" customHeight="1" x14ac:dyDescent="0.2">
      <c r="A146" s="98">
        <v>5</v>
      </c>
      <c r="B146" s="169">
        <v>5.0999999999999996</v>
      </c>
      <c r="C146" s="198" t="s">
        <v>75</v>
      </c>
      <c r="D146" s="195" t="s">
        <v>112</v>
      </c>
      <c r="E146" s="196">
        <v>0</v>
      </c>
      <c r="F146" s="197">
        <v>93</v>
      </c>
      <c r="G146" s="197">
        <v>94</v>
      </c>
      <c r="H146" s="197">
        <v>93</v>
      </c>
      <c r="I146" s="197">
        <f t="shared" si="6"/>
        <v>280</v>
      </c>
      <c r="J146" s="15">
        <v>20</v>
      </c>
    </row>
    <row r="147" spans="1:10" ht="12.75" customHeight="1" x14ac:dyDescent="0.2">
      <c r="A147" s="98">
        <v>6</v>
      </c>
      <c r="B147" s="95">
        <v>5.0999999999999996</v>
      </c>
      <c r="C147" s="198" t="s">
        <v>76</v>
      </c>
      <c r="D147" s="195" t="s">
        <v>112</v>
      </c>
      <c r="E147" s="196">
        <v>0</v>
      </c>
      <c r="F147" s="197">
        <v>93</v>
      </c>
      <c r="G147" s="197">
        <v>90</v>
      </c>
      <c r="H147" s="197">
        <v>94</v>
      </c>
      <c r="I147" s="197">
        <f t="shared" si="6"/>
        <v>277</v>
      </c>
      <c r="J147" s="89">
        <v>19</v>
      </c>
    </row>
    <row r="148" spans="1:10" ht="12.75" customHeight="1" x14ac:dyDescent="0.2">
      <c r="A148" s="98">
        <v>7</v>
      </c>
      <c r="B148" s="95">
        <v>5.0999999999999996</v>
      </c>
      <c r="C148" s="198" t="s">
        <v>74</v>
      </c>
      <c r="D148" s="195" t="s">
        <v>113</v>
      </c>
      <c r="E148" s="196">
        <v>0</v>
      </c>
      <c r="F148" s="197">
        <v>91</v>
      </c>
      <c r="G148" s="197">
        <v>90</v>
      </c>
      <c r="H148" s="197">
        <v>94</v>
      </c>
      <c r="I148" s="197">
        <f t="shared" si="6"/>
        <v>275</v>
      </c>
      <c r="J148" s="15">
        <v>18</v>
      </c>
    </row>
    <row r="149" spans="1:10" ht="12.75" customHeight="1" x14ac:dyDescent="0.2">
      <c r="A149" s="98">
        <v>8</v>
      </c>
      <c r="B149" s="95">
        <v>5.0999999999999996</v>
      </c>
      <c r="C149" s="198" t="s">
        <v>78</v>
      </c>
      <c r="D149" s="195" t="s">
        <v>110</v>
      </c>
      <c r="E149" s="196">
        <v>8</v>
      </c>
      <c r="F149" s="197">
        <v>88</v>
      </c>
      <c r="G149" s="197">
        <v>91</v>
      </c>
      <c r="H149" s="197">
        <v>93</v>
      </c>
      <c r="I149" s="197">
        <f t="shared" si="6"/>
        <v>272</v>
      </c>
      <c r="J149" s="89">
        <v>17</v>
      </c>
    </row>
    <row r="150" spans="1:10" ht="12.75" customHeight="1" x14ac:dyDescent="0.2">
      <c r="A150" s="98">
        <v>9</v>
      </c>
      <c r="B150" s="95">
        <v>5.0999999999999996</v>
      </c>
      <c r="C150" s="198" t="s">
        <v>72</v>
      </c>
      <c r="D150" s="195" t="s">
        <v>101</v>
      </c>
      <c r="E150" s="196">
        <v>0</v>
      </c>
      <c r="F150" s="197">
        <v>91</v>
      </c>
      <c r="G150" s="197">
        <v>89</v>
      </c>
      <c r="H150" s="197">
        <v>91</v>
      </c>
      <c r="I150" s="197">
        <f t="shared" si="6"/>
        <v>271</v>
      </c>
      <c r="J150" s="15">
        <v>16</v>
      </c>
    </row>
    <row r="151" spans="1:10" ht="12.75" customHeight="1" x14ac:dyDescent="0.2">
      <c r="A151" s="98">
        <v>10</v>
      </c>
      <c r="B151" s="95">
        <v>5.0999999999999996</v>
      </c>
      <c r="C151" s="198" t="s">
        <v>156</v>
      </c>
      <c r="D151" s="195" t="s">
        <v>109</v>
      </c>
      <c r="E151" s="196">
        <v>0</v>
      </c>
      <c r="F151" s="197">
        <v>84</v>
      </c>
      <c r="G151" s="197">
        <v>86</v>
      </c>
      <c r="H151" s="197">
        <v>85</v>
      </c>
      <c r="I151" s="197">
        <f t="shared" si="6"/>
        <v>255</v>
      </c>
      <c r="J151" s="89">
        <v>15</v>
      </c>
    </row>
    <row r="152" spans="1:10" ht="12.75" customHeight="1" x14ac:dyDescent="0.2">
      <c r="A152" s="98">
        <v>11</v>
      </c>
      <c r="B152" s="95">
        <v>5.0999999999999996</v>
      </c>
      <c r="C152" s="198" t="s">
        <v>133</v>
      </c>
      <c r="D152" s="195" t="s">
        <v>113</v>
      </c>
      <c r="E152" s="196">
        <v>0</v>
      </c>
      <c r="F152" s="197">
        <v>78</v>
      </c>
      <c r="G152" s="197">
        <v>70</v>
      </c>
      <c r="H152" s="197">
        <v>85</v>
      </c>
      <c r="I152" s="197">
        <f t="shared" si="6"/>
        <v>233</v>
      </c>
      <c r="J152" s="15">
        <v>14</v>
      </c>
    </row>
    <row r="153" spans="1:10" ht="12.75" customHeight="1" x14ac:dyDescent="0.2">
      <c r="A153" s="98">
        <v>12</v>
      </c>
      <c r="B153" s="169">
        <v>5.0999999999999996</v>
      </c>
      <c r="C153" s="198" t="s">
        <v>129</v>
      </c>
      <c r="D153" s="195" t="s">
        <v>108</v>
      </c>
      <c r="E153" s="196">
        <v>0</v>
      </c>
      <c r="F153" s="197"/>
      <c r="G153" s="197"/>
      <c r="H153" s="197"/>
      <c r="I153" s="197">
        <f t="shared" si="6"/>
        <v>0</v>
      </c>
      <c r="J153" s="15"/>
    </row>
    <row r="154" spans="1:10" ht="12.75" customHeight="1" x14ac:dyDescent="0.2">
      <c r="A154" s="98">
        <v>13</v>
      </c>
      <c r="B154" s="95">
        <v>5.0999999999999996</v>
      </c>
      <c r="C154" s="198" t="s">
        <v>157</v>
      </c>
      <c r="D154" s="195" t="s">
        <v>109</v>
      </c>
      <c r="E154" s="196">
        <v>0</v>
      </c>
      <c r="F154" s="197"/>
      <c r="G154" s="197"/>
      <c r="H154" s="197"/>
      <c r="I154" s="197">
        <f t="shared" si="6"/>
        <v>0</v>
      </c>
      <c r="J154" s="89"/>
    </row>
    <row r="155" spans="1:10" ht="12.75" customHeight="1" x14ac:dyDescent="0.2">
      <c r="A155" s="98">
        <v>14</v>
      </c>
      <c r="B155" s="169">
        <v>5.0999999999999996</v>
      </c>
      <c r="C155" s="204" t="s">
        <v>171</v>
      </c>
      <c r="D155" s="195" t="s">
        <v>89</v>
      </c>
      <c r="E155" s="196">
        <v>0</v>
      </c>
      <c r="F155" s="201"/>
      <c r="G155" s="201"/>
      <c r="H155" s="201"/>
      <c r="I155" s="197">
        <f t="shared" si="6"/>
        <v>0</v>
      </c>
      <c r="J155" s="89"/>
    </row>
    <row r="156" spans="1:10" ht="12.75" customHeight="1" x14ac:dyDescent="0.2">
      <c r="A156" s="83" t="s">
        <v>63</v>
      </c>
      <c r="B156" s="182">
        <v>6</v>
      </c>
      <c r="C156" s="211" t="s">
        <v>107</v>
      </c>
      <c r="D156" s="209" t="s">
        <v>18</v>
      </c>
      <c r="E156" s="179"/>
      <c r="F156" s="180" t="s">
        <v>91</v>
      </c>
      <c r="G156" s="180" t="s">
        <v>92</v>
      </c>
      <c r="H156" s="180" t="s">
        <v>120</v>
      </c>
      <c r="I156" s="210" t="s">
        <v>93</v>
      </c>
      <c r="J156" s="86" t="s">
        <v>5</v>
      </c>
    </row>
    <row r="157" spans="1:10" ht="12.75" customHeight="1" x14ac:dyDescent="0.2">
      <c r="A157" s="98">
        <v>1</v>
      </c>
      <c r="B157" s="95">
        <v>6.1</v>
      </c>
      <c r="C157" s="198" t="s">
        <v>69</v>
      </c>
      <c r="D157" s="195" t="s">
        <v>111</v>
      </c>
      <c r="E157" s="196">
        <v>5</v>
      </c>
      <c r="F157" s="197">
        <v>92</v>
      </c>
      <c r="G157" s="197">
        <v>92</v>
      </c>
      <c r="H157" s="197">
        <v>91</v>
      </c>
      <c r="I157" s="197">
        <f t="shared" ref="I157:I167" si="7">SUM(F157:H157)</f>
        <v>275</v>
      </c>
      <c r="J157" s="15">
        <v>30</v>
      </c>
    </row>
    <row r="158" spans="1:10" ht="12.75" customHeight="1" x14ac:dyDescent="0.2">
      <c r="A158" s="98">
        <v>2</v>
      </c>
      <c r="B158" s="95">
        <v>6.1</v>
      </c>
      <c r="C158" s="198" t="s">
        <v>73</v>
      </c>
      <c r="D158" s="195" t="s">
        <v>111</v>
      </c>
      <c r="E158" s="196">
        <v>5</v>
      </c>
      <c r="F158" s="197">
        <v>93</v>
      </c>
      <c r="G158" s="197">
        <v>90</v>
      </c>
      <c r="H158" s="197">
        <v>89</v>
      </c>
      <c r="I158" s="197">
        <f t="shared" si="7"/>
        <v>272</v>
      </c>
      <c r="J158" s="15">
        <v>26</v>
      </c>
    </row>
    <row r="159" spans="1:10" ht="12.75" customHeight="1" x14ac:dyDescent="0.2">
      <c r="A159" s="98">
        <v>3</v>
      </c>
      <c r="B159" s="169">
        <v>6.1</v>
      </c>
      <c r="C159" s="198" t="s">
        <v>124</v>
      </c>
      <c r="D159" s="195" t="s">
        <v>11</v>
      </c>
      <c r="E159" s="196">
        <v>5</v>
      </c>
      <c r="F159" s="197">
        <v>93</v>
      </c>
      <c r="G159" s="197">
        <v>90</v>
      </c>
      <c r="H159" s="197">
        <v>86</v>
      </c>
      <c r="I159" s="197">
        <f t="shared" si="7"/>
        <v>269</v>
      </c>
      <c r="J159" s="89">
        <v>23</v>
      </c>
    </row>
    <row r="160" spans="1:10" ht="12.75" customHeight="1" x14ac:dyDescent="0.2">
      <c r="A160" s="98">
        <v>4</v>
      </c>
      <c r="B160" s="95">
        <v>6.1</v>
      </c>
      <c r="C160" s="198" t="s">
        <v>70</v>
      </c>
      <c r="D160" s="195" t="s">
        <v>11</v>
      </c>
      <c r="E160" s="196">
        <v>5</v>
      </c>
      <c r="F160" s="197">
        <v>92</v>
      </c>
      <c r="G160" s="197">
        <v>89</v>
      </c>
      <c r="H160" s="197">
        <v>86</v>
      </c>
      <c r="I160" s="197">
        <f t="shared" si="7"/>
        <v>267</v>
      </c>
      <c r="J160" s="89">
        <v>21</v>
      </c>
    </row>
    <row r="161" spans="1:10" ht="12.75" customHeight="1" x14ac:dyDescent="0.2">
      <c r="A161" s="98">
        <v>5</v>
      </c>
      <c r="B161" s="169">
        <v>6.1</v>
      </c>
      <c r="C161" s="198" t="s">
        <v>71</v>
      </c>
      <c r="D161" s="195" t="s">
        <v>108</v>
      </c>
      <c r="E161" s="196">
        <v>5</v>
      </c>
      <c r="F161" s="201">
        <v>83</v>
      </c>
      <c r="G161" s="201">
        <v>90</v>
      </c>
      <c r="H161" s="201">
        <v>92</v>
      </c>
      <c r="I161" s="197">
        <f t="shared" si="7"/>
        <v>265</v>
      </c>
      <c r="J161" s="15">
        <v>20</v>
      </c>
    </row>
    <row r="162" spans="1:10" ht="12.75" customHeight="1" x14ac:dyDescent="0.2">
      <c r="A162" s="98">
        <v>6</v>
      </c>
      <c r="B162" s="169">
        <v>6.1</v>
      </c>
      <c r="C162" s="198" t="s">
        <v>125</v>
      </c>
      <c r="D162" s="195" t="s">
        <v>11</v>
      </c>
      <c r="E162" s="196">
        <v>5</v>
      </c>
      <c r="F162" s="197">
        <v>85</v>
      </c>
      <c r="G162" s="197">
        <v>90</v>
      </c>
      <c r="H162" s="197">
        <v>86</v>
      </c>
      <c r="I162" s="197">
        <f t="shared" si="7"/>
        <v>261</v>
      </c>
      <c r="J162" s="89">
        <v>19</v>
      </c>
    </row>
    <row r="163" spans="1:10" ht="12.75" customHeight="1" x14ac:dyDescent="0.2">
      <c r="A163" s="98">
        <v>7</v>
      </c>
      <c r="B163" s="95">
        <v>6.1</v>
      </c>
      <c r="C163" s="198" t="s">
        <v>127</v>
      </c>
      <c r="D163" s="195" t="s">
        <v>108</v>
      </c>
      <c r="E163" s="196">
        <v>5</v>
      </c>
      <c r="F163" s="197">
        <v>88</v>
      </c>
      <c r="G163" s="197">
        <v>83</v>
      </c>
      <c r="H163" s="197">
        <v>88</v>
      </c>
      <c r="I163" s="197">
        <f t="shared" si="7"/>
        <v>259</v>
      </c>
      <c r="J163" s="15">
        <v>18</v>
      </c>
    </row>
    <row r="164" spans="1:10" ht="12.75" customHeight="1" x14ac:dyDescent="0.2">
      <c r="A164" s="98">
        <v>8</v>
      </c>
      <c r="B164" s="95">
        <v>6.1</v>
      </c>
      <c r="C164" s="217" t="s">
        <v>158</v>
      </c>
      <c r="D164" s="195" t="s">
        <v>109</v>
      </c>
      <c r="E164" s="196">
        <v>5</v>
      </c>
      <c r="F164" s="197">
        <v>81</v>
      </c>
      <c r="G164" s="197">
        <v>85</v>
      </c>
      <c r="H164" s="197">
        <v>88</v>
      </c>
      <c r="I164" s="197">
        <f t="shared" si="7"/>
        <v>254</v>
      </c>
      <c r="J164" s="89">
        <v>17</v>
      </c>
    </row>
    <row r="165" spans="1:10" ht="12.75" customHeight="1" x14ac:dyDescent="0.2">
      <c r="A165" s="98">
        <v>9</v>
      </c>
      <c r="B165" s="95">
        <v>6.1</v>
      </c>
      <c r="C165" s="198" t="s">
        <v>122</v>
      </c>
      <c r="D165" s="195" t="s">
        <v>111</v>
      </c>
      <c r="E165" s="196">
        <v>5</v>
      </c>
      <c r="F165" s="197">
        <v>86</v>
      </c>
      <c r="G165" s="197">
        <v>83</v>
      </c>
      <c r="H165" s="197">
        <v>83</v>
      </c>
      <c r="I165" s="197">
        <f t="shared" si="7"/>
        <v>252</v>
      </c>
      <c r="J165" s="15">
        <v>16</v>
      </c>
    </row>
    <row r="166" spans="1:10" ht="12.75" customHeight="1" x14ac:dyDescent="0.2">
      <c r="A166" s="98">
        <v>10</v>
      </c>
      <c r="B166" s="95">
        <v>6.1</v>
      </c>
      <c r="C166" s="198" t="s">
        <v>159</v>
      </c>
      <c r="D166" s="195" t="s">
        <v>109</v>
      </c>
      <c r="E166" s="196">
        <v>5</v>
      </c>
      <c r="F166" s="197">
        <v>57</v>
      </c>
      <c r="G166" s="197">
        <v>63</v>
      </c>
      <c r="H166" s="197">
        <v>63</v>
      </c>
      <c r="I166" s="197">
        <f t="shared" si="7"/>
        <v>183</v>
      </c>
      <c r="J166" s="89">
        <v>15</v>
      </c>
    </row>
    <row r="167" spans="1:10" ht="12.75" customHeight="1" x14ac:dyDescent="0.2">
      <c r="A167" s="98">
        <v>11</v>
      </c>
      <c r="B167" s="95">
        <v>6.1</v>
      </c>
      <c r="C167" s="198" t="s">
        <v>123</v>
      </c>
      <c r="D167" s="195" t="s">
        <v>111</v>
      </c>
      <c r="E167" s="196">
        <v>5</v>
      </c>
      <c r="F167" s="197"/>
      <c r="G167" s="197"/>
      <c r="H167" s="197"/>
      <c r="I167" s="197">
        <f t="shared" si="7"/>
        <v>0</v>
      </c>
      <c r="J167" s="15"/>
    </row>
    <row r="168" spans="1:10" ht="12.75" customHeight="1" x14ac:dyDescent="0.2">
      <c r="D168" s="212"/>
    </row>
    <row r="169" spans="1:10" ht="12.75" customHeight="1" x14ac:dyDescent="0.2">
      <c r="D169" s="212"/>
    </row>
    <row r="170" spans="1:10" ht="12.75" customHeight="1" x14ac:dyDescent="0.2">
      <c r="D170" s="212"/>
    </row>
    <row r="171" spans="1:10" ht="12.75" customHeight="1" x14ac:dyDescent="0.2">
      <c r="D171" s="212"/>
    </row>
    <row r="172" spans="1:10" ht="12.75" customHeight="1" x14ac:dyDescent="0.2">
      <c r="D172" s="212"/>
    </row>
    <row r="173" spans="1:10" ht="12.75" customHeight="1" x14ac:dyDescent="0.2">
      <c r="D173" s="212"/>
    </row>
    <row r="174" spans="1:10" ht="12.75" customHeight="1" x14ac:dyDescent="0.2">
      <c r="D174" s="212"/>
    </row>
    <row r="175" spans="1:10" ht="12.75" customHeight="1" x14ac:dyDescent="0.2">
      <c r="D175" s="212"/>
    </row>
    <row r="176" spans="1:10" ht="12.75" customHeight="1" x14ac:dyDescent="0.2">
      <c r="D176" s="212"/>
    </row>
    <row r="177" spans="4:4" ht="12.75" customHeight="1" x14ac:dyDescent="0.2">
      <c r="D177" s="212"/>
    </row>
    <row r="178" spans="4:4" ht="12.75" customHeight="1" x14ac:dyDescent="0.2">
      <c r="D178" s="212"/>
    </row>
    <row r="179" spans="4:4" ht="12.75" customHeight="1" x14ac:dyDescent="0.2">
      <c r="D179" s="212"/>
    </row>
    <row r="180" spans="4:4" ht="12.75" customHeight="1" x14ac:dyDescent="0.2">
      <c r="D180" s="212"/>
    </row>
    <row r="181" spans="4:4" ht="12.75" customHeight="1" x14ac:dyDescent="0.2">
      <c r="D181" s="212"/>
    </row>
    <row r="182" spans="4:4" ht="12.75" customHeight="1" x14ac:dyDescent="0.2">
      <c r="D182" s="212"/>
    </row>
    <row r="183" spans="4:4" ht="12.75" customHeight="1" x14ac:dyDescent="0.2">
      <c r="D183" s="212"/>
    </row>
    <row r="184" spans="4:4" ht="12.75" customHeight="1" x14ac:dyDescent="0.2">
      <c r="D184" s="212"/>
    </row>
    <row r="185" spans="4:4" ht="12.75" customHeight="1" x14ac:dyDescent="0.2">
      <c r="D185" s="212"/>
    </row>
    <row r="186" spans="4:4" ht="12.75" customHeight="1" x14ac:dyDescent="0.2">
      <c r="D186" s="212"/>
    </row>
    <row r="187" spans="4:4" ht="12.75" customHeight="1" x14ac:dyDescent="0.2">
      <c r="D187" s="212"/>
    </row>
    <row r="188" spans="4:4" ht="12.75" customHeight="1" x14ac:dyDescent="0.2">
      <c r="D188" s="212"/>
    </row>
    <row r="189" spans="4:4" ht="12.75" customHeight="1" x14ac:dyDescent="0.2">
      <c r="D189" s="212"/>
    </row>
    <row r="190" spans="4:4" ht="12.75" customHeight="1" x14ac:dyDescent="0.2">
      <c r="D190" s="212"/>
    </row>
    <row r="191" spans="4:4" ht="12.75" customHeight="1" x14ac:dyDescent="0.2">
      <c r="D191" s="212"/>
    </row>
    <row r="192" spans="4:4" ht="12.75" customHeight="1" x14ac:dyDescent="0.2">
      <c r="D192" s="212"/>
    </row>
    <row r="193" spans="4:4" ht="12.75" customHeight="1" x14ac:dyDescent="0.2">
      <c r="D193" s="212"/>
    </row>
    <row r="194" spans="4:4" ht="12.75" customHeight="1" x14ac:dyDescent="0.2">
      <c r="D194" s="212"/>
    </row>
    <row r="195" spans="4:4" ht="12.75" customHeight="1" x14ac:dyDescent="0.2">
      <c r="D195" s="212"/>
    </row>
    <row r="196" spans="4:4" ht="12.75" customHeight="1" x14ac:dyDescent="0.2">
      <c r="D196" s="212"/>
    </row>
    <row r="197" spans="4:4" ht="12.75" customHeight="1" x14ac:dyDescent="0.2">
      <c r="D197" s="212"/>
    </row>
    <row r="198" spans="4:4" ht="12.75" customHeight="1" x14ac:dyDescent="0.2">
      <c r="D198" s="212"/>
    </row>
    <row r="199" spans="4:4" ht="12.75" customHeight="1" x14ac:dyDescent="0.2">
      <c r="D199" s="212"/>
    </row>
    <row r="200" spans="4:4" ht="12.75" customHeight="1" x14ac:dyDescent="0.2">
      <c r="D200" s="212"/>
    </row>
    <row r="201" spans="4:4" ht="12.75" customHeight="1" x14ac:dyDescent="0.2">
      <c r="D201" s="212"/>
    </row>
    <row r="202" spans="4:4" ht="12.75" customHeight="1" x14ac:dyDescent="0.2">
      <c r="D202" s="212"/>
    </row>
    <row r="203" spans="4:4" ht="12.75" customHeight="1" x14ac:dyDescent="0.2">
      <c r="D203" s="212"/>
    </row>
    <row r="204" spans="4:4" ht="12.75" customHeight="1" x14ac:dyDescent="0.2">
      <c r="D204" s="212"/>
    </row>
    <row r="205" spans="4:4" ht="12.75" customHeight="1" x14ac:dyDescent="0.2">
      <c r="D205" s="212"/>
    </row>
    <row r="206" spans="4:4" ht="12.75" customHeight="1" x14ac:dyDescent="0.2">
      <c r="D206" s="212"/>
    </row>
    <row r="207" spans="4:4" ht="12.75" customHeight="1" x14ac:dyDescent="0.2">
      <c r="D207" s="212"/>
    </row>
    <row r="208" spans="4:4" ht="12.75" customHeight="1" x14ac:dyDescent="0.2">
      <c r="D208" s="212"/>
    </row>
    <row r="209" spans="4:4" ht="12.75" customHeight="1" x14ac:dyDescent="0.2">
      <c r="D209" s="212"/>
    </row>
    <row r="210" spans="4:4" ht="12.75" customHeight="1" x14ac:dyDescent="0.2">
      <c r="D210" s="212"/>
    </row>
    <row r="211" spans="4:4" ht="12.75" customHeight="1" x14ac:dyDescent="0.2">
      <c r="D211" s="212"/>
    </row>
    <row r="212" spans="4:4" ht="12.75" customHeight="1" x14ac:dyDescent="0.2">
      <c r="D212" s="212"/>
    </row>
    <row r="213" spans="4:4" ht="12.75" customHeight="1" x14ac:dyDescent="0.2">
      <c r="D213" s="212"/>
    </row>
    <row r="214" spans="4:4" ht="12.75" customHeight="1" x14ac:dyDescent="0.2">
      <c r="D214" s="212"/>
    </row>
    <row r="215" spans="4:4" ht="12.75" customHeight="1" x14ac:dyDescent="0.2">
      <c r="D215" s="212"/>
    </row>
    <row r="216" spans="4:4" ht="12.75" customHeight="1" x14ac:dyDescent="0.2">
      <c r="D216" s="212"/>
    </row>
    <row r="217" spans="4:4" ht="12.75" customHeight="1" x14ac:dyDescent="0.2">
      <c r="D217" s="212"/>
    </row>
    <row r="218" spans="4:4" ht="12.75" customHeight="1" x14ac:dyDescent="0.2">
      <c r="D218" s="212"/>
    </row>
    <row r="219" spans="4:4" ht="12.75" customHeight="1" x14ac:dyDescent="0.2">
      <c r="D219" s="212"/>
    </row>
    <row r="220" spans="4:4" ht="12.75" customHeight="1" x14ac:dyDescent="0.2">
      <c r="D220" s="212"/>
    </row>
    <row r="221" spans="4:4" ht="12.75" customHeight="1" x14ac:dyDescent="0.2">
      <c r="D221" s="212"/>
    </row>
    <row r="222" spans="4:4" ht="12.75" customHeight="1" x14ac:dyDescent="0.2">
      <c r="D222" s="212"/>
    </row>
    <row r="223" spans="4:4" ht="12.75" customHeight="1" x14ac:dyDescent="0.2">
      <c r="D223" s="212"/>
    </row>
    <row r="224" spans="4:4" ht="12.75" customHeight="1" x14ac:dyDescent="0.2">
      <c r="D224" s="212"/>
    </row>
    <row r="225" spans="4:4" ht="12.75" customHeight="1" x14ac:dyDescent="0.2">
      <c r="D225" s="212"/>
    </row>
    <row r="226" spans="4:4" ht="12.75" customHeight="1" x14ac:dyDescent="0.2">
      <c r="D226" s="212"/>
    </row>
    <row r="227" spans="4:4" ht="12.75" customHeight="1" x14ac:dyDescent="0.2">
      <c r="D227" s="212"/>
    </row>
    <row r="228" spans="4:4" ht="12.75" customHeight="1" x14ac:dyDescent="0.2">
      <c r="D228" s="212"/>
    </row>
    <row r="229" spans="4:4" ht="12.75" customHeight="1" x14ac:dyDescent="0.2">
      <c r="D229" s="212"/>
    </row>
    <row r="230" spans="4:4" ht="12.75" customHeight="1" x14ac:dyDescent="0.2">
      <c r="D230" s="212"/>
    </row>
    <row r="231" spans="4:4" ht="12.75" customHeight="1" x14ac:dyDescent="0.2">
      <c r="D231" s="212"/>
    </row>
    <row r="232" spans="4:4" ht="12.75" customHeight="1" x14ac:dyDescent="0.2">
      <c r="D232" s="212"/>
    </row>
    <row r="233" spans="4:4" ht="12.75" customHeight="1" x14ac:dyDescent="0.2">
      <c r="D233" s="212"/>
    </row>
    <row r="234" spans="4:4" ht="12.75" customHeight="1" x14ac:dyDescent="0.2">
      <c r="D234" s="212"/>
    </row>
    <row r="235" spans="4:4" ht="12.75" customHeight="1" x14ac:dyDescent="0.2">
      <c r="D235" s="212"/>
    </row>
    <row r="236" spans="4:4" ht="12.75" customHeight="1" x14ac:dyDescent="0.2">
      <c r="D236" s="212"/>
    </row>
    <row r="237" spans="4:4" ht="12.75" customHeight="1" x14ac:dyDescent="0.2">
      <c r="D237" s="212"/>
    </row>
    <row r="238" spans="4:4" ht="12.75" customHeight="1" x14ac:dyDescent="0.2">
      <c r="D238" s="212"/>
    </row>
    <row r="239" spans="4:4" ht="12.75" customHeight="1" x14ac:dyDescent="0.2">
      <c r="D239" s="212"/>
    </row>
    <row r="240" spans="4:4" ht="12.75" customHeight="1" x14ac:dyDescent="0.2">
      <c r="D240" s="212"/>
    </row>
    <row r="241" spans="4:4" ht="12.75" customHeight="1" x14ac:dyDescent="0.2">
      <c r="D241" s="212"/>
    </row>
    <row r="242" spans="4:4" ht="12.75" customHeight="1" x14ac:dyDescent="0.2">
      <c r="D242" s="212"/>
    </row>
    <row r="243" spans="4:4" ht="12.75" customHeight="1" x14ac:dyDescent="0.2">
      <c r="D243" s="212"/>
    </row>
    <row r="244" spans="4:4" ht="12.75" customHeight="1" x14ac:dyDescent="0.2">
      <c r="D244" s="212"/>
    </row>
    <row r="245" spans="4:4" ht="12.75" customHeight="1" x14ac:dyDescent="0.2">
      <c r="D245" s="212"/>
    </row>
    <row r="246" spans="4:4" ht="12.75" customHeight="1" x14ac:dyDescent="0.2">
      <c r="D246" s="212"/>
    </row>
    <row r="247" spans="4:4" ht="12.75" customHeight="1" x14ac:dyDescent="0.2">
      <c r="D247" s="212"/>
    </row>
    <row r="248" spans="4:4" ht="12.75" customHeight="1" x14ac:dyDescent="0.2">
      <c r="D248" s="212"/>
    </row>
    <row r="249" spans="4:4" ht="12.75" customHeight="1" x14ac:dyDescent="0.2">
      <c r="D249" s="212"/>
    </row>
    <row r="250" spans="4:4" ht="12.75" customHeight="1" x14ac:dyDescent="0.2">
      <c r="D250" s="212"/>
    </row>
    <row r="251" spans="4:4" ht="12.75" customHeight="1" x14ac:dyDescent="0.2">
      <c r="D251" s="212"/>
    </row>
    <row r="252" spans="4:4" ht="12.75" customHeight="1" x14ac:dyDescent="0.2">
      <c r="D252" s="212"/>
    </row>
    <row r="253" spans="4:4" ht="12.75" customHeight="1" x14ac:dyDescent="0.2">
      <c r="D253" s="212"/>
    </row>
    <row r="254" spans="4:4" ht="12.75" customHeight="1" x14ac:dyDescent="0.2">
      <c r="D254" s="212"/>
    </row>
    <row r="255" spans="4:4" ht="12.75" customHeight="1" x14ac:dyDescent="0.2">
      <c r="D255" s="212"/>
    </row>
    <row r="256" spans="4:4" ht="12.75" customHeight="1" x14ac:dyDescent="0.2">
      <c r="D256" s="212"/>
    </row>
    <row r="257" spans="4:4" ht="12.75" customHeight="1" x14ac:dyDescent="0.2">
      <c r="D257" s="212"/>
    </row>
    <row r="258" spans="4:4" ht="12.75" customHeight="1" x14ac:dyDescent="0.2">
      <c r="D258" s="212"/>
    </row>
    <row r="259" spans="4:4" ht="12.75" customHeight="1" x14ac:dyDescent="0.2">
      <c r="D259" s="212"/>
    </row>
    <row r="260" spans="4:4" ht="12.75" customHeight="1" x14ac:dyDescent="0.2">
      <c r="D260" s="212"/>
    </row>
    <row r="261" spans="4:4" ht="12.75" customHeight="1" x14ac:dyDescent="0.2">
      <c r="D261" s="212"/>
    </row>
    <row r="262" spans="4:4" ht="12.75" customHeight="1" x14ac:dyDescent="0.2">
      <c r="D262" s="212"/>
    </row>
    <row r="263" spans="4:4" ht="12.75" customHeight="1" x14ac:dyDescent="0.2">
      <c r="D263" s="212"/>
    </row>
    <row r="264" spans="4:4" ht="12.75" customHeight="1" x14ac:dyDescent="0.2">
      <c r="D264" s="212"/>
    </row>
    <row r="265" spans="4:4" ht="12.75" customHeight="1" x14ac:dyDescent="0.2">
      <c r="D265" s="212"/>
    </row>
    <row r="266" spans="4:4" ht="12.75" customHeight="1" x14ac:dyDescent="0.2">
      <c r="D266" s="212"/>
    </row>
    <row r="267" spans="4:4" ht="12.75" customHeight="1" x14ac:dyDescent="0.2">
      <c r="D267" s="212"/>
    </row>
    <row r="268" spans="4:4" ht="12.75" customHeight="1" x14ac:dyDescent="0.2">
      <c r="D268" s="212"/>
    </row>
    <row r="269" spans="4:4" ht="12.75" customHeight="1" x14ac:dyDescent="0.2">
      <c r="D269" s="212"/>
    </row>
    <row r="270" spans="4:4" ht="12.75" customHeight="1" x14ac:dyDescent="0.2">
      <c r="D270" s="212"/>
    </row>
    <row r="271" spans="4:4" ht="12.75" customHeight="1" x14ac:dyDescent="0.2">
      <c r="D271" s="212"/>
    </row>
    <row r="272" spans="4:4" ht="12.75" customHeight="1" x14ac:dyDescent="0.2">
      <c r="D272" s="212"/>
    </row>
    <row r="273" spans="4:4" ht="12.75" customHeight="1" x14ac:dyDescent="0.2">
      <c r="D273" s="212"/>
    </row>
    <row r="274" spans="4:4" ht="12.75" customHeight="1" x14ac:dyDescent="0.2">
      <c r="D274" s="212"/>
    </row>
    <row r="275" spans="4:4" ht="12.75" customHeight="1" x14ac:dyDescent="0.2">
      <c r="D275" s="212"/>
    </row>
    <row r="276" spans="4:4" ht="12.75" customHeight="1" x14ac:dyDescent="0.2">
      <c r="D276" s="212"/>
    </row>
    <row r="277" spans="4:4" ht="12.75" customHeight="1" x14ac:dyDescent="0.2">
      <c r="D277" s="212"/>
    </row>
    <row r="278" spans="4:4" ht="12.75" customHeight="1" x14ac:dyDescent="0.2">
      <c r="D278" s="212"/>
    </row>
    <row r="279" spans="4:4" ht="12.75" customHeight="1" x14ac:dyDescent="0.2">
      <c r="D279" s="212"/>
    </row>
    <row r="280" spans="4:4" ht="12.75" customHeight="1" x14ac:dyDescent="0.2">
      <c r="D280" s="212"/>
    </row>
    <row r="281" spans="4:4" ht="12.75" customHeight="1" x14ac:dyDescent="0.2">
      <c r="D281" s="212"/>
    </row>
    <row r="282" spans="4:4" ht="12.75" customHeight="1" x14ac:dyDescent="0.2">
      <c r="D282" s="212"/>
    </row>
    <row r="283" spans="4:4" ht="12.75" customHeight="1" x14ac:dyDescent="0.2">
      <c r="D283" s="212"/>
    </row>
    <row r="284" spans="4:4" ht="12.75" customHeight="1" x14ac:dyDescent="0.2">
      <c r="D284" s="212"/>
    </row>
    <row r="285" spans="4:4" ht="12.75" customHeight="1" x14ac:dyDescent="0.2">
      <c r="D285" s="212"/>
    </row>
    <row r="286" spans="4:4" ht="12.75" customHeight="1" x14ac:dyDescent="0.2">
      <c r="D286" s="212"/>
    </row>
    <row r="287" spans="4:4" ht="12.75" customHeight="1" x14ac:dyDescent="0.2">
      <c r="D287" s="212"/>
    </row>
    <row r="288" spans="4:4" ht="12.75" customHeight="1" x14ac:dyDescent="0.2">
      <c r="D288" s="212"/>
    </row>
    <row r="289" spans="4:4" ht="12.75" customHeight="1" x14ac:dyDescent="0.2">
      <c r="D289" s="212"/>
    </row>
    <row r="290" spans="4:4" ht="12.75" customHeight="1" x14ac:dyDescent="0.2">
      <c r="D290" s="212"/>
    </row>
    <row r="291" spans="4:4" ht="12.75" customHeight="1" x14ac:dyDescent="0.2">
      <c r="D291" s="212"/>
    </row>
    <row r="292" spans="4:4" ht="12.75" customHeight="1" x14ac:dyDescent="0.2">
      <c r="D292" s="212"/>
    </row>
    <row r="293" spans="4:4" ht="12.75" customHeight="1" x14ac:dyDescent="0.2">
      <c r="D293" s="212"/>
    </row>
    <row r="294" spans="4:4" ht="12.75" customHeight="1" x14ac:dyDescent="0.2">
      <c r="D294" s="212"/>
    </row>
    <row r="295" spans="4:4" ht="12.75" customHeight="1" x14ac:dyDescent="0.2">
      <c r="D295" s="212"/>
    </row>
    <row r="296" spans="4:4" ht="12.75" customHeight="1" x14ac:dyDescent="0.2">
      <c r="D296" s="212"/>
    </row>
    <row r="297" spans="4:4" ht="12.75" customHeight="1" x14ac:dyDescent="0.2">
      <c r="D297" s="212"/>
    </row>
    <row r="298" spans="4:4" ht="12.75" customHeight="1" x14ac:dyDescent="0.2">
      <c r="D298" s="212"/>
    </row>
    <row r="299" spans="4:4" ht="12.75" customHeight="1" x14ac:dyDescent="0.2">
      <c r="D299" s="212"/>
    </row>
    <row r="300" spans="4:4" ht="12.75" customHeight="1" x14ac:dyDescent="0.2">
      <c r="D300" s="212"/>
    </row>
    <row r="301" spans="4:4" ht="12.75" customHeight="1" x14ac:dyDescent="0.2">
      <c r="D301" s="212"/>
    </row>
    <row r="302" spans="4:4" ht="12.75" customHeight="1" x14ac:dyDescent="0.2">
      <c r="D302" s="212"/>
    </row>
    <row r="303" spans="4:4" ht="12.75" customHeight="1" x14ac:dyDescent="0.2">
      <c r="D303" s="212"/>
    </row>
    <row r="304" spans="4:4" ht="12.75" customHeight="1" x14ac:dyDescent="0.2">
      <c r="D304" s="212"/>
    </row>
    <row r="305" spans="4:4" ht="12.75" customHeight="1" x14ac:dyDescent="0.2">
      <c r="D305" s="212"/>
    </row>
    <row r="306" spans="4:4" ht="12.75" customHeight="1" x14ac:dyDescent="0.2">
      <c r="D306" s="212"/>
    </row>
    <row r="307" spans="4:4" ht="12.75" customHeight="1" x14ac:dyDescent="0.2">
      <c r="D307" s="212"/>
    </row>
    <row r="308" spans="4:4" ht="12.75" customHeight="1" x14ac:dyDescent="0.2">
      <c r="D308" s="212"/>
    </row>
    <row r="309" spans="4:4" ht="12.75" customHeight="1" x14ac:dyDescent="0.2">
      <c r="D309" s="212"/>
    </row>
    <row r="310" spans="4:4" ht="12.75" customHeight="1" x14ac:dyDescent="0.2">
      <c r="D310" s="212"/>
    </row>
    <row r="311" spans="4:4" ht="12.75" customHeight="1" x14ac:dyDescent="0.2">
      <c r="D311" s="212"/>
    </row>
    <row r="312" spans="4:4" ht="12.75" customHeight="1" x14ac:dyDescent="0.2">
      <c r="D312" s="212"/>
    </row>
    <row r="313" spans="4:4" ht="12.75" customHeight="1" x14ac:dyDescent="0.2">
      <c r="D313" s="212"/>
    </row>
    <row r="314" spans="4:4" ht="12.75" customHeight="1" x14ac:dyDescent="0.2">
      <c r="D314" s="212"/>
    </row>
    <row r="315" spans="4:4" ht="12.75" customHeight="1" x14ac:dyDescent="0.2">
      <c r="D315" s="212"/>
    </row>
    <row r="316" spans="4:4" ht="12.75" customHeight="1" x14ac:dyDescent="0.2">
      <c r="D316" s="212"/>
    </row>
    <row r="317" spans="4:4" ht="12.75" customHeight="1" x14ac:dyDescent="0.2">
      <c r="D317" s="212"/>
    </row>
    <row r="318" spans="4:4" ht="12.75" customHeight="1" x14ac:dyDescent="0.2">
      <c r="D318" s="212"/>
    </row>
    <row r="319" spans="4:4" ht="12.75" customHeight="1" x14ac:dyDescent="0.2">
      <c r="D319" s="212"/>
    </row>
    <row r="320" spans="4:4" ht="12.75" customHeight="1" x14ac:dyDescent="0.2">
      <c r="D320" s="212"/>
    </row>
    <row r="321" spans="4:4" ht="12.75" customHeight="1" x14ac:dyDescent="0.2">
      <c r="D321" s="212"/>
    </row>
    <row r="322" spans="4:4" ht="12.75" customHeight="1" x14ac:dyDescent="0.2">
      <c r="D322" s="212"/>
    </row>
    <row r="323" spans="4:4" ht="12.75" customHeight="1" x14ac:dyDescent="0.2">
      <c r="D323" s="212"/>
    </row>
    <row r="324" spans="4:4" ht="12.75" customHeight="1" x14ac:dyDescent="0.2">
      <c r="D324" s="212"/>
    </row>
    <row r="325" spans="4:4" ht="12.75" customHeight="1" x14ac:dyDescent="0.2">
      <c r="D325" s="212"/>
    </row>
    <row r="326" spans="4:4" ht="12.75" customHeight="1" x14ac:dyDescent="0.2">
      <c r="D326" s="212"/>
    </row>
    <row r="327" spans="4:4" ht="12.75" customHeight="1" x14ac:dyDescent="0.2">
      <c r="D327" s="212"/>
    </row>
    <row r="328" spans="4:4" ht="12.75" customHeight="1" x14ac:dyDescent="0.2">
      <c r="D328" s="212"/>
    </row>
    <row r="329" spans="4:4" ht="12.75" customHeight="1" x14ac:dyDescent="0.2">
      <c r="D329" s="212"/>
    </row>
    <row r="330" spans="4:4" ht="12.75" customHeight="1" x14ac:dyDescent="0.2">
      <c r="D330" s="212"/>
    </row>
    <row r="331" spans="4:4" ht="12.75" customHeight="1" x14ac:dyDescent="0.2">
      <c r="D331" s="212"/>
    </row>
    <row r="332" spans="4:4" ht="12.75" customHeight="1" x14ac:dyDescent="0.2">
      <c r="D332" s="212"/>
    </row>
    <row r="333" spans="4:4" ht="12.75" customHeight="1" x14ac:dyDescent="0.2">
      <c r="D333" s="212"/>
    </row>
    <row r="334" spans="4:4" ht="12.75" customHeight="1" x14ac:dyDescent="0.2">
      <c r="D334" s="212"/>
    </row>
    <row r="335" spans="4:4" ht="12.75" customHeight="1" x14ac:dyDescent="0.2">
      <c r="D335" s="212"/>
    </row>
    <row r="336" spans="4:4" ht="12.75" customHeight="1" x14ac:dyDescent="0.2">
      <c r="D336" s="212"/>
    </row>
    <row r="337" spans="4:4" ht="12.75" customHeight="1" x14ac:dyDescent="0.2">
      <c r="D337" s="212"/>
    </row>
    <row r="338" spans="4:4" ht="12.75" customHeight="1" x14ac:dyDescent="0.2">
      <c r="D338" s="212"/>
    </row>
    <row r="339" spans="4:4" ht="12.75" customHeight="1" x14ac:dyDescent="0.2">
      <c r="D339" s="212"/>
    </row>
    <row r="340" spans="4:4" ht="12.75" customHeight="1" x14ac:dyDescent="0.2">
      <c r="D340" s="212"/>
    </row>
    <row r="341" spans="4:4" ht="12.75" customHeight="1" x14ac:dyDescent="0.2">
      <c r="D341" s="212"/>
    </row>
    <row r="342" spans="4:4" ht="12.75" customHeight="1" x14ac:dyDescent="0.2">
      <c r="D342" s="212"/>
    </row>
    <row r="343" spans="4:4" ht="12.75" customHeight="1" x14ac:dyDescent="0.2">
      <c r="D343" s="212"/>
    </row>
    <row r="344" spans="4:4" ht="12.75" customHeight="1" x14ac:dyDescent="0.2">
      <c r="D344" s="212"/>
    </row>
    <row r="345" spans="4:4" ht="12.75" customHeight="1" x14ac:dyDescent="0.2">
      <c r="D345" s="212"/>
    </row>
    <row r="346" spans="4:4" ht="12.75" customHeight="1" x14ac:dyDescent="0.2">
      <c r="D346" s="212"/>
    </row>
    <row r="347" spans="4:4" ht="12.75" customHeight="1" x14ac:dyDescent="0.2">
      <c r="D347" s="212"/>
    </row>
    <row r="348" spans="4:4" ht="12.75" customHeight="1" x14ac:dyDescent="0.2">
      <c r="D348" s="212"/>
    </row>
    <row r="349" spans="4:4" ht="12.75" customHeight="1" x14ac:dyDescent="0.2">
      <c r="D349" s="212"/>
    </row>
    <row r="350" spans="4:4" ht="12.75" customHeight="1" x14ac:dyDescent="0.2">
      <c r="D350" s="212"/>
    </row>
    <row r="351" spans="4:4" ht="12.75" customHeight="1" x14ac:dyDescent="0.2">
      <c r="D351" s="212"/>
    </row>
    <row r="352" spans="4:4" ht="12.75" customHeight="1" x14ac:dyDescent="0.2">
      <c r="D352" s="212"/>
    </row>
    <row r="353" spans="4:4" ht="12.75" customHeight="1" x14ac:dyDescent="0.2">
      <c r="D353" s="212"/>
    </row>
    <row r="354" spans="4:4" ht="12.75" customHeight="1" x14ac:dyDescent="0.2">
      <c r="D354" s="212"/>
    </row>
    <row r="355" spans="4:4" ht="12.75" customHeight="1" x14ac:dyDescent="0.2">
      <c r="D355" s="212"/>
    </row>
    <row r="356" spans="4:4" ht="12.75" customHeight="1" x14ac:dyDescent="0.2">
      <c r="D356" s="212"/>
    </row>
    <row r="357" spans="4:4" ht="12.75" customHeight="1" x14ac:dyDescent="0.2">
      <c r="D357" s="212"/>
    </row>
    <row r="358" spans="4:4" ht="12.75" customHeight="1" x14ac:dyDescent="0.2">
      <c r="D358" s="212"/>
    </row>
    <row r="359" spans="4:4" ht="12.75" customHeight="1" x14ac:dyDescent="0.2">
      <c r="D359" s="212"/>
    </row>
    <row r="360" spans="4:4" ht="12.75" customHeight="1" x14ac:dyDescent="0.2">
      <c r="D360" s="212"/>
    </row>
    <row r="361" spans="4:4" ht="12.75" customHeight="1" x14ac:dyDescent="0.2">
      <c r="D361" s="212"/>
    </row>
    <row r="362" spans="4:4" ht="12.75" customHeight="1" x14ac:dyDescent="0.2">
      <c r="D362" s="212"/>
    </row>
    <row r="363" spans="4:4" ht="12.75" customHeight="1" x14ac:dyDescent="0.2">
      <c r="D363" s="212"/>
    </row>
    <row r="364" spans="4:4" ht="12.75" customHeight="1" x14ac:dyDescent="0.2">
      <c r="D364" s="212"/>
    </row>
    <row r="365" spans="4:4" ht="12.75" customHeight="1" x14ac:dyDescent="0.2">
      <c r="D365" s="212"/>
    </row>
    <row r="366" spans="4:4" ht="12.75" customHeight="1" x14ac:dyDescent="0.2">
      <c r="D366" s="212"/>
    </row>
    <row r="367" spans="4:4" ht="12.75" customHeight="1" x14ac:dyDescent="0.2">
      <c r="D367" s="212"/>
    </row>
    <row r="368" spans="4:4" ht="12.75" customHeight="1" x14ac:dyDescent="0.2">
      <c r="D368" s="212"/>
    </row>
    <row r="369" spans="4:4" ht="12.75" customHeight="1" x14ac:dyDescent="0.2">
      <c r="D369" s="212"/>
    </row>
    <row r="370" spans="4:4" ht="12.75" customHeight="1" x14ac:dyDescent="0.2">
      <c r="D370" s="212"/>
    </row>
    <row r="371" spans="4:4" ht="12.75" customHeight="1" x14ac:dyDescent="0.2">
      <c r="D371" s="212"/>
    </row>
    <row r="372" spans="4:4" ht="12.75" customHeight="1" x14ac:dyDescent="0.2">
      <c r="D372" s="212"/>
    </row>
    <row r="373" spans="4:4" ht="12.75" customHeight="1" x14ac:dyDescent="0.2">
      <c r="D373" s="212"/>
    </row>
    <row r="374" spans="4:4" ht="12.75" customHeight="1" x14ac:dyDescent="0.2">
      <c r="D374" s="212"/>
    </row>
    <row r="375" spans="4:4" ht="12.75" customHeight="1" x14ac:dyDescent="0.2">
      <c r="D375" s="212"/>
    </row>
    <row r="376" spans="4:4" ht="12.75" customHeight="1" x14ac:dyDescent="0.2">
      <c r="D376" s="212"/>
    </row>
    <row r="377" spans="4:4" ht="12.75" customHeight="1" x14ac:dyDescent="0.2">
      <c r="D377" s="212"/>
    </row>
    <row r="378" spans="4:4" ht="12.75" customHeight="1" x14ac:dyDescent="0.2">
      <c r="D378" s="212"/>
    </row>
    <row r="379" spans="4:4" ht="12.75" customHeight="1" x14ac:dyDescent="0.2">
      <c r="D379" s="212"/>
    </row>
    <row r="380" spans="4:4" ht="12.75" customHeight="1" x14ac:dyDescent="0.2">
      <c r="D380" s="212"/>
    </row>
    <row r="381" spans="4:4" ht="12.75" customHeight="1" x14ac:dyDescent="0.2">
      <c r="D381" s="212"/>
    </row>
    <row r="382" spans="4:4" ht="12.75" customHeight="1" x14ac:dyDescent="0.2">
      <c r="D382" s="212"/>
    </row>
    <row r="383" spans="4:4" ht="12.75" customHeight="1" x14ac:dyDescent="0.2">
      <c r="D383" s="212"/>
    </row>
    <row r="384" spans="4:4" ht="12.75" customHeight="1" x14ac:dyDescent="0.2">
      <c r="D384" s="212"/>
    </row>
    <row r="385" spans="4:4" ht="12.75" customHeight="1" x14ac:dyDescent="0.2">
      <c r="D385" s="212"/>
    </row>
    <row r="386" spans="4:4" ht="12.75" customHeight="1" x14ac:dyDescent="0.2">
      <c r="D386" s="212"/>
    </row>
    <row r="387" spans="4:4" ht="12.75" customHeight="1" x14ac:dyDescent="0.2">
      <c r="D387" s="212"/>
    </row>
    <row r="388" spans="4:4" ht="12.75" customHeight="1" x14ac:dyDescent="0.2">
      <c r="D388" s="212"/>
    </row>
    <row r="389" spans="4:4" ht="12.75" customHeight="1" x14ac:dyDescent="0.2">
      <c r="D389" s="212"/>
    </row>
    <row r="390" spans="4:4" ht="12.75" customHeight="1" x14ac:dyDescent="0.2">
      <c r="D390" s="212"/>
    </row>
    <row r="391" spans="4:4" ht="12.75" customHeight="1" x14ac:dyDescent="0.2">
      <c r="D391" s="212"/>
    </row>
    <row r="392" spans="4:4" ht="12.75" customHeight="1" x14ac:dyDescent="0.2">
      <c r="D392" s="212"/>
    </row>
    <row r="393" spans="4:4" ht="12.75" customHeight="1" x14ac:dyDescent="0.2">
      <c r="D393" s="212"/>
    </row>
    <row r="394" spans="4:4" ht="12.75" customHeight="1" x14ac:dyDescent="0.2">
      <c r="D394" s="212"/>
    </row>
    <row r="395" spans="4:4" ht="12.75" customHeight="1" x14ac:dyDescent="0.2">
      <c r="D395" s="212"/>
    </row>
    <row r="396" spans="4:4" ht="12.75" customHeight="1" x14ac:dyDescent="0.2">
      <c r="D396" s="212"/>
    </row>
    <row r="397" spans="4:4" ht="12.75" customHeight="1" x14ac:dyDescent="0.2">
      <c r="D397" s="212"/>
    </row>
    <row r="398" spans="4:4" ht="12.75" customHeight="1" x14ac:dyDescent="0.2">
      <c r="D398" s="212"/>
    </row>
    <row r="399" spans="4:4" ht="12.75" customHeight="1" x14ac:dyDescent="0.2">
      <c r="D399" s="212"/>
    </row>
    <row r="400" spans="4:4" ht="12.75" customHeight="1" x14ac:dyDescent="0.2">
      <c r="D400" s="212"/>
    </row>
    <row r="401" spans="4:4" ht="12.75" customHeight="1" x14ac:dyDescent="0.2">
      <c r="D401" s="212"/>
    </row>
    <row r="402" spans="4:4" ht="12.75" customHeight="1" x14ac:dyDescent="0.2">
      <c r="D402" s="212"/>
    </row>
    <row r="403" spans="4:4" ht="12.75" customHeight="1" x14ac:dyDescent="0.2">
      <c r="D403" s="212"/>
    </row>
    <row r="404" spans="4:4" ht="12.75" customHeight="1" x14ac:dyDescent="0.2">
      <c r="D404" s="212"/>
    </row>
    <row r="405" spans="4:4" ht="12.75" customHeight="1" x14ac:dyDescent="0.2">
      <c r="D405" s="212"/>
    </row>
    <row r="406" spans="4:4" ht="12.75" customHeight="1" x14ac:dyDescent="0.2">
      <c r="D406" s="212"/>
    </row>
    <row r="407" spans="4:4" ht="12.75" customHeight="1" x14ac:dyDescent="0.2">
      <c r="D407" s="212"/>
    </row>
    <row r="408" spans="4:4" ht="12.75" customHeight="1" x14ac:dyDescent="0.2">
      <c r="D408" s="212"/>
    </row>
    <row r="409" spans="4:4" ht="12.75" customHeight="1" x14ac:dyDescent="0.2">
      <c r="D409" s="212"/>
    </row>
    <row r="410" spans="4:4" ht="12.75" customHeight="1" x14ac:dyDescent="0.2">
      <c r="D410" s="212"/>
    </row>
    <row r="411" spans="4:4" ht="12.75" customHeight="1" x14ac:dyDescent="0.2">
      <c r="D411" s="212"/>
    </row>
    <row r="412" spans="4:4" ht="12.75" customHeight="1" x14ac:dyDescent="0.2">
      <c r="D412" s="212"/>
    </row>
    <row r="413" spans="4:4" ht="12.75" customHeight="1" x14ac:dyDescent="0.2">
      <c r="D413" s="212"/>
    </row>
    <row r="414" spans="4:4" ht="12.75" customHeight="1" x14ac:dyDescent="0.2">
      <c r="D414" s="212"/>
    </row>
    <row r="415" spans="4:4" ht="12.75" customHeight="1" x14ac:dyDescent="0.2">
      <c r="D415" s="212"/>
    </row>
    <row r="416" spans="4:4" ht="12.75" customHeight="1" x14ac:dyDescent="0.2">
      <c r="D416" s="212"/>
    </row>
    <row r="417" spans="4:4" ht="12.75" customHeight="1" x14ac:dyDescent="0.2">
      <c r="D417" s="212"/>
    </row>
    <row r="418" spans="4:4" ht="12.75" customHeight="1" x14ac:dyDescent="0.2">
      <c r="D418" s="212"/>
    </row>
    <row r="419" spans="4:4" ht="12.75" customHeight="1" x14ac:dyDescent="0.2">
      <c r="D419" s="212"/>
    </row>
    <row r="420" spans="4:4" ht="12.75" customHeight="1" x14ac:dyDescent="0.2">
      <c r="D420" s="212"/>
    </row>
    <row r="421" spans="4:4" ht="12.75" customHeight="1" x14ac:dyDescent="0.2">
      <c r="D421" s="212"/>
    </row>
    <row r="422" spans="4:4" ht="12.75" customHeight="1" x14ac:dyDescent="0.2">
      <c r="D422" s="212"/>
    </row>
    <row r="423" spans="4:4" ht="12.75" customHeight="1" x14ac:dyDescent="0.2">
      <c r="D423" s="212"/>
    </row>
    <row r="424" spans="4:4" ht="12.75" customHeight="1" x14ac:dyDescent="0.2">
      <c r="D424" s="212"/>
    </row>
    <row r="425" spans="4:4" ht="12.75" customHeight="1" x14ac:dyDescent="0.2">
      <c r="D425" s="212"/>
    </row>
    <row r="426" spans="4:4" ht="12.75" customHeight="1" x14ac:dyDescent="0.2">
      <c r="D426" s="212"/>
    </row>
    <row r="427" spans="4:4" ht="12.75" customHeight="1" x14ac:dyDescent="0.2">
      <c r="D427" s="212"/>
    </row>
    <row r="428" spans="4:4" ht="12.75" customHeight="1" x14ac:dyDescent="0.2">
      <c r="D428" s="212"/>
    </row>
    <row r="429" spans="4:4" ht="12.75" customHeight="1" x14ac:dyDescent="0.2">
      <c r="D429" s="212"/>
    </row>
    <row r="430" spans="4:4" ht="12.75" customHeight="1" x14ac:dyDescent="0.2">
      <c r="D430" s="212"/>
    </row>
    <row r="431" spans="4:4" ht="12.75" customHeight="1" x14ac:dyDescent="0.2">
      <c r="D431" s="212"/>
    </row>
    <row r="432" spans="4:4" ht="12.75" customHeight="1" x14ac:dyDescent="0.2">
      <c r="D432" s="212"/>
    </row>
    <row r="433" spans="4:4" ht="12.75" customHeight="1" x14ac:dyDescent="0.2">
      <c r="D433" s="212"/>
    </row>
    <row r="434" spans="4:4" ht="12.75" customHeight="1" x14ac:dyDescent="0.2">
      <c r="D434" s="212"/>
    </row>
    <row r="435" spans="4:4" ht="12.75" customHeight="1" x14ac:dyDescent="0.2">
      <c r="D435" s="212"/>
    </row>
    <row r="436" spans="4:4" ht="12.75" customHeight="1" x14ac:dyDescent="0.2">
      <c r="D436" s="212"/>
    </row>
    <row r="437" spans="4:4" ht="12.75" customHeight="1" x14ac:dyDescent="0.2">
      <c r="D437" s="212"/>
    </row>
    <row r="438" spans="4:4" ht="12.75" customHeight="1" x14ac:dyDescent="0.2">
      <c r="D438" s="212"/>
    </row>
    <row r="439" spans="4:4" ht="12.75" customHeight="1" x14ac:dyDescent="0.2">
      <c r="D439" s="212"/>
    </row>
    <row r="440" spans="4:4" ht="12.75" customHeight="1" x14ac:dyDescent="0.2">
      <c r="D440" s="212"/>
    </row>
    <row r="441" spans="4:4" ht="12.75" customHeight="1" x14ac:dyDescent="0.2">
      <c r="D441" s="212"/>
    </row>
    <row r="442" spans="4:4" ht="12.75" customHeight="1" x14ac:dyDescent="0.2">
      <c r="D442" s="212"/>
    </row>
    <row r="443" spans="4:4" ht="12.75" customHeight="1" x14ac:dyDescent="0.2">
      <c r="D443" s="212"/>
    </row>
    <row r="444" spans="4:4" ht="12.75" customHeight="1" x14ac:dyDescent="0.2">
      <c r="D444" s="212"/>
    </row>
    <row r="445" spans="4:4" ht="12.75" customHeight="1" x14ac:dyDescent="0.2">
      <c r="D445" s="212"/>
    </row>
    <row r="446" spans="4:4" ht="12.75" customHeight="1" x14ac:dyDescent="0.2">
      <c r="D446" s="212"/>
    </row>
    <row r="447" spans="4:4" ht="12.75" customHeight="1" x14ac:dyDescent="0.2">
      <c r="D447" s="212"/>
    </row>
    <row r="448" spans="4:4" ht="12.75" customHeight="1" x14ac:dyDescent="0.2">
      <c r="D448" s="212"/>
    </row>
    <row r="449" spans="4:4" ht="12.75" customHeight="1" x14ac:dyDescent="0.2">
      <c r="D449" s="212"/>
    </row>
    <row r="450" spans="4:4" ht="12.75" customHeight="1" x14ac:dyDescent="0.2">
      <c r="D450" s="212"/>
    </row>
    <row r="451" spans="4:4" ht="12.75" customHeight="1" x14ac:dyDescent="0.2">
      <c r="D451" s="212"/>
    </row>
    <row r="452" spans="4:4" ht="12.75" customHeight="1" x14ac:dyDescent="0.2">
      <c r="D452" s="212"/>
    </row>
    <row r="453" spans="4:4" ht="12.75" customHeight="1" x14ac:dyDescent="0.2">
      <c r="D453" s="212"/>
    </row>
    <row r="454" spans="4:4" ht="12.75" customHeight="1" x14ac:dyDescent="0.2">
      <c r="D454" s="212"/>
    </row>
    <row r="455" spans="4:4" ht="12.75" customHeight="1" x14ac:dyDescent="0.2">
      <c r="D455" s="212"/>
    </row>
    <row r="456" spans="4:4" ht="12.75" customHeight="1" x14ac:dyDescent="0.2">
      <c r="D456" s="212"/>
    </row>
    <row r="457" spans="4:4" ht="12.75" customHeight="1" x14ac:dyDescent="0.2">
      <c r="D457" s="212"/>
    </row>
    <row r="458" spans="4:4" ht="12.75" customHeight="1" x14ac:dyDescent="0.2">
      <c r="D458" s="212"/>
    </row>
    <row r="459" spans="4:4" ht="12.75" customHeight="1" x14ac:dyDescent="0.2">
      <c r="D459" s="212"/>
    </row>
    <row r="460" spans="4:4" ht="12.75" customHeight="1" x14ac:dyDescent="0.2">
      <c r="D460" s="212"/>
    </row>
    <row r="461" spans="4:4" ht="12.75" customHeight="1" x14ac:dyDescent="0.2">
      <c r="D461" s="212"/>
    </row>
    <row r="462" spans="4:4" ht="12.75" customHeight="1" x14ac:dyDescent="0.2">
      <c r="D462" s="212"/>
    </row>
    <row r="463" spans="4:4" ht="12.75" customHeight="1" x14ac:dyDescent="0.2">
      <c r="D463" s="212"/>
    </row>
    <row r="464" spans="4:4" ht="12.75" customHeight="1" x14ac:dyDescent="0.2">
      <c r="D464" s="212"/>
    </row>
    <row r="465" spans="4:4" ht="12.75" customHeight="1" x14ac:dyDescent="0.2">
      <c r="D465" s="212"/>
    </row>
    <row r="466" spans="4:4" ht="12.75" customHeight="1" x14ac:dyDescent="0.2">
      <c r="D466" s="212"/>
    </row>
    <row r="467" spans="4:4" ht="12.75" customHeight="1" x14ac:dyDescent="0.2">
      <c r="D467" s="212"/>
    </row>
    <row r="468" spans="4:4" ht="12.75" customHeight="1" x14ac:dyDescent="0.2">
      <c r="D468" s="212"/>
    </row>
    <row r="469" spans="4:4" ht="12.75" customHeight="1" x14ac:dyDescent="0.2">
      <c r="D469" s="212"/>
    </row>
    <row r="470" spans="4:4" ht="12.75" customHeight="1" x14ac:dyDescent="0.2">
      <c r="D470" s="212"/>
    </row>
    <row r="471" spans="4:4" ht="12.75" customHeight="1" x14ac:dyDescent="0.2">
      <c r="D471" s="212"/>
    </row>
    <row r="472" spans="4:4" ht="12.75" customHeight="1" x14ac:dyDescent="0.2">
      <c r="D472" s="212"/>
    </row>
    <row r="473" spans="4:4" ht="12.75" customHeight="1" x14ac:dyDescent="0.2">
      <c r="D473" s="212"/>
    </row>
    <row r="474" spans="4:4" ht="12.75" customHeight="1" x14ac:dyDescent="0.2">
      <c r="D474" s="212"/>
    </row>
    <row r="475" spans="4:4" ht="12.75" customHeight="1" x14ac:dyDescent="0.2">
      <c r="D475" s="212"/>
    </row>
    <row r="476" spans="4:4" ht="12.75" customHeight="1" x14ac:dyDescent="0.2">
      <c r="D476" s="212"/>
    </row>
    <row r="477" spans="4:4" ht="12.75" customHeight="1" x14ac:dyDescent="0.2">
      <c r="D477" s="212"/>
    </row>
    <row r="478" spans="4:4" ht="12.75" customHeight="1" x14ac:dyDescent="0.2">
      <c r="D478" s="212"/>
    </row>
    <row r="479" spans="4:4" ht="12.75" customHeight="1" x14ac:dyDescent="0.2">
      <c r="D479" s="212"/>
    </row>
    <row r="480" spans="4:4" ht="12.75" customHeight="1" x14ac:dyDescent="0.2">
      <c r="D480" s="212"/>
    </row>
    <row r="481" spans="4:4" ht="12.75" customHeight="1" x14ac:dyDescent="0.2">
      <c r="D481" s="212"/>
    </row>
    <row r="482" spans="4:4" ht="12.75" customHeight="1" x14ac:dyDescent="0.2">
      <c r="D482" s="212"/>
    </row>
    <row r="483" spans="4:4" ht="12.75" customHeight="1" x14ac:dyDescent="0.2">
      <c r="D483" s="212"/>
    </row>
    <row r="484" spans="4:4" ht="12.75" customHeight="1" x14ac:dyDescent="0.2">
      <c r="D484" s="212"/>
    </row>
    <row r="485" spans="4:4" ht="12.75" customHeight="1" x14ac:dyDescent="0.2">
      <c r="D485" s="212"/>
    </row>
    <row r="486" spans="4:4" ht="12.75" customHeight="1" x14ac:dyDescent="0.2">
      <c r="D486" s="212"/>
    </row>
    <row r="487" spans="4:4" ht="12.75" customHeight="1" x14ac:dyDescent="0.2">
      <c r="D487" s="212"/>
    </row>
    <row r="488" spans="4:4" ht="12.75" customHeight="1" x14ac:dyDescent="0.2">
      <c r="D488" s="212"/>
    </row>
    <row r="489" spans="4:4" ht="12.75" customHeight="1" x14ac:dyDescent="0.2">
      <c r="D489" s="212"/>
    </row>
    <row r="490" spans="4:4" ht="12.75" customHeight="1" x14ac:dyDescent="0.2">
      <c r="D490" s="212"/>
    </row>
    <row r="491" spans="4:4" ht="12.75" customHeight="1" x14ac:dyDescent="0.2">
      <c r="D491" s="212"/>
    </row>
    <row r="492" spans="4:4" ht="12.75" customHeight="1" x14ac:dyDescent="0.2">
      <c r="D492" s="212"/>
    </row>
    <row r="493" spans="4:4" ht="12.75" customHeight="1" x14ac:dyDescent="0.2">
      <c r="D493" s="212"/>
    </row>
    <row r="494" spans="4:4" ht="12.75" customHeight="1" x14ac:dyDescent="0.2">
      <c r="D494" s="212"/>
    </row>
    <row r="495" spans="4:4" ht="12.75" customHeight="1" x14ac:dyDescent="0.2">
      <c r="D495" s="212"/>
    </row>
    <row r="496" spans="4:4" ht="12.75" customHeight="1" x14ac:dyDescent="0.2">
      <c r="D496" s="212"/>
    </row>
    <row r="497" spans="4:4" ht="12.75" customHeight="1" x14ac:dyDescent="0.2">
      <c r="D497" s="212"/>
    </row>
    <row r="498" spans="4:4" ht="12.75" customHeight="1" x14ac:dyDescent="0.2">
      <c r="D498" s="212"/>
    </row>
    <row r="499" spans="4:4" ht="12.75" customHeight="1" x14ac:dyDescent="0.2">
      <c r="D499" s="212"/>
    </row>
    <row r="500" spans="4:4" ht="12.75" customHeight="1" x14ac:dyDescent="0.2">
      <c r="D500" s="212"/>
    </row>
    <row r="501" spans="4:4" ht="12.75" customHeight="1" x14ac:dyDescent="0.2">
      <c r="D501" s="212"/>
    </row>
    <row r="502" spans="4:4" ht="12.75" customHeight="1" x14ac:dyDescent="0.2">
      <c r="D502" s="212"/>
    </row>
    <row r="503" spans="4:4" ht="12.75" customHeight="1" x14ac:dyDescent="0.2">
      <c r="D503" s="212"/>
    </row>
    <row r="504" spans="4:4" ht="12.75" customHeight="1" x14ac:dyDescent="0.2">
      <c r="D504" s="212"/>
    </row>
    <row r="505" spans="4:4" ht="12.75" customHeight="1" x14ac:dyDescent="0.2">
      <c r="D505" s="212"/>
    </row>
    <row r="506" spans="4:4" ht="12.75" customHeight="1" x14ac:dyDescent="0.2">
      <c r="D506" s="212"/>
    </row>
    <row r="507" spans="4:4" ht="12.75" customHeight="1" x14ac:dyDescent="0.2">
      <c r="D507" s="212"/>
    </row>
    <row r="508" spans="4:4" ht="12.75" customHeight="1" x14ac:dyDescent="0.2">
      <c r="D508" s="212"/>
    </row>
    <row r="509" spans="4:4" ht="12.75" customHeight="1" x14ac:dyDescent="0.2">
      <c r="D509" s="212"/>
    </row>
    <row r="510" spans="4:4" ht="12.75" customHeight="1" x14ac:dyDescent="0.2">
      <c r="D510" s="212"/>
    </row>
    <row r="511" spans="4:4" ht="12.75" customHeight="1" x14ac:dyDescent="0.2">
      <c r="D511" s="212"/>
    </row>
    <row r="512" spans="4:4" ht="12.75" customHeight="1" x14ac:dyDescent="0.2">
      <c r="D512" s="212"/>
    </row>
    <row r="513" spans="4:4" ht="12.75" customHeight="1" x14ac:dyDescent="0.2">
      <c r="D513" s="212"/>
    </row>
    <row r="514" spans="4:4" ht="12.75" customHeight="1" x14ac:dyDescent="0.2">
      <c r="D514" s="212"/>
    </row>
    <row r="515" spans="4:4" ht="12.75" customHeight="1" x14ac:dyDescent="0.2">
      <c r="D515" s="212"/>
    </row>
    <row r="516" spans="4:4" ht="12.75" customHeight="1" x14ac:dyDescent="0.2">
      <c r="D516" s="212"/>
    </row>
    <row r="517" spans="4:4" ht="12.75" customHeight="1" x14ac:dyDescent="0.2">
      <c r="D517" s="212"/>
    </row>
    <row r="518" spans="4:4" ht="12.75" customHeight="1" x14ac:dyDescent="0.2">
      <c r="D518" s="212"/>
    </row>
    <row r="519" spans="4:4" ht="12.75" customHeight="1" x14ac:dyDescent="0.2">
      <c r="D519" s="212"/>
    </row>
    <row r="520" spans="4:4" ht="12.75" customHeight="1" x14ac:dyDescent="0.2">
      <c r="D520" s="212"/>
    </row>
    <row r="521" spans="4:4" ht="12.75" customHeight="1" x14ac:dyDescent="0.2">
      <c r="D521" s="212"/>
    </row>
    <row r="522" spans="4:4" ht="12.75" customHeight="1" x14ac:dyDescent="0.2">
      <c r="D522" s="212"/>
    </row>
    <row r="523" spans="4:4" ht="12.75" customHeight="1" x14ac:dyDescent="0.2">
      <c r="D523" s="212"/>
    </row>
    <row r="524" spans="4:4" ht="12.75" customHeight="1" x14ac:dyDescent="0.2">
      <c r="D524" s="212"/>
    </row>
    <row r="525" spans="4:4" ht="12.75" customHeight="1" x14ac:dyDescent="0.2">
      <c r="D525" s="212"/>
    </row>
    <row r="526" spans="4:4" ht="12.75" customHeight="1" x14ac:dyDescent="0.2">
      <c r="D526" s="212"/>
    </row>
    <row r="527" spans="4:4" ht="12.75" customHeight="1" x14ac:dyDescent="0.2">
      <c r="D527" s="212"/>
    </row>
    <row r="528" spans="4:4" ht="12.75" customHeight="1" x14ac:dyDescent="0.2">
      <c r="D528" s="212"/>
    </row>
    <row r="529" spans="4:4" ht="12.75" customHeight="1" x14ac:dyDescent="0.2">
      <c r="D529" s="212"/>
    </row>
    <row r="530" spans="4:4" ht="12.75" customHeight="1" x14ac:dyDescent="0.2">
      <c r="D530" s="212"/>
    </row>
    <row r="531" spans="4:4" ht="12.75" customHeight="1" x14ac:dyDescent="0.2">
      <c r="D531" s="212"/>
    </row>
    <row r="532" spans="4:4" ht="12.75" customHeight="1" x14ac:dyDescent="0.2">
      <c r="D532" s="212"/>
    </row>
    <row r="533" spans="4:4" ht="12.75" customHeight="1" x14ac:dyDescent="0.2">
      <c r="D533" s="212"/>
    </row>
    <row r="534" spans="4:4" ht="12.75" customHeight="1" x14ac:dyDescent="0.2">
      <c r="D534" s="212"/>
    </row>
    <row r="535" spans="4:4" ht="12.75" customHeight="1" x14ac:dyDescent="0.2">
      <c r="D535" s="212"/>
    </row>
    <row r="536" spans="4:4" ht="12.75" customHeight="1" x14ac:dyDescent="0.2">
      <c r="D536" s="212"/>
    </row>
    <row r="537" spans="4:4" ht="12.75" customHeight="1" x14ac:dyDescent="0.2">
      <c r="D537" s="212"/>
    </row>
    <row r="538" spans="4:4" ht="12.75" customHeight="1" x14ac:dyDescent="0.2">
      <c r="D538" s="212"/>
    </row>
    <row r="539" spans="4:4" ht="12.75" customHeight="1" x14ac:dyDescent="0.2">
      <c r="D539" s="212"/>
    </row>
    <row r="540" spans="4:4" ht="12.75" customHeight="1" x14ac:dyDescent="0.2">
      <c r="D540" s="212"/>
    </row>
    <row r="541" spans="4:4" ht="12.75" customHeight="1" x14ac:dyDescent="0.2">
      <c r="D541" s="212"/>
    </row>
    <row r="542" spans="4:4" ht="12.75" customHeight="1" x14ac:dyDescent="0.2">
      <c r="D542" s="212"/>
    </row>
    <row r="543" spans="4:4" ht="12.75" customHeight="1" x14ac:dyDescent="0.2">
      <c r="D543" s="212"/>
    </row>
    <row r="544" spans="4:4" ht="12.75" customHeight="1" x14ac:dyDescent="0.2">
      <c r="D544" s="212"/>
    </row>
    <row r="545" spans="4:4" ht="12.75" customHeight="1" x14ac:dyDescent="0.2">
      <c r="D545" s="212"/>
    </row>
    <row r="546" spans="4:4" ht="12.75" customHeight="1" x14ac:dyDescent="0.2">
      <c r="D546" s="212"/>
    </row>
    <row r="547" spans="4:4" ht="12.75" customHeight="1" x14ac:dyDescent="0.2">
      <c r="D547" s="212"/>
    </row>
    <row r="548" spans="4:4" ht="12.75" customHeight="1" x14ac:dyDescent="0.2">
      <c r="D548" s="212"/>
    </row>
    <row r="549" spans="4:4" ht="12.75" customHeight="1" x14ac:dyDescent="0.2">
      <c r="D549" s="212"/>
    </row>
    <row r="550" spans="4:4" ht="12.75" customHeight="1" x14ac:dyDescent="0.2">
      <c r="D550" s="212"/>
    </row>
    <row r="551" spans="4:4" ht="12.75" customHeight="1" x14ac:dyDescent="0.2">
      <c r="D551" s="212"/>
    </row>
    <row r="552" spans="4:4" ht="12.75" customHeight="1" x14ac:dyDescent="0.2">
      <c r="D552" s="212"/>
    </row>
    <row r="553" spans="4:4" ht="12.75" customHeight="1" x14ac:dyDescent="0.2">
      <c r="D553" s="212"/>
    </row>
    <row r="554" spans="4:4" ht="12.75" customHeight="1" x14ac:dyDescent="0.2">
      <c r="D554" s="212"/>
    </row>
    <row r="555" spans="4:4" ht="12.75" customHeight="1" x14ac:dyDescent="0.2">
      <c r="D555" s="212"/>
    </row>
    <row r="556" spans="4:4" ht="12.75" customHeight="1" x14ac:dyDescent="0.2">
      <c r="D556" s="212"/>
    </row>
    <row r="557" spans="4:4" ht="12.75" customHeight="1" x14ac:dyDescent="0.2">
      <c r="D557" s="212"/>
    </row>
    <row r="558" spans="4:4" ht="12.75" customHeight="1" x14ac:dyDescent="0.2">
      <c r="D558" s="212"/>
    </row>
    <row r="559" spans="4:4" ht="12.75" customHeight="1" x14ac:dyDescent="0.2">
      <c r="D559" s="212"/>
    </row>
    <row r="560" spans="4:4" ht="12.75" customHeight="1" x14ac:dyDescent="0.2">
      <c r="D560" s="212"/>
    </row>
    <row r="561" spans="4:4" ht="12.75" customHeight="1" x14ac:dyDescent="0.2">
      <c r="D561" s="212"/>
    </row>
    <row r="562" spans="4:4" ht="12.75" customHeight="1" x14ac:dyDescent="0.2">
      <c r="D562" s="212"/>
    </row>
    <row r="563" spans="4:4" ht="12.75" customHeight="1" x14ac:dyDescent="0.2">
      <c r="D563" s="212"/>
    </row>
    <row r="564" spans="4:4" ht="12.75" customHeight="1" x14ac:dyDescent="0.2">
      <c r="D564" s="212"/>
    </row>
    <row r="565" spans="4:4" ht="12.75" customHeight="1" x14ac:dyDescent="0.2">
      <c r="D565" s="212"/>
    </row>
    <row r="566" spans="4:4" ht="12.75" customHeight="1" x14ac:dyDescent="0.2">
      <c r="D566" s="212"/>
    </row>
    <row r="567" spans="4:4" ht="12.75" customHeight="1" x14ac:dyDescent="0.2">
      <c r="D567" s="212"/>
    </row>
    <row r="568" spans="4:4" ht="12.75" customHeight="1" x14ac:dyDescent="0.2">
      <c r="D568" s="212"/>
    </row>
    <row r="569" spans="4:4" ht="12.75" customHeight="1" x14ac:dyDescent="0.2">
      <c r="D569" s="212"/>
    </row>
    <row r="570" spans="4:4" ht="12.75" customHeight="1" x14ac:dyDescent="0.2">
      <c r="D570" s="212"/>
    </row>
    <row r="571" spans="4:4" ht="12.75" customHeight="1" x14ac:dyDescent="0.2">
      <c r="D571" s="212"/>
    </row>
    <row r="572" spans="4:4" ht="12.75" customHeight="1" x14ac:dyDescent="0.2">
      <c r="D572" s="212"/>
    </row>
    <row r="573" spans="4:4" ht="12.75" customHeight="1" x14ac:dyDescent="0.2">
      <c r="D573" s="212"/>
    </row>
    <row r="574" spans="4:4" ht="12.75" customHeight="1" x14ac:dyDescent="0.2">
      <c r="D574" s="212"/>
    </row>
    <row r="575" spans="4:4" ht="12.75" customHeight="1" x14ac:dyDescent="0.2">
      <c r="D575" s="212"/>
    </row>
    <row r="576" spans="4:4" ht="12.75" customHeight="1" x14ac:dyDescent="0.2">
      <c r="D576" s="212"/>
    </row>
    <row r="577" spans="4:4" ht="12.75" customHeight="1" x14ac:dyDescent="0.2">
      <c r="D577" s="212"/>
    </row>
    <row r="578" spans="4:4" ht="12.75" customHeight="1" x14ac:dyDescent="0.2">
      <c r="D578" s="212"/>
    </row>
    <row r="579" spans="4:4" ht="12.75" customHeight="1" x14ac:dyDescent="0.2">
      <c r="D579" s="212"/>
    </row>
    <row r="580" spans="4:4" ht="12.75" customHeight="1" x14ac:dyDescent="0.2">
      <c r="D580" s="212"/>
    </row>
    <row r="581" spans="4:4" ht="12.75" customHeight="1" x14ac:dyDescent="0.2">
      <c r="D581" s="212"/>
    </row>
    <row r="582" spans="4:4" ht="12.75" customHeight="1" x14ac:dyDescent="0.2">
      <c r="D582" s="212"/>
    </row>
    <row r="583" spans="4:4" ht="12.75" customHeight="1" x14ac:dyDescent="0.2">
      <c r="D583" s="212"/>
    </row>
    <row r="584" spans="4:4" ht="12.75" customHeight="1" x14ac:dyDescent="0.2">
      <c r="D584" s="212"/>
    </row>
    <row r="585" spans="4:4" ht="12.75" customHeight="1" x14ac:dyDescent="0.2">
      <c r="D585" s="212"/>
    </row>
    <row r="586" spans="4:4" ht="12.75" customHeight="1" x14ac:dyDescent="0.2">
      <c r="D586" s="212"/>
    </row>
    <row r="587" spans="4:4" ht="12.75" customHeight="1" x14ac:dyDescent="0.2">
      <c r="D587" s="212"/>
    </row>
    <row r="588" spans="4:4" ht="12.75" customHeight="1" x14ac:dyDescent="0.2">
      <c r="D588" s="212"/>
    </row>
    <row r="589" spans="4:4" ht="12.75" customHeight="1" x14ac:dyDescent="0.2">
      <c r="D589" s="212"/>
    </row>
    <row r="590" spans="4:4" ht="12.75" customHeight="1" x14ac:dyDescent="0.2">
      <c r="D590" s="212"/>
    </row>
    <row r="591" spans="4:4" ht="12.75" customHeight="1" x14ac:dyDescent="0.2">
      <c r="D591" s="212"/>
    </row>
    <row r="592" spans="4:4" ht="12.75" customHeight="1" x14ac:dyDescent="0.2">
      <c r="D592" s="212"/>
    </row>
    <row r="593" spans="4:4" ht="12.75" customHeight="1" x14ac:dyDescent="0.2">
      <c r="D593" s="212"/>
    </row>
    <row r="594" spans="4:4" ht="12.75" customHeight="1" x14ac:dyDescent="0.2">
      <c r="D594" s="212"/>
    </row>
    <row r="595" spans="4:4" ht="12.75" customHeight="1" x14ac:dyDescent="0.2">
      <c r="D595" s="212"/>
    </row>
    <row r="596" spans="4:4" ht="12.75" customHeight="1" x14ac:dyDescent="0.2">
      <c r="D596" s="212"/>
    </row>
    <row r="597" spans="4:4" ht="12.75" customHeight="1" x14ac:dyDescent="0.2">
      <c r="D597" s="212"/>
    </row>
    <row r="598" spans="4:4" ht="12.75" customHeight="1" x14ac:dyDescent="0.2">
      <c r="D598" s="212"/>
    </row>
    <row r="599" spans="4:4" ht="12.75" customHeight="1" x14ac:dyDescent="0.2">
      <c r="D599" s="212"/>
    </row>
    <row r="600" spans="4:4" ht="12.75" customHeight="1" x14ac:dyDescent="0.2">
      <c r="D600" s="212"/>
    </row>
    <row r="601" spans="4:4" ht="12.75" customHeight="1" x14ac:dyDescent="0.2">
      <c r="D601" s="212"/>
    </row>
    <row r="602" spans="4:4" ht="12.75" customHeight="1" x14ac:dyDescent="0.2">
      <c r="D602" s="212"/>
    </row>
    <row r="603" spans="4:4" ht="12.75" customHeight="1" x14ac:dyDescent="0.2">
      <c r="D603" s="212"/>
    </row>
    <row r="604" spans="4:4" ht="12.75" customHeight="1" x14ac:dyDescent="0.2">
      <c r="D604" s="212"/>
    </row>
    <row r="605" spans="4:4" ht="12.75" customHeight="1" x14ac:dyDescent="0.2">
      <c r="D605" s="212"/>
    </row>
    <row r="606" spans="4:4" ht="12.75" customHeight="1" x14ac:dyDescent="0.2">
      <c r="D606" s="212"/>
    </row>
    <row r="607" spans="4:4" ht="12.75" customHeight="1" x14ac:dyDescent="0.2">
      <c r="D607" s="212"/>
    </row>
    <row r="608" spans="4:4" ht="12.75" customHeight="1" x14ac:dyDescent="0.2">
      <c r="D608" s="212"/>
    </row>
    <row r="609" spans="4:4" ht="12.75" customHeight="1" x14ac:dyDescent="0.2">
      <c r="D609" s="212"/>
    </row>
    <row r="610" spans="4:4" ht="12.75" customHeight="1" x14ac:dyDescent="0.2">
      <c r="D610" s="212"/>
    </row>
    <row r="611" spans="4:4" ht="12.75" customHeight="1" x14ac:dyDescent="0.2">
      <c r="D611" s="212"/>
    </row>
    <row r="612" spans="4:4" ht="12.75" customHeight="1" x14ac:dyDescent="0.2">
      <c r="D612" s="212"/>
    </row>
    <row r="613" spans="4:4" ht="12.75" customHeight="1" x14ac:dyDescent="0.2">
      <c r="D613" s="212"/>
    </row>
    <row r="614" spans="4:4" ht="12.75" customHeight="1" x14ac:dyDescent="0.2">
      <c r="D614" s="212"/>
    </row>
    <row r="615" spans="4:4" ht="12.75" customHeight="1" x14ac:dyDescent="0.2">
      <c r="D615" s="212"/>
    </row>
    <row r="616" spans="4:4" ht="12.75" customHeight="1" x14ac:dyDescent="0.2">
      <c r="D616" s="212"/>
    </row>
    <row r="617" spans="4:4" ht="12.75" customHeight="1" x14ac:dyDescent="0.2">
      <c r="D617" s="212"/>
    </row>
    <row r="618" spans="4:4" ht="12.75" customHeight="1" x14ac:dyDescent="0.2">
      <c r="D618" s="212"/>
    </row>
    <row r="619" spans="4:4" ht="12.75" customHeight="1" x14ac:dyDescent="0.2">
      <c r="D619" s="212"/>
    </row>
    <row r="620" spans="4:4" ht="12.75" customHeight="1" x14ac:dyDescent="0.2">
      <c r="D620" s="212"/>
    </row>
    <row r="621" spans="4:4" ht="12.75" customHeight="1" x14ac:dyDescent="0.2">
      <c r="D621" s="212"/>
    </row>
    <row r="622" spans="4:4" ht="12.75" customHeight="1" x14ac:dyDescent="0.2">
      <c r="D622" s="212"/>
    </row>
    <row r="623" spans="4:4" ht="12.75" customHeight="1" x14ac:dyDescent="0.2">
      <c r="D623" s="212"/>
    </row>
    <row r="624" spans="4:4" ht="12.75" customHeight="1" x14ac:dyDescent="0.2">
      <c r="D624" s="212"/>
    </row>
    <row r="625" spans="4:4" ht="12.75" customHeight="1" x14ac:dyDescent="0.2">
      <c r="D625" s="212"/>
    </row>
    <row r="626" spans="4:4" ht="12.75" customHeight="1" x14ac:dyDescent="0.2">
      <c r="D626" s="212"/>
    </row>
    <row r="627" spans="4:4" ht="12.75" customHeight="1" x14ac:dyDescent="0.2">
      <c r="D627" s="212"/>
    </row>
    <row r="628" spans="4:4" ht="12.75" customHeight="1" x14ac:dyDescent="0.2">
      <c r="D628" s="212"/>
    </row>
    <row r="629" spans="4:4" ht="12.75" customHeight="1" x14ac:dyDescent="0.2">
      <c r="D629" s="212"/>
    </row>
    <row r="630" spans="4:4" ht="12.75" customHeight="1" x14ac:dyDescent="0.2">
      <c r="D630" s="212"/>
    </row>
    <row r="631" spans="4:4" ht="12.75" customHeight="1" x14ac:dyDescent="0.2">
      <c r="D631" s="212"/>
    </row>
    <row r="632" spans="4:4" ht="12.75" customHeight="1" x14ac:dyDescent="0.2">
      <c r="D632" s="212"/>
    </row>
    <row r="633" spans="4:4" ht="12.75" customHeight="1" x14ac:dyDescent="0.2">
      <c r="D633" s="212"/>
    </row>
    <row r="634" spans="4:4" ht="12.75" customHeight="1" x14ac:dyDescent="0.2">
      <c r="D634" s="212"/>
    </row>
    <row r="635" spans="4:4" ht="12.75" customHeight="1" x14ac:dyDescent="0.2">
      <c r="D635" s="212"/>
    </row>
    <row r="636" spans="4:4" ht="12.75" customHeight="1" x14ac:dyDescent="0.2">
      <c r="D636" s="212"/>
    </row>
    <row r="637" spans="4:4" ht="12.75" customHeight="1" x14ac:dyDescent="0.2">
      <c r="D637" s="212"/>
    </row>
    <row r="638" spans="4:4" ht="12.75" customHeight="1" x14ac:dyDescent="0.2">
      <c r="D638" s="212"/>
    </row>
    <row r="639" spans="4:4" ht="12.75" customHeight="1" x14ac:dyDescent="0.2">
      <c r="D639" s="212"/>
    </row>
    <row r="640" spans="4:4" ht="12.75" customHeight="1" x14ac:dyDescent="0.2">
      <c r="D640" s="212"/>
    </row>
    <row r="641" spans="4:4" ht="12.75" customHeight="1" x14ac:dyDescent="0.2">
      <c r="D641" s="212"/>
    </row>
    <row r="642" spans="4:4" ht="12.75" customHeight="1" x14ac:dyDescent="0.2">
      <c r="D642" s="212"/>
    </row>
    <row r="643" spans="4:4" ht="12.75" customHeight="1" x14ac:dyDescent="0.2">
      <c r="D643" s="212"/>
    </row>
    <row r="644" spans="4:4" ht="12.75" customHeight="1" x14ac:dyDescent="0.2">
      <c r="D644" s="212"/>
    </row>
    <row r="645" spans="4:4" ht="12.75" customHeight="1" x14ac:dyDescent="0.2">
      <c r="D645" s="212"/>
    </row>
    <row r="646" spans="4:4" ht="12.75" customHeight="1" x14ac:dyDescent="0.2">
      <c r="D646" s="212"/>
    </row>
    <row r="647" spans="4:4" ht="12.75" customHeight="1" x14ac:dyDescent="0.2">
      <c r="D647" s="212"/>
    </row>
    <row r="648" spans="4:4" ht="12.75" customHeight="1" x14ac:dyDescent="0.2">
      <c r="D648" s="212"/>
    </row>
    <row r="649" spans="4:4" ht="12.75" customHeight="1" x14ac:dyDescent="0.2">
      <c r="D649" s="212"/>
    </row>
    <row r="650" spans="4:4" ht="12.75" customHeight="1" x14ac:dyDescent="0.2">
      <c r="D650" s="212"/>
    </row>
    <row r="651" spans="4:4" ht="12.75" customHeight="1" x14ac:dyDescent="0.2">
      <c r="D651" s="212"/>
    </row>
    <row r="652" spans="4:4" ht="12.75" customHeight="1" x14ac:dyDescent="0.2">
      <c r="D652" s="212"/>
    </row>
    <row r="653" spans="4:4" ht="12.75" customHeight="1" x14ac:dyDescent="0.2">
      <c r="D653" s="212"/>
    </row>
    <row r="654" spans="4:4" ht="12.75" customHeight="1" x14ac:dyDescent="0.2">
      <c r="D654" s="212"/>
    </row>
    <row r="655" spans="4:4" ht="12.75" customHeight="1" x14ac:dyDescent="0.2">
      <c r="D655" s="212"/>
    </row>
    <row r="656" spans="4:4" ht="12.75" customHeight="1" x14ac:dyDescent="0.2">
      <c r="D656" s="212"/>
    </row>
    <row r="657" spans="4:4" ht="12.75" customHeight="1" x14ac:dyDescent="0.2">
      <c r="D657" s="212"/>
    </row>
    <row r="658" spans="4:4" ht="12.75" customHeight="1" x14ac:dyDescent="0.2">
      <c r="D658" s="212"/>
    </row>
    <row r="659" spans="4:4" ht="12.75" customHeight="1" x14ac:dyDescent="0.2">
      <c r="D659" s="212"/>
    </row>
    <row r="660" spans="4:4" ht="12.75" customHeight="1" x14ac:dyDescent="0.2">
      <c r="D660" s="212"/>
    </row>
    <row r="661" spans="4:4" ht="12.75" customHeight="1" x14ac:dyDescent="0.2">
      <c r="D661" s="212"/>
    </row>
    <row r="662" spans="4:4" ht="12.75" customHeight="1" x14ac:dyDescent="0.2">
      <c r="D662" s="212"/>
    </row>
    <row r="663" spans="4:4" ht="12.75" customHeight="1" x14ac:dyDescent="0.2">
      <c r="D663" s="212"/>
    </row>
    <row r="664" spans="4:4" ht="12.75" customHeight="1" x14ac:dyDescent="0.2">
      <c r="D664" s="212"/>
    </row>
    <row r="665" spans="4:4" ht="12.75" customHeight="1" x14ac:dyDescent="0.2">
      <c r="D665" s="212"/>
    </row>
    <row r="666" spans="4:4" ht="12.75" customHeight="1" x14ac:dyDescent="0.2">
      <c r="D666" s="212"/>
    </row>
    <row r="667" spans="4:4" ht="12.75" customHeight="1" x14ac:dyDescent="0.2">
      <c r="D667" s="212"/>
    </row>
    <row r="668" spans="4:4" ht="12.75" customHeight="1" x14ac:dyDescent="0.2">
      <c r="D668" s="212"/>
    </row>
    <row r="669" spans="4:4" ht="12.75" customHeight="1" x14ac:dyDescent="0.2">
      <c r="D669" s="212"/>
    </row>
    <row r="670" spans="4:4" ht="12.75" customHeight="1" x14ac:dyDescent="0.2">
      <c r="D670" s="212"/>
    </row>
    <row r="671" spans="4:4" ht="12.75" customHeight="1" x14ac:dyDescent="0.2">
      <c r="D671" s="212"/>
    </row>
    <row r="672" spans="4:4" ht="12.75" customHeight="1" x14ac:dyDescent="0.2">
      <c r="D672" s="212"/>
    </row>
    <row r="673" spans="4:4" ht="12.75" customHeight="1" x14ac:dyDescent="0.2">
      <c r="D673" s="212"/>
    </row>
    <row r="674" spans="4:4" ht="12.75" customHeight="1" x14ac:dyDescent="0.2">
      <c r="D674" s="212"/>
    </row>
    <row r="675" spans="4:4" ht="12.75" customHeight="1" x14ac:dyDescent="0.2">
      <c r="D675" s="212"/>
    </row>
    <row r="676" spans="4:4" ht="12.75" customHeight="1" x14ac:dyDescent="0.2">
      <c r="D676" s="212"/>
    </row>
    <row r="677" spans="4:4" ht="12.75" customHeight="1" x14ac:dyDescent="0.2">
      <c r="D677" s="212"/>
    </row>
    <row r="678" spans="4:4" ht="12.75" customHeight="1" x14ac:dyDescent="0.2">
      <c r="D678" s="212"/>
    </row>
    <row r="679" spans="4:4" ht="12.75" customHeight="1" x14ac:dyDescent="0.2">
      <c r="D679" s="212"/>
    </row>
    <row r="680" spans="4:4" ht="12.75" customHeight="1" x14ac:dyDescent="0.2">
      <c r="D680" s="212"/>
    </row>
    <row r="681" spans="4:4" ht="12.75" customHeight="1" x14ac:dyDescent="0.2">
      <c r="D681" s="212"/>
    </row>
    <row r="682" spans="4:4" ht="12.75" customHeight="1" x14ac:dyDescent="0.2">
      <c r="D682" s="212"/>
    </row>
    <row r="683" spans="4:4" ht="12.75" customHeight="1" x14ac:dyDescent="0.2">
      <c r="D683" s="212"/>
    </row>
    <row r="684" spans="4:4" ht="12.75" customHeight="1" x14ac:dyDescent="0.2">
      <c r="D684" s="212"/>
    </row>
    <row r="685" spans="4:4" ht="12.75" customHeight="1" x14ac:dyDescent="0.2">
      <c r="D685" s="212"/>
    </row>
    <row r="686" spans="4:4" ht="12.75" customHeight="1" x14ac:dyDescent="0.2">
      <c r="D686" s="212"/>
    </row>
    <row r="687" spans="4:4" ht="12.75" customHeight="1" x14ac:dyDescent="0.2">
      <c r="D687" s="212"/>
    </row>
    <row r="688" spans="4:4" ht="12.75" customHeight="1" x14ac:dyDescent="0.2">
      <c r="D688" s="212"/>
    </row>
    <row r="689" spans="4:4" ht="12.75" customHeight="1" x14ac:dyDescent="0.2">
      <c r="D689" s="212"/>
    </row>
    <row r="690" spans="4:4" ht="12.75" customHeight="1" x14ac:dyDescent="0.2">
      <c r="D690" s="212"/>
    </row>
    <row r="691" spans="4:4" ht="12.75" customHeight="1" x14ac:dyDescent="0.2">
      <c r="D691" s="212"/>
    </row>
    <row r="692" spans="4:4" ht="12.75" customHeight="1" x14ac:dyDescent="0.2">
      <c r="D692" s="212"/>
    </row>
    <row r="693" spans="4:4" ht="12.75" customHeight="1" x14ac:dyDescent="0.2">
      <c r="D693" s="212"/>
    </row>
    <row r="694" spans="4:4" ht="12.75" customHeight="1" x14ac:dyDescent="0.2">
      <c r="D694" s="212"/>
    </row>
    <row r="695" spans="4:4" ht="12.75" customHeight="1" x14ac:dyDescent="0.2">
      <c r="D695" s="212"/>
    </row>
    <row r="696" spans="4:4" ht="12.75" customHeight="1" x14ac:dyDescent="0.2">
      <c r="D696" s="212"/>
    </row>
    <row r="697" spans="4:4" ht="12.75" customHeight="1" x14ac:dyDescent="0.2">
      <c r="D697" s="212"/>
    </row>
    <row r="698" spans="4:4" ht="12.75" customHeight="1" x14ac:dyDescent="0.2">
      <c r="D698" s="212"/>
    </row>
    <row r="699" spans="4:4" ht="12.75" customHeight="1" x14ac:dyDescent="0.2">
      <c r="D699" s="212"/>
    </row>
    <row r="700" spans="4:4" ht="12.75" customHeight="1" x14ac:dyDescent="0.2">
      <c r="D700" s="212"/>
    </row>
    <row r="701" spans="4:4" ht="12.75" customHeight="1" x14ac:dyDescent="0.2">
      <c r="D701" s="212"/>
    </row>
    <row r="702" spans="4:4" ht="12.75" customHeight="1" x14ac:dyDescent="0.2">
      <c r="D702" s="212"/>
    </row>
    <row r="703" spans="4:4" ht="12.75" customHeight="1" x14ac:dyDescent="0.2">
      <c r="D703" s="212"/>
    </row>
    <row r="704" spans="4:4" ht="12.75" customHeight="1" x14ac:dyDescent="0.2">
      <c r="D704" s="212"/>
    </row>
    <row r="705" spans="4:4" ht="12.75" customHeight="1" x14ac:dyDescent="0.2">
      <c r="D705" s="212"/>
    </row>
    <row r="706" spans="4:4" ht="12.75" customHeight="1" x14ac:dyDescent="0.2">
      <c r="D706" s="212"/>
    </row>
    <row r="707" spans="4:4" ht="12.75" customHeight="1" x14ac:dyDescent="0.2">
      <c r="D707" s="212"/>
    </row>
    <row r="708" spans="4:4" ht="12.75" customHeight="1" x14ac:dyDescent="0.2">
      <c r="D708" s="212"/>
    </row>
    <row r="709" spans="4:4" ht="12.75" customHeight="1" x14ac:dyDescent="0.2">
      <c r="D709" s="212"/>
    </row>
    <row r="710" spans="4:4" ht="12.75" customHeight="1" x14ac:dyDescent="0.2">
      <c r="D710" s="212"/>
    </row>
    <row r="711" spans="4:4" ht="12.75" customHeight="1" x14ac:dyDescent="0.2">
      <c r="D711" s="212"/>
    </row>
    <row r="712" spans="4:4" ht="12.75" customHeight="1" x14ac:dyDescent="0.2">
      <c r="D712" s="212"/>
    </row>
    <row r="713" spans="4:4" ht="12.75" customHeight="1" x14ac:dyDescent="0.2">
      <c r="D713" s="212"/>
    </row>
    <row r="714" spans="4:4" ht="12.75" customHeight="1" x14ac:dyDescent="0.2">
      <c r="D714" s="212"/>
    </row>
    <row r="715" spans="4:4" ht="12.75" customHeight="1" x14ac:dyDescent="0.2">
      <c r="D715" s="212"/>
    </row>
    <row r="716" spans="4:4" ht="12.75" customHeight="1" x14ac:dyDescent="0.2">
      <c r="D716" s="212"/>
    </row>
    <row r="717" spans="4:4" ht="12.75" customHeight="1" x14ac:dyDescent="0.2">
      <c r="D717" s="212"/>
    </row>
    <row r="718" spans="4:4" ht="12.75" customHeight="1" x14ac:dyDescent="0.2">
      <c r="D718" s="212"/>
    </row>
    <row r="719" spans="4:4" ht="12.75" customHeight="1" x14ac:dyDescent="0.2">
      <c r="D719" s="212"/>
    </row>
    <row r="720" spans="4:4" ht="12.75" customHeight="1" x14ac:dyDescent="0.2">
      <c r="D720" s="212"/>
    </row>
    <row r="721" spans="4:4" ht="12.75" customHeight="1" x14ac:dyDescent="0.2">
      <c r="D721" s="212"/>
    </row>
    <row r="722" spans="4:4" ht="12.75" customHeight="1" x14ac:dyDescent="0.2">
      <c r="D722" s="212"/>
    </row>
    <row r="723" spans="4:4" ht="12.75" customHeight="1" x14ac:dyDescent="0.2">
      <c r="D723" s="212"/>
    </row>
    <row r="724" spans="4:4" ht="12.75" customHeight="1" x14ac:dyDescent="0.2">
      <c r="D724" s="212"/>
    </row>
    <row r="725" spans="4:4" ht="12.75" customHeight="1" x14ac:dyDescent="0.2">
      <c r="D725" s="212"/>
    </row>
    <row r="726" spans="4:4" ht="12.75" customHeight="1" x14ac:dyDescent="0.2">
      <c r="D726" s="212"/>
    </row>
    <row r="727" spans="4:4" ht="12.75" customHeight="1" x14ac:dyDescent="0.2">
      <c r="D727" s="212"/>
    </row>
    <row r="728" spans="4:4" ht="12.75" customHeight="1" x14ac:dyDescent="0.2">
      <c r="D728" s="212"/>
    </row>
    <row r="729" spans="4:4" ht="12.75" customHeight="1" x14ac:dyDescent="0.2">
      <c r="D729" s="212"/>
    </row>
    <row r="730" spans="4:4" ht="12.75" customHeight="1" x14ac:dyDescent="0.2">
      <c r="D730" s="212"/>
    </row>
    <row r="731" spans="4:4" ht="12.75" customHeight="1" x14ac:dyDescent="0.2">
      <c r="D731" s="212"/>
    </row>
    <row r="732" spans="4:4" ht="12.75" customHeight="1" x14ac:dyDescent="0.2">
      <c r="D732" s="212"/>
    </row>
    <row r="733" spans="4:4" ht="12.75" customHeight="1" x14ac:dyDescent="0.2">
      <c r="D733" s="212"/>
    </row>
    <row r="734" spans="4:4" ht="12.75" customHeight="1" x14ac:dyDescent="0.2">
      <c r="D734" s="212"/>
    </row>
    <row r="735" spans="4:4" ht="12.75" customHeight="1" x14ac:dyDescent="0.2">
      <c r="D735" s="212"/>
    </row>
    <row r="736" spans="4:4" ht="12.75" customHeight="1" x14ac:dyDescent="0.2">
      <c r="D736" s="212"/>
    </row>
    <row r="737" spans="4:4" ht="12.75" customHeight="1" x14ac:dyDescent="0.2">
      <c r="D737" s="212"/>
    </row>
    <row r="738" spans="4:4" ht="12.75" customHeight="1" x14ac:dyDescent="0.2">
      <c r="D738" s="212"/>
    </row>
    <row r="739" spans="4:4" ht="12.75" customHeight="1" x14ac:dyDescent="0.2">
      <c r="D739" s="212"/>
    </row>
    <row r="740" spans="4:4" ht="12.75" customHeight="1" x14ac:dyDescent="0.2">
      <c r="D740" s="212"/>
    </row>
    <row r="741" spans="4:4" ht="12.75" customHeight="1" x14ac:dyDescent="0.2">
      <c r="D741" s="212"/>
    </row>
    <row r="742" spans="4:4" ht="12.75" customHeight="1" x14ac:dyDescent="0.2">
      <c r="D742" s="212"/>
    </row>
    <row r="743" spans="4:4" ht="12.75" customHeight="1" x14ac:dyDescent="0.2">
      <c r="D743" s="212"/>
    </row>
    <row r="744" spans="4:4" ht="12.75" customHeight="1" x14ac:dyDescent="0.2">
      <c r="D744" s="212"/>
    </row>
    <row r="745" spans="4:4" ht="12.75" customHeight="1" x14ac:dyDescent="0.2">
      <c r="D745" s="212"/>
    </row>
    <row r="746" spans="4:4" ht="12.75" customHeight="1" x14ac:dyDescent="0.2">
      <c r="D746" s="212"/>
    </row>
    <row r="747" spans="4:4" ht="12.75" customHeight="1" x14ac:dyDescent="0.2">
      <c r="D747" s="212"/>
    </row>
    <row r="748" spans="4:4" ht="12.75" customHeight="1" x14ac:dyDescent="0.2">
      <c r="D748" s="212"/>
    </row>
    <row r="749" spans="4:4" ht="12.75" customHeight="1" x14ac:dyDescent="0.2">
      <c r="D749" s="212"/>
    </row>
    <row r="750" spans="4:4" ht="12.75" customHeight="1" x14ac:dyDescent="0.2">
      <c r="D750" s="212"/>
    </row>
    <row r="751" spans="4:4" ht="12.75" customHeight="1" x14ac:dyDescent="0.2">
      <c r="D751" s="212"/>
    </row>
    <row r="752" spans="4:4" ht="12.75" customHeight="1" x14ac:dyDescent="0.2">
      <c r="D752" s="212"/>
    </row>
    <row r="753" spans="4:4" ht="12.75" customHeight="1" x14ac:dyDescent="0.2">
      <c r="D753" s="212"/>
    </row>
    <row r="754" spans="4:4" ht="12.75" customHeight="1" x14ac:dyDescent="0.2">
      <c r="D754" s="212"/>
    </row>
    <row r="755" spans="4:4" ht="12.75" customHeight="1" x14ac:dyDescent="0.2">
      <c r="D755" s="212"/>
    </row>
    <row r="756" spans="4:4" ht="12.75" customHeight="1" x14ac:dyDescent="0.2">
      <c r="D756" s="212"/>
    </row>
    <row r="757" spans="4:4" ht="12.75" customHeight="1" x14ac:dyDescent="0.2">
      <c r="D757" s="212"/>
    </row>
    <row r="758" spans="4:4" ht="12.75" customHeight="1" x14ac:dyDescent="0.2">
      <c r="D758" s="212"/>
    </row>
    <row r="759" spans="4:4" ht="12.75" customHeight="1" x14ac:dyDescent="0.2">
      <c r="D759" s="212"/>
    </row>
    <row r="760" spans="4:4" ht="12.75" customHeight="1" x14ac:dyDescent="0.2">
      <c r="D760" s="212"/>
    </row>
    <row r="761" spans="4:4" ht="12.75" customHeight="1" x14ac:dyDescent="0.2">
      <c r="D761" s="212"/>
    </row>
    <row r="762" spans="4:4" ht="12.75" customHeight="1" x14ac:dyDescent="0.2">
      <c r="D762" s="212"/>
    </row>
    <row r="763" spans="4:4" ht="12.75" customHeight="1" x14ac:dyDescent="0.2">
      <c r="D763" s="212"/>
    </row>
    <row r="764" spans="4:4" ht="12.75" customHeight="1" x14ac:dyDescent="0.2">
      <c r="D764" s="212"/>
    </row>
    <row r="765" spans="4:4" ht="12.75" customHeight="1" x14ac:dyDescent="0.2">
      <c r="D765" s="212"/>
    </row>
    <row r="766" spans="4:4" ht="12.75" customHeight="1" x14ac:dyDescent="0.2">
      <c r="D766" s="212"/>
    </row>
    <row r="767" spans="4:4" ht="12.75" customHeight="1" x14ac:dyDescent="0.2">
      <c r="D767" s="212"/>
    </row>
    <row r="768" spans="4:4" ht="12.75" customHeight="1" x14ac:dyDescent="0.2">
      <c r="D768" s="212"/>
    </row>
    <row r="769" spans="4:4" ht="12.75" customHeight="1" x14ac:dyDescent="0.2">
      <c r="D769" s="212"/>
    </row>
    <row r="770" spans="4:4" ht="12.75" customHeight="1" x14ac:dyDescent="0.2">
      <c r="D770" s="212"/>
    </row>
    <row r="771" spans="4:4" ht="12.75" customHeight="1" x14ac:dyDescent="0.2">
      <c r="D771" s="212"/>
    </row>
    <row r="772" spans="4:4" ht="12.75" customHeight="1" x14ac:dyDescent="0.2">
      <c r="D772" s="212"/>
    </row>
    <row r="773" spans="4:4" ht="12.75" customHeight="1" x14ac:dyDescent="0.2">
      <c r="D773" s="212"/>
    </row>
    <row r="774" spans="4:4" ht="12.75" customHeight="1" x14ac:dyDescent="0.2">
      <c r="D774" s="212"/>
    </row>
    <row r="775" spans="4:4" ht="12.75" customHeight="1" x14ac:dyDescent="0.2">
      <c r="D775" s="212"/>
    </row>
    <row r="776" spans="4:4" ht="12.75" customHeight="1" x14ac:dyDescent="0.2">
      <c r="D776" s="212"/>
    </row>
    <row r="777" spans="4:4" ht="12.75" customHeight="1" x14ac:dyDescent="0.2">
      <c r="D777" s="212"/>
    </row>
    <row r="778" spans="4:4" ht="12.75" customHeight="1" x14ac:dyDescent="0.2">
      <c r="D778" s="212"/>
    </row>
    <row r="779" spans="4:4" ht="12.75" customHeight="1" x14ac:dyDescent="0.2">
      <c r="D779" s="212"/>
    </row>
    <row r="780" spans="4:4" ht="12.75" customHeight="1" x14ac:dyDescent="0.2">
      <c r="D780" s="212"/>
    </row>
    <row r="781" spans="4:4" ht="12.75" customHeight="1" x14ac:dyDescent="0.2">
      <c r="D781" s="212"/>
    </row>
    <row r="782" spans="4:4" ht="12.75" customHeight="1" x14ac:dyDescent="0.2">
      <c r="D782" s="212"/>
    </row>
    <row r="783" spans="4:4" ht="12.75" customHeight="1" x14ac:dyDescent="0.2">
      <c r="D783" s="212"/>
    </row>
    <row r="784" spans="4:4" ht="12.75" customHeight="1" x14ac:dyDescent="0.2">
      <c r="D784" s="212"/>
    </row>
    <row r="785" spans="4:4" ht="12.75" customHeight="1" x14ac:dyDescent="0.2">
      <c r="D785" s="212"/>
    </row>
    <row r="786" spans="4:4" ht="12.75" customHeight="1" x14ac:dyDescent="0.2">
      <c r="D786" s="212"/>
    </row>
    <row r="787" spans="4:4" ht="12.75" customHeight="1" x14ac:dyDescent="0.2">
      <c r="D787" s="212"/>
    </row>
    <row r="788" spans="4:4" ht="12.75" customHeight="1" x14ac:dyDescent="0.2">
      <c r="D788" s="212"/>
    </row>
    <row r="789" spans="4:4" ht="12.75" customHeight="1" x14ac:dyDescent="0.2">
      <c r="D789" s="212"/>
    </row>
    <row r="790" spans="4:4" ht="12.75" customHeight="1" x14ac:dyDescent="0.2">
      <c r="D790" s="212"/>
    </row>
    <row r="791" spans="4:4" ht="12.75" customHeight="1" x14ac:dyDescent="0.2">
      <c r="D791" s="212"/>
    </row>
    <row r="792" spans="4:4" ht="12.75" customHeight="1" x14ac:dyDescent="0.2">
      <c r="D792" s="212"/>
    </row>
    <row r="793" spans="4:4" ht="12.75" customHeight="1" x14ac:dyDescent="0.2">
      <c r="D793" s="212"/>
    </row>
    <row r="794" spans="4:4" ht="12.75" customHeight="1" x14ac:dyDescent="0.2">
      <c r="D794" s="212"/>
    </row>
    <row r="795" spans="4:4" ht="12.75" customHeight="1" x14ac:dyDescent="0.2">
      <c r="D795" s="212"/>
    </row>
    <row r="796" spans="4:4" ht="12.75" customHeight="1" x14ac:dyDescent="0.2">
      <c r="D796" s="212"/>
    </row>
    <row r="797" spans="4:4" ht="12.75" customHeight="1" x14ac:dyDescent="0.2">
      <c r="D797" s="212"/>
    </row>
    <row r="798" spans="4:4" ht="12.75" customHeight="1" x14ac:dyDescent="0.2">
      <c r="D798" s="212"/>
    </row>
    <row r="799" spans="4:4" ht="12.75" customHeight="1" x14ac:dyDescent="0.2">
      <c r="D799" s="212"/>
    </row>
    <row r="800" spans="4:4" ht="12.75" customHeight="1" x14ac:dyDescent="0.2">
      <c r="D800" s="212"/>
    </row>
    <row r="801" spans="4:4" ht="12.75" customHeight="1" x14ac:dyDescent="0.2">
      <c r="D801" s="212"/>
    </row>
    <row r="802" spans="4:4" ht="12.75" customHeight="1" x14ac:dyDescent="0.2">
      <c r="D802" s="212"/>
    </row>
    <row r="803" spans="4:4" ht="12.75" customHeight="1" x14ac:dyDescent="0.2">
      <c r="D803" s="212"/>
    </row>
    <row r="804" spans="4:4" ht="12.75" customHeight="1" x14ac:dyDescent="0.2">
      <c r="D804" s="212"/>
    </row>
    <row r="805" spans="4:4" ht="12.75" customHeight="1" x14ac:dyDescent="0.2">
      <c r="D805" s="212"/>
    </row>
    <row r="806" spans="4:4" ht="12.75" customHeight="1" x14ac:dyDescent="0.2">
      <c r="D806" s="212"/>
    </row>
    <row r="807" spans="4:4" ht="12.75" customHeight="1" x14ac:dyDescent="0.2">
      <c r="D807" s="212"/>
    </row>
    <row r="808" spans="4:4" ht="12.75" customHeight="1" x14ac:dyDescent="0.2">
      <c r="D808" s="212"/>
    </row>
    <row r="809" spans="4:4" ht="12.75" customHeight="1" x14ac:dyDescent="0.2">
      <c r="D809" s="212"/>
    </row>
    <row r="810" spans="4:4" ht="12.75" customHeight="1" x14ac:dyDescent="0.2">
      <c r="D810" s="212"/>
    </row>
    <row r="811" spans="4:4" ht="12.75" customHeight="1" x14ac:dyDescent="0.2">
      <c r="D811" s="212"/>
    </row>
    <row r="812" spans="4:4" ht="12.75" customHeight="1" x14ac:dyDescent="0.2">
      <c r="D812" s="212"/>
    </row>
    <row r="813" spans="4:4" ht="12.75" customHeight="1" x14ac:dyDescent="0.2">
      <c r="D813" s="212"/>
    </row>
    <row r="814" spans="4:4" ht="12.75" customHeight="1" x14ac:dyDescent="0.2">
      <c r="D814" s="212"/>
    </row>
    <row r="815" spans="4:4" ht="12.75" customHeight="1" x14ac:dyDescent="0.2">
      <c r="D815" s="212"/>
    </row>
    <row r="816" spans="4:4" ht="12.75" customHeight="1" x14ac:dyDescent="0.2">
      <c r="D816" s="212"/>
    </row>
    <row r="817" spans="4:4" ht="12.75" customHeight="1" x14ac:dyDescent="0.2">
      <c r="D817" s="212"/>
    </row>
    <row r="818" spans="4:4" ht="12.75" customHeight="1" x14ac:dyDescent="0.2">
      <c r="D818" s="212"/>
    </row>
    <row r="819" spans="4:4" ht="12.75" customHeight="1" x14ac:dyDescent="0.2">
      <c r="D819" s="212"/>
    </row>
    <row r="820" spans="4:4" ht="12.75" customHeight="1" x14ac:dyDescent="0.2">
      <c r="D820" s="212"/>
    </row>
    <row r="821" spans="4:4" ht="12.75" customHeight="1" x14ac:dyDescent="0.2">
      <c r="D821" s="212"/>
    </row>
    <row r="822" spans="4:4" ht="12.75" customHeight="1" x14ac:dyDescent="0.2">
      <c r="D822" s="212"/>
    </row>
    <row r="823" spans="4:4" ht="12.75" customHeight="1" x14ac:dyDescent="0.2">
      <c r="D823" s="212"/>
    </row>
    <row r="824" spans="4:4" ht="12.75" customHeight="1" x14ac:dyDescent="0.2">
      <c r="D824" s="212"/>
    </row>
    <row r="825" spans="4:4" ht="12.75" customHeight="1" x14ac:dyDescent="0.2">
      <c r="D825" s="212"/>
    </row>
    <row r="826" spans="4:4" ht="12.75" customHeight="1" x14ac:dyDescent="0.2">
      <c r="D826" s="212"/>
    </row>
    <row r="827" spans="4:4" ht="12.75" customHeight="1" x14ac:dyDescent="0.2">
      <c r="D827" s="212"/>
    </row>
    <row r="828" spans="4:4" ht="12.75" customHeight="1" x14ac:dyDescent="0.2">
      <c r="D828" s="212"/>
    </row>
    <row r="829" spans="4:4" ht="12.75" customHeight="1" x14ac:dyDescent="0.2">
      <c r="D829" s="212"/>
    </row>
    <row r="830" spans="4:4" ht="12.75" customHeight="1" x14ac:dyDescent="0.2">
      <c r="D830" s="212"/>
    </row>
    <row r="831" spans="4:4" ht="12.75" customHeight="1" x14ac:dyDescent="0.2">
      <c r="D831" s="212"/>
    </row>
    <row r="832" spans="4:4" ht="12.75" customHeight="1" x14ac:dyDescent="0.2">
      <c r="D832" s="212"/>
    </row>
    <row r="833" spans="4:4" ht="12.75" customHeight="1" x14ac:dyDescent="0.2">
      <c r="D833" s="212"/>
    </row>
    <row r="834" spans="4:4" ht="12.75" customHeight="1" x14ac:dyDescent="0.2">
      <c r="D834" s="212"/>
    </row>
    <row r="835" spans="4:4" ht="12.75" customHeight="1" x14ac:dyDescent="0.2">
      <c r="D835" s="212"/>
    </row>
    <row r="836" spans="4:4" ht="12.75" customHeight="1" x14ac:dyDescent="0.2">
      <c r="D836" s="212"/>
    </row>
    <row r="837" spans="4:4" ht="12.75" customHeight="1" x14ac:dyDescent="0.2">
      <c r="D837" s="212"/>
    </row>
    <row r="838" spans="4:4" ht="12.75" customHeight="1" x14ac:dyDescent="0.2">
      <c r="D838" s="212"/>
    </row>
    <row r="839" spans="4:4" ht="12.75" customHeight="1" x14ac:dyDescent="0.2">
      <c r="D839" s="212"/>
    </row>
    <row r="840" spans="4:4" ht="12.75" customHeight="1" x14ac:dyDescent="0.2">
      <c r="D840" s="212"/>
    </row>
    <row r="841" spans="4:4" ht="12.75" customHeight="1" x14ac:dyDescent="0.2">
      <c r="D841" s="212"/>
    </row>
    <row r="842" spans="4:4" ht="12.75" customHeight="1" x14ac:dyDescent="0.2">
      <c r="D842" s="212"/>
    </row>
    <row r="843" spans="4:4" ht="12.75" customHeight="1" x14ac:dyDescent="0.2">
      <c r="D843" s="212"/>
    </row>
    <row r="844" spans="4:4" ht="12.75" customHeight="1" x14ac:dyDescent="0.2">
      <c r="D844" s="212"/>
    </row>
    <row r="845" spans="4:4" ht="12.75" customHeight="1" x14ac:dyDescent="0.2">
      <c r="D845" s="212"/>
    </row>
    <row r="846" spans="4:4" ht="12.75" customHeight="1" x14ac:dyDescent="0.2">
      <c r="D846" s="212"/>
    </row>
    <row r="847" spans="4:4" ht="12.75" customHeight="1" x14ac:dyDescent="0.2">
      <c r="D847" s="212"/>
    </row>
    <row r="848" spans="4:4" ht="12.75" customHeight="1" x14ac:dyDescent="0.2">
      <c r="D848" s="212"/>
    </row>
    <row r="849" spans="4:4" ht="12.75" customHeight="1" x14ac:dyDescent="0.2">
      <c r="D849" s="212"/>
    </row>
    <row r="850" spans="4:4" ht="12.75" customHeight="1" x14ac:dyDescent="0.2">
      <c r="D850" s="212"/>
    </row>
    <row r="851" spans="4:4" ht="12.75" customHeight="1" x14ac:dyDescent="0.2">
      <c r="D851" s="212"/>
    </row>
    <row r="852" spans="4:4" ht="12.75" customHeight="1" x14ac:dyDescent="0.2">
      <c r="D852" s="212"/>
    </row>
    <row r="853" spans="4:4" ht="12.75" customHeight="1" x14ac:dyDescent="0.2">
      <c r="D853" s="212"/>
    </row>
    <row r="854" spans="4:4" ht="12.75" customHeight="1" x14ac:dyDescent="0.2">
      <c r="D854" s="212"/>
    </row>
    <row r="855" spans="4:4" ht="12.75" customHeight="1" x14ac:dyDescent="0.2">
      <c r="D855" s="212"/>
    </row>
    <row r="856" spans="4:4" ht="12.75" customHeight="1" x14ac:dyDescent="0.2">
      <c r="D856" s="212"/>
    </row>
    <row r="857" spans="4:4" ht="12.75" customHeight="1" x14ac:dyDescent="0.2">
      <c r="D857" s="212"/>
    </row>
    <row r="858" spans="4:4" ht="12.75" customHeight="1" x14ac:dyDescent="0.2">
      <c r="D858" s="212"/>
    </row>
    <row r="859" spans="4:4" ht="12.75" customHeight="1" x14ac:dyDescent="0.2">
      <c r="D859" s="212"/>
    </row>
    <row r="860" spans="4:4" ht="12.75" customHeight="1" x14ac:dyDescent="0.2">
      <c r="D860" s="212"/>
    </row>
    <row r="861" spans="4:4" ht="12.75" customHeight="1" x14ac:dyDescent="0.2">
      <c r="D861" s="212"/>
    </row>
    <row r="862" spans="4:4" ht="12.75" customHeight="1" x14ac:dyDescent="0.2">
      <c r="D862" s="212"/>
    </row>
    <row r="863" spans="4:4" ht="12.75" customHeight="1" x14ac:dyDescent="0.2">
      <c r="D863" s="212"/>
    </row>
    <row r="864" spans="4:4" ht="12.75" customHeight="1" x14ac:dyDescent="0.2">
      <c r="D864" s="212"/>
    </row>
    <row r="865" spans="4:4" ht="12.75" customHeight="1" x14ac:dyDescent="0.2">
      <c r="D865" s="212"/>
    </row>
    <row r="866" spans="4:4" ht="12.75" customHeight="1" x14ac:dyDescent="0.2">
      <c r="D866" s="212"/>
    </row>
    <row r="867" spans="4:4" ht="12.75" customHeight="1" x14ac:dyDescent="0.2">
      <c r="D867" s="212"/>
    </row>
    <row r="868" spans="4:4" ht="12.75" customHeight="1" x14ac:dyDescent="0.2">
      <c r="D868" s="212"/>
    </row>
    <row r="869" spans="4:4" ht="12.75" customHeight="1" x14ac:dyDescent="0.2">
      <c r="D869" s="212"/>
    </row>
    <row r="870" spans="4:4" ht="12.75" customHeight="1" x14ac:dyDescent="0.2">
      <c r="D870" s="212"/>
    </row>
    <row r="871" spans="4:4" ht="12.75" customHeight="1" x14ac:dyDescent="0.2">
      <c r="D871" s="212"/>
    </row>
    <row r="872" spans="4:4" ht="12.75" customHeight="1" x14ac:dyDescent="0.2">
      <c r="D872" s="212"/>
    </row>
    <row r="873" spans="4:4" ht="12.75" customHeight="1" x14ac:dyDescent="0.2">
      <c r="D873" s="212"/>
    </row>
    <row r="874" spans="4:4" ht="12.75" customHeight="1" x14ac:dyDescent="0.2">
      <c r="D874" s="212"/>
    </row>
    <row r="875" spans="4:4" ht="12.75" customHeight="1" x14ac:dyDescent="0.2">
      <c r="D875" s="212"/>
    </row>
    <row r="876" spans="4:4" ht="12.75" customHeight="1" x14ac:dyDescent="0.2">
      <c r="D876" s="212"/>
    </row>
    <row r="877" spans="4:4" ht="12.75" customHeight="1" x14ac:dyDescent="0.2">
      <c r="D877" s="212"/>
    </row>
    <row r="878" spans="4:4" ht="12.75" customHeight="1" x14ac:dyDescent="0.2">
      <c r="D878" s="212"/>
    </row>
    <row r="879" spans="4:4" ht="12.75" customHeight="1" x14ac:dyDescent="0.2">
      <c r="D879" s="212"/>
    </row>
    <row r="880" spans="4:4" ht="12.75" customHeight="1" x14ac:dyDescent="0.2">
      <c r="D880" s="212"/>
    </row>
    <row r="881" spans="4:4" ht="12.75" customHeight="1" x14ac:dyDescent="0.2">
      <c r="D881" s="212"/>
    </row>
    <row r="882" spans="4:4" ht="12.75" customHeight="1" x14ac:dyDescent="0.2">
      <c r="D882" s="212"/>
    </row>
    <row r="883" spans="4:4" ht="12.75" customHeight="1" x14ac:dyDescent="0.2">
      <c r="D883" s="212"/>
    </row>
    <row r="884" spans="4:4" ht="12.75" customHeight="1" x14ac:dyDescent="0.2">
      <c r="D884" s="212"/>
    </row>
    <row r="885" spans="4:4" ht="12.75" customHeight="1" x14ac:dyDescent="0.2">
      <c r="D885" s="212"/>
    </row>
    <row r="886" spans="4:4" ht="12.75" customHeight="1" x14ac:dyDescent="0.2">
      <c r="D886" s="212"/>
    </row>
    <row r="887" spans="4:4" ht="12.75" customHeight="1" x14ac:dyDescent="0.2">
      <c r="D887" s="212"/>
    </row>
    <row r="888" spans="4:4" ht="12.75" customHeight="1" x14ac:dyDescent="0.2">
      <c r="D888" s="212"/>
    </row>
    <row r="889" spans="4:4" ht="12.75" customHeight="1" x14ac:dyDescent="0.2">
      <c r="D889" s="212"/>
    </row>
    <row r="890" spans="4:4" ht="12.75" customHeight="1" x14ac:dyDescent="0.2">
      <c r="D890" s="212"/>
    </row>
    <row r="891" spans="4:4" ht="12.75" customHeight="1" x14ac:dyDescent="0.2">
      <c r="D891" s="212"/>
    </row>
    <row r="892" spans="4:4" ht="12.75" customHeight="1" x14ac:dyDescent="0.2">
      <c r="D892" s="212"/>
    </row>
    <row r="893" spans="4:4" ht="12.75" customHeight="1" x14ac:dyDescent="0.2">
      <c r="D893" s="212"/>
    </row>
    <row r="894" spans="4:4" ht="12.75" customHeight="1" x14ac:dyDescent="0.2">
      <c r="D894" s="212"/>
    </row>
    <row r="895" spans="4:4" ht="12.75" customHeight="1" x14ac:dyDescent="0.2">
      <c r="D895" s="212"/>
    </row>
    <row r="896" spans="4:4" ht="12.75" customHeight="1" x14ac:dyDescent="0.2">
      <c r="D896" s="212"/>
    </row>
    <row r="897" spans="4:4" ht="12.75" customHeight="1" x14ac:dyDescent="0.2">
      <c r="D897" s="212"/>
    </row>
    <row r="898" spans="4:4" ht="12.75" customHeight="1" x14ac:dyDescent="0.2">
      <c r="D898" s="212"/>
    </row>
    <row r="899" spans="4:4" ht="12.75" customHeight="1" x14ac:dyDescent="0.2">
      <c r="D899" s="212"/>
    </row>
    <row r="900" spans="4:4" ht="12.75" customHeight="1" x14ac:dyDescent="0.2">
      <c r="D900" s="212"/>
    </row>
    <row r="901" spans="4:4" ht="12.75" customHeight="1" x14ac:dyDescent="0.2">
      <c r="D901" s="212"/>
    </row>
    <row r="902" spans="4:4" ht="12.75" customHeight="1" x14ac:dyDescent="0.2">
      <c r="D902" s="212"/>
    </row>
    <row r="903" spans="4:4" ht="12.75" customHeight="1" x14ac:dyDescent="0.2">
      <c r="D903" s="212"/>
    </row>
    <row r="904" spans="4:4" ht="12.75" customHeight="1" x14ac:dyDescent="0.2">
      <c r="D904" s="212"/>
    </row>
    <row r="905" spans="4:4" ht="12.75" customHeight="1" x14ac:dyDescent="0.2">
      <c r="D905" s="212"/>
    </row>
    <row r="906" spans="4:4" ht="12.75" customHeight="1" x14ac:dyDescent="0.2">
      <c r="D906" s="212"/>
    </row>
    <row r="907" spans="4:4" ht="12.75" customHeight="1" x14ac:dyDescent="0.2">
      <c r="D907" s="212"/>
    </row>
    <row r="908" spans="4:4" ht="12.75" customHeight="1" x14ac:dyDescent="0.2">
      <c r="D908" s="212"/>
    </row>
    <row r="909" spans="4:4" ht="12.75" customHeight="1" x14ac:dyDescent="0.2">
      <c r="D909" s="212"/>
    </row>
    <row r="910" spans="4:4" ht="12.75" customHeight="1" x14ac:dyDescent="0.2">
      <c r="D910" s="212"/>
    </row>
    <row r="911" spans="4:4" ht="12.75" customHeight="1" x14ac:dyDescent="0.2">
      <c r="D911" s="212"/>
    </row>
    <row r="912" spans="4:4" ht="12.75" customHeight="1" x14ac:dyDescent="0.2">
      <c r="D912" s="212"/>
    </row>
    <row r="913" spans="4:4" ht="12.75" customHeight="1" x14ac:dyDescent="0.2">
      <c r="D913" s="212"/>
    </row>
    <row r="914" spans="4:4" ht="12.75" customHeight="1" x14ac:dyDescent="0.2">
      <c r="D914" s="212"/>
    </row>
    <row r="915" spans="4:4" ht="12.75" customHeight="1" x14ac:dyDescent="0.2">
      <c r="D915" s="212"/>
    </row>
    <row r="916" spans="4:4" ht="12.75" customHeight="1" x14ac:dyDescent="0.2">
      <c r="D916" s="212"/>
    </row>
    <row r="917" spans="4:4" ht="12.75" customHeight="1" x14ac:dyDescent="0.2">
      <c r="D917" s="212"/>
    </row>
    <row r="918" spans="4:4" ht="12.75" customHeight="1" x14ac:dyDescent="0.2">
      <c r="D918" s="212"/>
    </row>
    <row r="919" spans="4:4" ht="12.75" customHeight="1" x14ac:dyDescent="0.2">
      <c r="D919" s="212"/>
    </row>
    <row r="920" spans="4:4" ht="12.75" customHeight="1" x14ac:dyDescent="0.2">
      <c r="D920" s="212"/>
    </row>
    <row r="921" spans="4:4" ht="12.75" customHeight="1" x14ac:dyDescent="0.2">
      <c r="D921" s="212"/>
    </row>
    <row r="922" spans="4:4" ht="12.75" customHeight="1" x14ac:dyDescent="0.2">
      <c r="D922" s="212"/>
    </row>
    <row r="923" spans="4:4" ht="12.75" customHeight="1" x14ac:dyDescent="0.2">
      <c r="D923" s="212"/>
    </row>
    <row r="924" spans="4:4" ht="12.75" customHeight="1" x14ac:dyDescent="0.2">
      <c r="D924" s="212"/>
    </row>
    <row r="925" spans="4:4" ht="12.75" customHeight="1" x14ac:dyDescent="0.2">
      <c r="D925" s="212"/>
    </row>
    <row r="926" spans="4:4" ht="12.75" customHeight="1" x14ac:dyDescent="0.2">
      <c r="D926" s="212"/>
    </row>
    <row r="927" spans="4:4" ht="12.75" customHeight="1" x14ac:dyDescent="0.2">
      <c r="D927" s="212"/>
    </row>
    <row r="928" spans="4:4" ht="12.75" customHeight="1" x14ac:dyDescent="0.2">
      <c r="D928" s="212"/>
    </row>
    <row r="929" spans="4:4" ht="12.75" customHeight="1" x14ac:dyDescent="0.2">
      <c r="D929" s="212"/>
    </row>
    <row r="930" spans="4:4" ht="12.75" customHeight="1" x14ac:dyDescent="0.2">
      <c r="D930" s="212"/>
    </row>
    <row r="931" spans="4:4" ht="12.75" customHeight="1" x14ac:dyDescent="0.2">
      <c r="D931" s="212"/>
    </row>
    <row r="932" spans="4:4" ht="12.75" customHeight="1" x14ac:dyDescent="0.2">
      <c r="D932" s="212"/>
    </row>
    <row r="933" spans="4:4" ht="12.75" customHeight="1" x14ac:dyDescent="0.2">
      <c r="D933" s="212"/>
    </row>
    <row r="934" spans="4:4" ht="12.75" customHeight="1" x14ac:dyDescent="0.2">
      <c r="D934" s="212"/>
    </row>
    <row r="935" spans="4:4" ht="12.75" customHeight="1" x14ac:dyDescent="0.2">
      <c r="D935" s="212"/>
    </row>
    <row r="936" spans="4:4" ht="12.75" customHeight="1" x14ac:dyDescent="0.2">
      <c r="D936" s="212"/>
    </row>
    <row r="937" spans="4:4" ht="12.75" customHeight="1" x14ac:dyDescent="0.2">
      <c r="D937" s="212"/>
    </row>
    <row r="938" spans="4:4" ht="12.75" customHeight="1" x14ac:dyDescent="0.2">
      <c r="D938" s="212"/>
    </row>
    <row r="939" spans="4:4" ht="12.75" customHeight="1" x14ac:dyDescent="0.2">
      <c r="D939" s="212"/>
    </row>
    <row r="940" spans="4:4" ht="12.75" customHeight="1" x14ac:dyDescent="0.2">
      <c r="D940" s="212"/>
    </row>
    <row r="941" spans="4:4" ht="12.75" customHeight="1" x14ac:dyDescent="0.2">
      <c r="D941" s="212"/>
    </row>
    <row r="942" spans="4:4" ht="12.75" customHeight="1" x14ac:dyDescent="0.2">
      <c r="D942" s="212"/>
    </row>
    <row r="943" spans="4:4" ht="12.75" customHeight="1" x14ac:dyDescent="0.2">
      <c r="D943" s="212"/>
    </row>
    <row r="944" spans="4:4" ht="12.75" customHeight="1" x14ac:dyDescent="0.2">
      <c r="D944" s="212"/>
    </row>
    <row r="945" spans="4:4" ht="12.75" customHeight="1" x14ac:dyDescent="0.2">
      <c r="D945" s="212"/>
    </row>
    <row r="946" spans="4:4" ht="12.75" customHeight="1" x14ac:dyDescent="0.2">
      <c r="D946" s="212"/>
    </row>
    <row r="947" spans="4:4" ht="12.75" customHeight="1" x14ac:dyDescent="0.2">
      <c r="D947" s="212"/>
    </row>
    <row r="948" spans="4:4" ht="12.75" customHeight="1" x14ac:dyDescent="0.2">
      <c r="D948" s="212"/>
    </row>
    <row r="949" spans="4:4" ht="12.75" customHeight="1" x14ac:dyDescent="0.2">
      <c r="D949" s="212"/>
    </row>
    <row r="950" spans="4:4" ht="12.75" customHeight="1" x14ac:dyDescent="0.2">
      <c r="D950" s="212"/>
    </row>
    <row r="951" spans="4:4" ht="12.75" customHeight="1" x14ac:dyDescent="0.2">
      <c r="D951" s="212"/>
    </row>
    <row r="952" spans="4:4" ht="12.75" customHeight="1" x14ac:dyDescent="0.2">
      <c r="D952" s="212"/>
    </row>
    <row r="953" spans="4:4" ht="12.75" customHeight="1" x14ac:dyDescent="0.2">
      <c r="D953" s="212"/>
    </row>
    <row r="954" spans="4:4" ht="12.75" customHeight="1" x14ac:dyDescent="0.2">
      <c r="D954" s="212"/>
    </row>
    <row r="955" spans="4:4" ht="12.75" customHeight="1" x14ac:dyDescent="0.2">
      <c r="D955" s="212"/>
    </row>
    <row r="956" spans="4:4" ht="12.75" customHeight="1" x14ac:dyDescent="0.2">
      <c r="D956" s="212"/>
    </row>
    <row r="957" spans="4:4" ht="12.75" customHeight="1" x14ac:dyDescent="0.2">
      <c r="D957" s="212"/>
    </row>
    <row r="958" spans="4:4" ht="12.75" customHeight="1" x14ac:dyDescent="0.2">
      <c r="D958" s="212"/>
    </row>
    <row r="959" spans="4:4" ht="12.75" customHeight="1" x14ac:dyDescent="0.2">
      <c r="D959" s="212"/>
    </row>
    <row r="960" spans="4:4" ht="12.75" customHeight="1" x14ac:dyDescent="0.2">
      <c r="D960" s="212"/>
    </row>
    <row r="961" spans="4:4" ht="12.75" customHeight="1" x14ac:dyDescent="0.2">
      <c r="D961" s="212"/>
    </row>
    <row r="962" spans="4:4" ht="12.75" customHeight="1" x14ac:dyDescent="0.2">
      <c r="D962" s="212"/>
    </row>
    <row r="963" spans="4:4" ht="12.75" customHeight="1" x14ac:dyDescent="0.2">
      <c r="D963" s="212"/>
    </row>
    <row r="964" spans="4:4" ht="12.75" customHeight="1" x14ac:dyDescent="0.2">
      <c r="D964" s="212"/>
    </row>
    <row r="965" spans="4:4" ht="12.75" customHeight="1" x14ac:dyDescent="0.2">
      <c r="D965" s="212"/>
    </row>
    <row r="966" spans="4:4" ht="12.75" customHeight="1" x14ac:dyDescent="0.2">
      <c r="D966" s="212"/>
    </row>
    <row r="967" spans="4:4" ht="12.75" customHeight="1" x14ac:dyDescent="0.2">
      <c r="D967" s="212"/>
    </row>
    <row r="968" spans="4:4" ht="12.75" customHeight="1" x14ac:dyDescent="0.2">
      <c r="D968" s="212"/>
    </row>
    <row r="969" spans="4:4" ht="12.75" customHeight="1" x14ac:dyDescent="0.2">
      <c r="D969" s="212"/>
    </row>
    <row r="970" spans="4:4" ht="12.75" customHeight="1" x14ac:dyDescent="0.2">
      <c r="D970" s="212"/>
    </row>
    <row r="971" spans="4:4" ht="12.75" customHeight="1" x14ac:dyDescent="0.2">
      <c r="D971" s="212"/>
    </row>
    <row r="972" spans="4:4" ht="12.75" customHeight="1" x14ac:dyDescent="0.2">
      <c r="D972" s="212"/>
    </row>
    <row r="973" spans="4:4" ht="12.75" customHeight="1" x14ac:dyDescent="0.2">
      <c r="D973" s="212"/>
    </row>
    <row r="974" spans="4:4" ht="12.75" customHeight="1" x14ac:dyDescent="0.2">
      <c r="D974" s="212"/>
    </row>
    <row r="975" spans="4:4" ht="12.75" customHeight="1" x14ac:dyDescent="0.2">
      <c r="D975" s="212"/>
    </row>
    <row r="976" spans="4:4" ht="12.75" customHeight="1" x14ac:dyDescent="0.2">
      <c r="D976" s="212"/>
    </row>
    <row r="977" spans="4:4" ht="12.75" customHeight="1" x14ac:dyDescent="0.2">
      <c r="D977" s="212"/>
    </row>
    <row r="978" spans="4:4" ht="12.75" customHeight="1" x14ac:dyDescent="0.2">
      <c r="D978" s="212"/>
    </row>
    <row r="979" spans="4:4" ht="12.75" customHeight="1" x14ac:dyDescent="0.2">
      <c r="D979" s="212"/>
    </row>
    <row r="980" spans="4:4" ht="12.75" customHeight="1" x14ac:dyDescent="0.2">
      <c r="D980" s="212"/>
    </row>
    <row r="981" spans="4:4" ht="12.75" customHeight="1" x14ac:dyDescent="0.2">
      <c r="D981" s="212"/>
    </row>
    <row r="982" spans="4:4" ht="12.75" customHeight="1" x14ac:dyDescent="0.2">
      <c r="D982" s="212"/>
    </row>
    <row r="983" spans="4:4" ht="12.75" customHeight="1" x14ac:dyDescent="0.2">
      <c r="D983" s="212"/>
    </row>
    <row r="984" spans="4:4" ht="12.75" customHeight="1" x14ac:dyDescent="0.2">
      <c r="D984" s="212"/>
    </row>
    <row r="985" spans="4:4" ht="12.75" customHeight="1" x14ac:dyDescent="0.2">
      <c r="D985" s="212"/>
    </row>
    <row r="986" spans="4:4" ht="12.75" customHeight="1" x14ac:dyDescent="0.2">
      <c r="D986" s="212"/>
    </row>
    <row r="987" spans="4:4" ht="12.75" customHeight="1" x14ac:dyDescent="0.2">
      <c r="D987" s="212"/>
    </row>
    <row r="988" spans="4:4" ht="12.75" customHeight="1" x14ac:dyDescent="0.2">
      <c r="D988" s="212"/>
    </row>
    <row r="989" spans="4:4" ht="12.75" customHeight="1" x14ac:dyDescent="0.2">
      <c r="D989" s="212"/>
    </row>
    <row r="990" spans="4:4" ht="12.75" customHeight="1" x14ac:dyDescent="0.2">
      <c r="D990" s="212"/>
    </row>
    <row r="991" spans="4:4" ht="12.75" customHeight="1" x14ac:dyDescent="0.2">
      <c r="D991" s="212"/>
    </row>
    <row r="992" spans="4:4" ht="12.75" customHeight="1" x14ac:dyDescent="0.2">
      <c r="D992" s="212"/>
    </row>
    <row r="993" spans="4:4" ht="12.75" customHeight="1" x14ac:dyDescent="0.2">
      <c r="D993" s="212"/>
    </row>
    <row r="994" spans="4:4" ht="12.75" customHeight="1" x14ac:dyDescent="0.2">
      <c r="D994" s="212"/>
    </row>
    <row r="995" spans="4:4" ht="12.75" customHeight="1" x14ac:dyDescent="0.2">
      <c r="D995" s="212"/>
    </row>
    <row r="996" spans="4:4" ht="12.75" customHeight="1" x14ac:dyDescent="0.2">
      <c r="D996" s="212"/>
    </row>
    <row r="997" spans="4:4" ht="12.75" customHeight="1" x14ac:dyDescent="0.2">
      <c r="D997" s="212"/>
    </row>
    <row r="998" spans="4:4" ht="12.75" customHeight="1" x14ac:dyDescent="0.2">
      <c r="D998" s="212"/>
    </row>
    <row r="999" spans="4:4" ht="12.75" customHeight="1" x14ac:dyDescent="0.2">
      <c r="D999" s="212"/>
    </row>
    <row r="1000" spans="4:4" ht="12.75" customHeight="1" x14ac:dyDescent="0.2">
      <c r="D1000" s="212"/>
    </row>
  </sheetData>
  <pageMargins left="0.25" right="0.25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999"/>
  <sheetViews>
    <sheetView workbookViewId="0">
      <selection activeCell="I17" sqref="I17"/>
    </sheetView>
  </sheetViews>
  <sheetFormatPr defaultColWidth="12.5703125" defaultRowHeight="15" customHeight="1" x14ac:dyDescent="0.2"/>
  <cols>
    <col min="1" max="1" width="4.85546875" customWidth="1"/>
    <col min="2" max="2" width="7.5703125" customWidth="1"/>
    <col min="3" max="3" width="19.28515625" customWidth="1"/>
    <col min="4" max="4" width="15.140625" customWidth="1"/>
    <col min="5" max="5" width="8.28515625" customWidth="1"/>
    <col min="6" max="6" width="5.7109375" customWidth="1"/>
    <col min="7" max="7" width="6.7109375" customWidth="1"/>
    <col min="8" max="8" width="2.140625" customWidth="1"/>
    <col min="9" max="9" width="7.5703125" customWidth="1"/>
    <col min="10" max="10" width="6.140625" customWidth="1"/>
    <col min="11" max="11" width="3.5703125" customWidth="1"/>
    <col min="12" max="12" width="7.7109375" customWidth="1"/>
    <col min="13" max="13" width="3" customWidth="1"/>
    <col min="14" max="14" width="7.5703125" customWidth="1"/>
    <col min="15" max="15" width="7.28515625" customWidth="1"/>
    <col min="16" max="16" width="23.140625" customWidth="1"/>
    <col min="17" max="17" width="17.140625" customWidth="1"/>
    <col min="18" max="18" width="7.5703125" customWidth="1"/>
    <col min="19" max="19" width="7.28515625" customWidth="1"/>
    <col min="20" max="22" width="8.5703125" customWidth="1"/>
  </cols>
  <sheetData>
    <row r="1" spans="1:22" ht="15.75" customHeight="1" x14ac:dyDescent="0.25">
      <c r="A1" s="131"/>
      <c r="B1" s="132"/>
      <c r="C1" s="234" t="s">
        <v>310</v>
      </c>
      <c r="D1" s="133"/>
      <c r="E1" s="134"/>
      <c r="F1" s="135"/>
      <c r="G1" s="136"/>
      <c r="H1" s="136"/>
      <c r="I1" s="136"/>
      <c r="J1" s="137"/>
      <c r="K1" s="138"/>
      <c r="L1" s="139"/>
    </row>
    <row r="2" spans="1:22" ht="15.75" customHeight="1" x14ac:dyDescent="0.25">
      <c r="A2" s="140"/>
      <c r="B2" s="141"/>
      <c r="C2" s="142"/>
      <c r="E2" s="143"/>
      <c r="F2" s="75"/>
      <c r="G2" s="20"/>
      <c r="H2" s="20"/>
      <c r="I2" s="20"/>
      <c r="J2" s="144"/>
      <c r="K2" s="43"/>
      <c r="L2" s="139"/>
    </row>
    <row r="3" spans="1:22" ht="15.75" customHeight="1" x14ac:dyDescent="0.25">
      <c r="A3" s="140"/>
      <c r="B3" s="876" t="s">
        <v>309</v>
      </c>
      <c r="C3" s="877"/>
      <c r="D3" s="878"/>
      <c r="E3" s="143"/>
      <c r="F3" s="75"/>
      <c r="G3" s="20"/>
      <c r="H3" s="20"/>
      <c r="I3" s="20"/>
      <c r="J3" s="144"/>
      <c r="K3" s="43"/>
      <c r="L3" s="139"/>
    </row>
    <row r="4" spans="1:22" ht="15.75" customHeight="1" x14ac:dyDescent="0.25">
      <c r="A4" s="140"/>
      <c r="B4" s="879"/>
      <c r="C4" s="880"/>
      <c r="D4" s="881"/>
      <c r="E4" s="143"/>
      <c r="F4" s="75"/>
      <c r="G4" s="20"/>
      <c r="H4" s="20"/>
      <c r="I4" s="20"/>
      <c r="J4" s="144"/>
      <c r="K4" s="43"/>
      <c r="L4" s="139"/>
    </row>
    <row r="5" spans="1:22" ht="15.75" customHeight="1" x14ac:dyDescent="0.25">
      <c r="A5" s="140"/>
      <c r="B5" s="882" t="s">
        <v>287</v>
      </c>
      <c r="C5" s="883"/>
      <c r="D5" s="869"/>
      <c r="E5" s="143"/>
      <c r="F5" s="75"/>
      <c r="G5" s="20"/>
      <c r="H5" s="20"/>
      <c r="I5" s="20"/>
      <c r="J5" s="144"/>
      <c r="K5" s="43"/>
      <c r="L5" s="139"/>
    </row>
    <row r="6" spans="1:22" ht="15.75" customHeight="1" x14ac:dyDescent="0.25">
      <c r="A6" s="20"/>
      <c r="B6" s="145"/>
      <c r="C6" s="146"/>
      <c r="D6" s="146"/>
      <c r="E6" s="143"/>
      <c r="F6" s="75"/>
      <c r="G6" s="20"/>
      <c r="H6" s="20"/>
      <c r="I6" s="20"/>
      <c r="J6" s="144"/>
      <c r="K6" s="43"/>
      <c r="L6" s="139"/>
    </row>
    <row r="7" spans="1:22" ht="15.75" customHeight="1" x14ac:dyDescent="0.25">
      <c r="A7" s="20"/>
      <c r="B7" s="147" t="s">
        <v>312</v>
      </c>
      <c r="C7" s="142"/>
      <c r="E7" s="143"/>
      <c r="F7" s="75"/>
      <c r="G7" s="20"/>
      <c r="H7" s="20"/>
      <c r="I7" s="20"/>
      <c r="J7" s="144"/>
      <c r="K7" s="43"/>
      <c r="L7" s="139"/>
    </row>
    <row r="8" spans="1:22" ht="15.75" customHeight="1" thickBot="1" x14ac:dyDescent="0.3">
      <c r="A8" s="20"/>
      <c r="B8" s="141"/>
      <c r="C8" s="142"/>
      <c r="E8" s="124"/>
      <c r="F8" s="75"/>
      <c r="G8" s="20"/>
      <c r="H8" s="20"/>
      <c r="I8" s="20"/>
      <c r="J8" s="144"/>
      <c r="K8" s="43"/>
      <c r="L8" s="139"/>
    </row>
    <row r="9" spans="1:22" ht="15.75" customHeight="1" thickBot="1" x14ac:dyDescent="0.3">
      <c r="A9" s="140"/>
      <c r="B9" s="251" t="s">
        <v>85</v>
      </c>
      <c r="C9" s="252"/>
      <c r="D9" s="238"/>
      <c r="E9" s="237"/>
      <c r="F9" s="237"/>
      <c r="G9" s="239"/>
      <c r="H9" s="239"/>
      <c r="I9" s="253"/>
      <c r="J9" s="235"/>
      <c r="K9" s="218"/>
      <c r="L9" s="219"/>
      <c r="N9" s="649"/>
      <c r="O9" s="650" t="s">
        <v>89</v>
      </c>
      <c r="P9" s="651"/>
      <c r="Q9" s="652"/>
      <c r="R9" s="653"/>
      <c r="S9" s="654"/>
    </row>
    <row r="10" spans="1:22" ht="15.75" customHeight="1" x14ac:dyDescent="0.25">
      <c r="A10" s="303" t="s">
        <v>86</v>
      </c>
      <c r="B10" s="304" t="s">
        <v>289</v>
      </c>
      <c r="C10" s="305" t="s">
        <v>45</v>
      </c>
      <c r="D10" s="305" t="s">
        <v>3</v>
      </c>
      <c r="E10" s="306" t="s">
        <v>87</v>
      </c>
      <c r="F10" s="307"/>
      <c r="G10" s="308"/>
      <c r="H10" s="308"/>
      <c r="I10" s="309"/>
      <c r="J10" s="310" t="s">
        <v>88</v>
      </c>
      <c r="K10" s="224"/>
      <c r="L10" s="228"/>
      <c r="N10" s="655"/>
      <c r="O10" s="643" t="s">
        <v>63</v>
      </c>
      <c r="P10" s="644" t="s">
        <v>45</v>
      </c>
      <c r="Q10" s="644" t="s">
        <v>3</v>
      </c>
      <c r="R10" s="645"/>
      <c r="S10" s="656"/>
    </row>
    <row r="11" spans="1:22" ht="15.75" customHeight="1" x14ac:dyDescent="0.25">
      <c r="A11" s="311">
        <v>1</v>
      </c>
      <c r="B11" s="254" t="s">
        <v>90</v>
      </c>
      <c r="C11" s="371"/>
      <c r="D11" s="372" t="s">
        <v>174</v>
      </c>
      <c r="E11" s="256"/>
      <c r="F11" s="348" t="s">
        <v>91</v>
      </c>
      <c r="G11" s="348" t="s">
        <v>92</v>
      </c>
      <c r="H11" s="226"/>
      <c r="I11" s="226" t="s">
        <v>93</v>
      </c>
      <c r="J11" s="226" t="s">
        <v>94</v>
      </c>
      <c r="K11" s="220" t="s">
        <v>18</v>
      </c>
      <c r="L11" s="222"/>
      <c r="N11" s="657" t="s">
        <v>289</v>
      </c>
      <c r="O11" s="632"/>
      <c r="P11" s="646" t="s">
        <v>95</v>
      </c>
      <c r="Q11" s="644"/>
      <c r="R11" s="647" t="s">
        <v>93</v>
      </c>
      <c r="S11" s="658" t="s">
        <v>5</v>
      </c>
      <c r="U11" s="13"/>
      <c r="V11" s="14" t="s">
        <v>7</v>
      </c>
    </row>
    <row r="12" spans="1:22" ht="15.75" customHeight="1" x14ac:dyDescent="0.25">
      <c r="A12" s="805"/>
      <c r="B12" s="594">
        <v>3492</v>
      </c>
      <c r="C12" s="465" t="s">
        <v>194</v>
      </c>
      <c r="D12" s="466" t="s">
        <v>174</v>
      </c>
      <c r="E12" s="471">
        <v>5</v>
      </c>
      <c r="F12" s="537">
        <v>84</v>
      </c>
      <c r="G12" s="537">
        <v>80</v>
      </c>
      <c r="H12" s="472"/>
      <c r="I12" s="472">
        <v>164</v>
      </c>
      <c r="J12" s="482">
        <v>169</v>
      </c>
      <c r="K12" s="220"/>
      <c r="L12" s="222">
        <v>520</v>
      </c>
      <c r="N12" s="659">
        <v>3401</v>
      </c>
      <c r="O12" s="633">
        <v>1</v>
      </c>
      <c r="P12" s="628" t="s">
        <v>244</v>
      </c>
      <c r="Q12" s="629" t="s">
        <v>108</v>
      </c>
      <c r="R12" s="648">
        <v>182</v>
      </c>
      <c r="S12" s="660">
        <v>30</v>
      </c>
      <c r="U12" s="167"/>
      <c r="V12" s="14" t="s">
        <v>96</v>
      </c>
    </row>
    <row r="13" spans="1:22" ht="12.75" customHeight="1" x14ac:dyDescent="0.25">
      <c r="A13" s="312"/>
      <c r="B13" s="621">
        <v>3468</v>
      </c>
      <c r="C13" s="532" t="s">
        <v>195</v>
      </c>
      <c r="D13" s="260" t="s">
        <v>174</v>
      </c>
      <c r="E13" s="264">
        <v>5</v>
      </c>
      <c r="F13" s="536">
        <v>78</v>
      </c>
      <c r="G13" s="536">
        <v>75</v>
      </c>
      <c r="H13" s="265"/>
      <c r="I13" s="263">
        <v>153</v>
      </c>
      <c r="J13" s="233"/>
      <c r="K13" s="220"/>
      <c r="L13" s="222"/>
      <c r="N13" s="659">
        <v>3403</v>
      </c>
      <c r="O13" s="634">
        <v>2</v>
      </c>
      <c r="P13" s="628" t="s">
        <v>239</v>
      </c>
      <c r="Q13" s="629" t="s">
        <v>237</v>
      </c>
      <c r="R13" s="648">
        <v>170</v>
      </c>
      <c r="S13" s="660">
        <v>26</v>
      </c>
    </row>
    <row r="14" spans="1:22" ht="15.75" customHeight="1" x14ac:dyDescent="0.25">
      <c r="A14" s="805"/>
      <c r="B14" s="594">
        <v>3489</v>
      </c>
      <c r="C14" s="465" t="s">
        <v>196</v>
      </c>
      <c r="D14" s="466" t="s">
        <v>174</v>
      </c>
      <c r="E14" s="467">
        <v>5</v>
      </c>
      <c r="F14" s="537">
        <v>86</v>
      </c>
      <c r="G14" s="537">
        <v>87</v>
      </c>
      <c r="H14" s="469"/>
      <c r="I14" s="472">
        <v>173</v>
      </c>
      <c r="J14" s="470">
        <v>178</v>
      </c>
      <c r="K14" s="220"/>
      <c r="L14" s="222"/>
      <c r="N14" s="659"/>
      <c r="O14" s="635">
        <v>3</v>
      </c>
      <c r="P14" s="628" t="s">
        <v>223</v>
      </c>
      <c r="Q14" s="629" t="s">
        <v>237</v>
      </c>
      <c r="R14" s="648">
        <v>162</v>
      </c>
      <c r="S14" s="660">
        <v>23</v>
      </c>
    </row>
    <row r="15" spans="1:22" ht="15.75" customHeight="1" x14ac:dyDescent="0.25">
      <c r="A15" s="805"/>
      <c r="B15" s="594">
        <v>3493</v>
      </c>
      <c r="C15" s="465" t="s">
        <v>197</v>
      </c>
      <c r="D15" s="466" t="s">
        <v>174</v>
      </c>
      <c r="E15" s="467">
        <v>5</v>
      </c>
      <c r="F15" s="537">
        <v>88</v>
      </c>
      <c r="G15" s="537">
        <v>80</v>
      </c>
      <c r="H15" s="469"/>
      <c r="I15" s="472">
        <v>168</v>
      </c>
      <c r="J15" s="470">
        <v>173</v>
      </c>
      <c r="K15" s="220"/>
      <c r="L15" s="222"/>
      <c r="N15" s="659">
        <v>3408</v>
      </c>
      <c r="O15" s="636">
        <v>4</v>
      </c>
      <c r="P15" s="628" t="s">
        <v>296</v>
      </c>
      <c r="Q15" s="629" t="s">
        <v>297</v>
      </c>
      <c r="R15" s="648">
        <v>161</v>
      </c>
      <c r="S15" s="660">
        <v>21</v>
      </c>
    </row>
    <row r="16" spans="1:22" ht="15.75" customHeight="1" x14ac:dyDescent="0.25">
      <c r="A16" s="312"/>
      <c r="B16" s="621">
        <v>3501</v>
      </c>
      <c r="C16" s="532" t="s">
        <v>198</v>
      </c>
      <c r="D16" s="260" t="s">
        <v>174</v>
      </c>
      <c r="E16" s="261">
        <v>5</v>
      </c>
      <c r="F16" s="536">
        <v>69</v>
      </c>
      <c r="G16" s="536">
        <v>76</v>
      </c>
      <c r="H16" s="263"/>
      <c r="I16" s="263">
        <v>145</v>
      </c>
      <c r="J16" s="231"/>
      <c r="K16" s="220"/>
      <c r="L16" s="222"/>
      <c r="N16" s="661"/>
      <c r="O16" s="638"/>
      <c r="P16" s="628"/>
      <c r="Q16" s="629"/>
      <c r="R16" s="648"/>
      <c r="S16" s="660"/>
    </row>
    <row r="17" spans="1:20" ht="15.75" customHeight="1" thickBot="1" x14ac:dyDescent="0.3">
      <c r="A17" s="313"/>
      <c r="B17" s="369"/>
      <c r="C17" s="351"/>
      <c r="D17" s="314"/>
      <c r="E17" s="315"/>
      <c r="F17" s="686"/>
      <c r="G17" s="686"/>
      <c r="H17" s="316"/>
      <c r="I17" s="687">
        <v>0</v>
      </c>
      <c r="J17" s="318"/>
      <c r="K17" s="225"/>
      <c r="L17" s="223"/>
      <c r="N17" s="662"/>
      <c r="O17" s="639"/>
      <c r="P17" s="617" t="s">
        <v>77</v>
      </c>
      <c r="Q17" s="575"/>
      <c r="R17" s="647" t="s">
        <v>93</v>
      </c>
      <c r="S17" s="663" t="s">
        <v>5</v>
      </c>
    </row>
    <row r="18" spans="1:20" ht="15.75" customHeight="1" x14ac:dyDescent="0.25">
      <c r="A18" s="319">
        <v>2</v>
      </c>
      <c r="B18" s="689"/>
      <c r="C18" s="352"/>
      <c r="D18" s="321" t="s">
        <v>193</v>
      </c>
      <c r="E18" s="571"/>
      <c r="F18" s="690"/>
      <c r="G18" s="690"/>
      <c r="H18" s="324"/>
      <c r="I18" s="691">
        <v>0</v>
      </c>
      <c r="J18" s="324"/>
      <c r="K18" s="224"/>
      <c r="L18" s="228"/>
      <c r="N18" s="664">
        <v>3420</v>
      </c>
      <c r="O18" s="633">
        <v>1</v>
      </c>
      <c r="P18" s="628" t="s">
        <v>251</v>
      </c>
      <c r="Q18" s="629" t="s">
        <v>11</v>
      </c>
      <c r="R18" s="648">
        <v>179</v>
      </c>
      <c r="S18" s="660">
        <v>30</v>
      </c>
    </row>
    <row r="19" spans="1:20" ht="15.75" customHeight="1" x14ac:dyDescent="0.25">
      <c r="A19" s="312"/>
      <c r="B19" s="621">
        <v>3497</v>
      </c>
      <c r="C19" s="532" t="s">
        <v>188</v>
      </c>
      <c r="D19" s="260" t="s">
        <v>193</v>
      </c>
      <c r="E19" s="264">
        <v>5</v>
      </c>
      <c r="F19" s="536">
        <v>68</v>
      </c>
      <c r="G19" s="536">
        <v>71</v>
      </c>
      <c r="H19" s="265"/>
      <c r="I19" s="263">
        <v>139</v>
      </c>
      <c r="J19" s="233"/>
      <c r="K19" s="591"/>
      <c r="L19" s="222">
        <v>504</v>
      </c>
      <c r="N19" s="664">
        <v>3421</v>
      </c>
      <c r="O19" s="634">
        <v>2</v>
      </c>
      <c r="P19" s="628" t="s">
        <v>248</v>
      </c>
      <c r="Q19" s="629" t="s">
        <v>108</v>
      </c>
      <c r="R19" s="648">
        <v>178</v>
      </c>
      <c r="S19" s="665">
        <v>26</v>
      </c>
    </row>
    <row r="20" spans="1:20" ht="15.75" customHeight="1" x14ac:dyDescent="0.25">
      <c r="A20" s="312"/>
      <c r="B20" s="621">
        <v>3505</v>
      </c>
      <c r="C20" s="532" t="s">
        <v>189</v>
      </c>
      <c r="D20" s="260" t="s">
        <v>193</v>
      </c>
      <c r="E20" s="264">
        <v>5</v>
      </c>
      <c r="F20" s="536">
        <v>69</v>
      </c>
      <c r="G20" s="536">
        <v>74</v>
      </c>
      <c r="H20" s="265"/>
      <c r="I20" s="263">
        <v>143</v>
      </c>
      <c r="J20" s="233"/>
      <c r="K20" s="591"/>
      <c r="L20" s="222"/>
      <c r="N20" s="664">
        <v>3424</v>
      </c>
      <c r="O20" s="635">
        <v>3</v>
      </c>
      <c r="P20" s="628" t="s">
        <v>256</v>
      </c>
      <c r="Q20" s="629" t="s">
        <v>11</v>
      </c>
      <c r="R20" s="648">
        <v>176</v>
      </c>
      <c r="S20" s="665">
        <v>23</v>
      </c>
    </row>
    <row r="21" spans="1:20" ht="15.75" customHeight="1" x14ac:dyDescent="0.25">
      <c r="A21" s="805"/>
      <c r="B21" s="594">
        <v>3502</v>
      </c>
      <c r="C21" s="465" t="s">
        <v>190</v>
      </c>
      <c r="D21" s="466" t="s">
        <v>193</v>
      </c>
      <c r="E21" s="467">
        <v>5</v>
      </c>
      <c r="F21" s="537">
        <v>74</v>
      </c>
      <c r="G21" s="537">
        <v>78</v>
      </c>
      <c r="H21" s="469"/>
      <c r="I21" s="472">
        <v>152</v>
      </c>
      <c r="J21" s="470">
        <v>157</v>
      </c>
      <c r="K21" s="591"/>
      <c r="L21" s="222"/>
      <c r="N21" s="664">
        <v>3423</v>
      </c>
      <c r="O21" s="636">
        <v>4</v>
      </c>
      <c r="P21" s="628" t="s">
        <v>252</v>
      </c>
      <c r="Q21" s="629" t="s">
        <v>230</v>
      </c>
      <c r="R21" s="648">
        <v>162</v>
      </c>
      <c r="S21" s="665">
        <v>21</v>
      </c>
    </row>
    <row r="22" spans="1:20" ht="15.75" customHeight="1" x14ac:dyDescent="0.25">
      <c r="A22" s="805"/>
      <c r="B22" s="594">
        <v>3488</v>
      </c>
      <c r="C22" s="465" t="s">
        <v>191</v>
      </c>
      <c r="D22" s="466" t="s">
        <v>193</v>
      </c>
      <c r="E22" s="471">
        <v>5</v>
      </c>
      <c r="F22" s="537">
        <v>89</v>
      </c>
      <c r="G22" s="537">
        <v>93</v>
      </c>
      <c r="H22" s="472"/>
      <c r="I22" s="472">
        <v>182</v>
      </c>
      <c r="J22" s="473">
        <v>187</v>
      </c>
      <c r="K22" s="591"/>
      <c r="L22" s="222"/>
      <c r="N22" s="664">
        <v>3425</v>
      </c>
      <c r="O22" s="638">
        <v>5</v>
      </c>
      <c r="P22" s="628" t="s">
        <v>231</v>
      </c>
      <c r="Q22" s="629" t="s">
        <v>298</v>
      </c>
      <c r="R22" s="648">
        <v>161</v>
      </c>
      <c r="S22" s="665">
        <v>20</v>
      </c>
    </row>
    <row r="23" spans="1:20" ht="15.75" customHeight="1" x14ac:dyDescent="0.25">
      <c r="A23" s="805"/>
      <c r="B23" s="594">
        <v>3495</v>
      </c>
      <c r="C23" s="465" t="s">
        <v>192</v>
      </c>
      <c r="D23" s="466" t="s">
        <v>193</v>
      </c>
      <c r="E23" s="474">
        <v>5</v>
      </c>
      <c r="F23" s="537">
        <v>81</v>
      </c>
      <c r="G23" s="537">
        <v>74</v>
      </c>
      <c r="H23" s="475"/>
      <c r="I23" s="472">
        <v>155</v>
      </c>
      <c r="J23" s="473">
        <v>160</v>
      </c>
      <c r="K23" s="591"/>
      <c r="L23" s="222"/>
      <c r="N23" s="664">
        <v>3422</v>
      </c>
      <c r="O23" s="636">
        <v>6</v>
      </c>
      <c r="P23" s="628" t="s">
        <v>233</v>
      </c>
      <c r="Q23" s="629" t="s">
        <v>298</v>
      </c>
      <c r="R23" s="648">
        <v>153</v>
      </c>
      <c r="S23" s="665">
        <v>19</v>
      </c>
    </row>
    <row r="24" spans="1:20" ht="15.75" customHeight="1" thickBot="1" x14ac:dyDescent="0.3">
      <c r="A24" s="313"/>
      <c r="B24" s="692"/>
      <c r="C24" s="356"/>
      <c r="D24" s="332"/>
      <c r="E24" s="333"/>
      <c r="F24" s="686"/>
      <c r="G24" s="686"/>
      <c r="H24" s="336"/>
      <c r="I24" s="687">
        <v>0</v>
      </c>
      <c r="J24" s="337"/>
      <c r="K24" s="622" t="s">
        <v>18</v>
      </c>
      <c r="L24" s="223"/>
      <c r="N24" s="659">
        <v>3404</v>
      </c>
      <c r="O24" s="636">
        <v>7</v>
      </c>
      <c r="P24" s="628" t="s">
        <v>260</v>
      </c>
      <c r="Q24" s="629" t="s">
        <v>237</v>
      </c>
      <c r="R24" s="648">
        <v>133</v>
      </c>
      <c r="S24" s="665">
        <v>18</v>
      </c>
    </row>
    <row r="25" spans="1:20" ht="15.75" customHeight="1" x14ac:dyDescent="0.25">
      <c r="A25" s="319">
        <v>3</v>
      </c>
      <c r="B25" s="689"/>
      <c r="C25" s="352"/>
      <c r="D25" s="328" t="s">
        <v>12</v>
      </c>
      <c r="E25" s="322"/>
      <c r="F25" s="690"/>
      <c r="G25" s="690"/>
      <c r="H25" s="572"/>
      <c r="I25" s="691">
        <v>0</v>
      </c>
      <c r="J25" s="324"/>
      <c r="K25" s="224" t="s">
        <v>18</v>
      </c>
      <c r="L25" s="228"/>
      <c r="N25" s="664"/>
      <c r="O25" s="631"/>
      <c r="P25" s="628"/>
      <c r="Q25" s="629"/>
      <c r="R25" s="648"/>
      <c r="S25" s="665"/>
    </row>
    <row r="26" spans="1:20" ht="15.75" customHeight="1" x14ac:dyDescent="0.25">
      <c r="A26" s="805"/>
      <c r="B26" s="594">
        <v>3460</v>
      </c>
      <c r="C26" s="465" t="s">
        <v>199</v>
      </c>
      <c r="D26" s="476" t="s">
        <v>12</v>
      </c>
      <c r="E26" s="467">
        <v>5</v>
      </c>
      <c r="F26" s="537">
        <v>84</v>
      </c>
      <c r="G26" s="537">
        <v>87</v>
      </c>
      <c r="H26" s="469"/>
      <c r="I26" s="472">
        <v>171</v>
      </c>
      <c r="J26" s="470">
        <v>176</v>
      </c>
      <c r="K26" s="220"/>
      <c r="L26" s="570">
        <v>516</v>
      </c>
      <c r="N26" s="666"/>
      <c r="O26" s="639"/>
      <c r="P26" s="617" t="s">
        <v>68</v>
      </c>
      <c r="Q26" s="575"/>
      <c r="R26" s="647" t="s">
        <v>93</v>
      </c>
      <c r="S26" s="663" t="s">
        <v>5</v>
      </c>
    </row>
    <row r="27" spans="1:20" ht="15.75" customHeight="1" x14ac:dyDescent="0.25">
      <c r="A27" s="805"/>
      <c r="B27" s="594">
        <v>3500</v>
      </c>
      <c r="C27" s="465" t="s">
        <v>200</v>
      </c>
      <c r="D27" s="476" t="s">
        <v>12</v>
      </c>
      <c r="E27" s="467">
        <v>5</v>
      </c>
      <c r="F27" s="537">
        <v>84</v>
      </c>
      <c r="G27" s="537">
        <v>77</v>
      </c>
      <c r="H27" s="469"/>
      <c r="I27" s="472">
        <v>161</v>
      </c>
      <c r="J27" s="470">
        <v>166</v>
      </c>
      <c r="K27" s="220"/>
      <c r="L27" s="222"/>
      <c r="N27" s="664">
        <v>3430</v>
      </c>
      <c r="O27" s="633">
        <v>1</v>
      </c>
      <c r="P27" s="628" t="s">
        <v>69</v>
      </c>
      <c r="Q27" s="629" t="s">
        <v>108</v>
      </c>
      <c r="R27" s="648">
        <v>187</v>
      </c>
      <c r="S27" s="660">
        <v>30</v>
      </c>
    </row>
    <row r="28" spans="1:20" ht="15.75" customHeight="1" x14ac:dyDescent="0.25">
      <c r="A28" s="312"/>
      <c r="B28" s="621">
        <v>3499</v>
      </c>
      <c r="C28" s="532" t="s">
        <v>201</v>
      </c>
      <c r="D28" s="260" t="s">
        <v>12</v>
      </c>
      <c r="E28" s="261">
        <v>5</v>
      </c>
      <c r="F28" s="536"/>
      <c r="G28" s="536"/>
      <c r="H28" s="263"/>
      <c r="I28" s="263">
        <v>0</v>
      </c>
      <c r="J28" s="231"/>
      <c r="K28" s="220"/>
      <c r="L28" s="222"/>
      <c r="N28" s="664">
        <v>3440</v>
      </c>
      <c r="O28" s="634">
        <v>2</v>
      </c>
      <c r="P28" s="628" t="s">
        <v>232</v>
      </c>
      <c r="Q28" s="629" t="s">
        <v>298</v>
      </c>
      <c r="R28" s="648">
        <v>183</v>
      </c>
      <c r="S28" s="665">
        <v>26</v>
      </c>
    </row>
    <row r="29" spans="1:20" ht="15.75" customHeight="1" x14ac:dyDescent="0.25">
      <c r="A29" s="805"/>
      <c r="B29" s="594">
        <v>3494</v>
      </c>
      <c r="C29" s="465" t="s">
        <v>202</v>
      </c>
      <c r="D29" s="476" t="s">
        <v>12</v>
      </c>
      <c r="E29" s="467">
        <v>5</v>
      </c>
      <c r="F29" s="537">
        <v>85</v>
      </c>
      <c r="G29" s="537">
        <v>84</v>
      </c>
      <c r="H29" s="477"/>
      <c r="I29" s="472">
        <v>169</v>
      </c>
      <c r="J29" s="470">
        <v>174</v>
      </c>
      <c r="K29" s="220"/>
      <c r="L29" s="222"/>
      <c r="N29" s="664">
        <v>3436</v>
      </c>
      <c r="O29" s="635">
        <v>3</v>
      </c>
      <c r="P29" s="628" t="s">
        <v>74</v>
      </c>
      <c r="Q29" s="629" t="s">
        <v>16</v>
      </c>
      <c r="R29" s="722">
        <v>179</v>
      </c>
      <c r="S29" s="665">
        <v>23</v>
      </c>
      <c r="T29" s="721"/>
    </row>
    <row r="30" spans="1:20" ht="15.75" customHeight="1" x14ac:dyDescent="0.25">
      <c r="A30" s="312"/>
      <c r="B30" s="365"/>
      <c r="C30" s="259"/>
      <c r="D30" s="260"/>
      <c r="E30" s="281"/>
      <c r="F30" s="536"/>
      <c r="G30" s="536"/>
      <c r="H30" s="263"/>
      <c r="I30" s="263">
        <v>0</v>
      </c>
      <c r="J30" s="563"/>
      <c r="K30" s="220"/>
      <c r="L30" s="222"/>
      <c r="N30" s="664">
        <v>3431</v>
      </c>
      <c r="O30" s="636">
        <v>4</v>
      </c>
      <c r="P30" s="628" t="s">
        <v>70</v>
      </c>
      <c r="Q30" s="629" t="s">
        <v>11</v>
      </c>
      <c r="R30" s="720">
        <v>179</v>
      </c>
      <c r="S30" s="665">
        <v>21</v>
      </c>
      <c r="T30" s="721" t="s">
        <v>308</v>
      </c>
    </row>
    <row r="31" spans="1:20" ht="15.75" customHeight="1" thickBot="1" x14ac:dyDescent="0.3">
      <c r="A31" s="313"/>
      <c r="B31" s="369"/>
      <c r="C31" s="353"/>
      <c r="D31" s="314"/>
      <c r="E31" s="315"/>
      <c r="F31" s="686"/>
      <c r="G31" s="686"/>
      <c r="H31" s="327"/>
      <c r="I31" s="687">
        <v>0</v>
      </c>
      <c r="J31" s="318"/>
      <c r="K31" s="225"/>
      <c r="L31" s="223"/>
      <c r="N31" s="664">
        <v>3432</v>
      </c>
      <c r="O31" s="636">
        <v>4</v>
      </c>
      <c r="P31" s="628" t="s">
        <v>234</v>
      </c>
      <c r="Q31" s="629" t="s">
        <v>298</v>
      </c>
      <c r="R31" s="720">
        <v>179</v>
      </c>
      <c r="S31" s="665">
        <v>21</v>
      </c>
      <c r="T31" s="721" t="s">
        <v>308</v>
      </c>
    </row>
    <row r="32" spans="1:20" ht="15.75" customHeight="1" x14ac:dyDescent="0.25">
      <c r="A32" s="319">
        <v>4</v>
      </c>
      <c r="B32" s="689"/>
      <c r="C32" s="352"/>
      <c r="D32" s="328" t="s">
        <v>15</v>
      </c>
      <c r="E32" s="571"/>
      <c r="F32" s="690"/>
      <c r="G32" s="690"/>
      <c r="H32" s="324"/>
      <c r="I32" s="691"/>
      <c r="J32" s="324"/>
      <c r="K32" s="224" t="s">
        <v>18</v>
      </c>
      <c r="L32" s="228"/>
      <c r="N32" s="664">
        <v>3433</v>
      </c>
      <c r="O32" s="636">
        <v>6</v>
      </c>
      <c r="P32" s="628" t="s">
        <v>71</v>
      </c>
      <c r="Q32" s="629" t="s">
        <v>300</v>
      </c>
      <c r="R32" s="722">
        <v>176</v>
      </c>
      <c r="S32" s="665">
        <v>19</v>
      </c>
      <c r="T32" s="721"/>
    </row>
    <row r="33" spans="1:20" ht="15.75" customHeight="1" x14ac:dyDescent="0.25">
      <c r="A33" s="312"/>
      <c r="B33" s="621">
        <v>3504</v>
      </c>
      <c r="C33" s="532" t="s">
        <v>203</v>
      </c>
      <c r="D33" s="273" t="s">
        <v>15</v>
      </c>
      <c r="E33" s="264">
        <v>5</v>
      </c>
      <c r="F33" s="536"/>
      <c r="G33" s="536"/>
      <c r="H33" s="265"/>
      <c r="I33" s="263">
        <v>0</v>
      </c>
      <c r="J33" s="233"/>
      <c r="K33" s="220"/>
      <c r="L33" s="222"/>
      <c r="N33" s="664">
        <v>3441</v>
      </c>
      <c r="O33" s="640">
        <v>7</v>
      </c>
      <c r="P33" s="628" t="s">
        <v>249</v>
      </c>
      <c r="Q33" s="629" t="s">
        <v>108</v>
      </c>
      <c r="R33" s="722">
        <v>176</v>
      </c>
      <c r="S33" s="660">
        <v>18</v>
      </c>
    </row>
    <row r="34" spans="1:20" ht="15.75" customHeight="1" x14ac:dyDescent="0.25">
      <c r="A34" s="805"/>
      <c r="B34" s="594">
        <v>3498</v>
      </c>
      <c r="C34" s="465" t="s">
        <v>204</v>
      </c>
      <c r="D34" s="476" t="s">
        <v>15</v>
      </c>
      <c r="E34" s="467">
        <v>5</v>
      </c>
      <c r="F34" s="537">
        <v>46</v>
      </c>
      <c r="G34" s="537">
        <v>58</v>
      </c>
      <c r="H34" s="469"/>
      <c r="I34" s="472">
        <v>104</v>
      </c>
      <c r="J34" s="470">
        <v>109</v>
      </c>
      <c r="K34" s="220"/>
      <c r="L34" s="222">
        <v>274</v>
      </c>
      <c r="N34" s="664">
        <v>3437</v>
      </c>
      <c r="O34" s="631">
        <v>8</v>
      </c>
      <c r="P34" s="628" t="s">
        <v>73</v>
      </c>
      <c r="Q34" s="629" t="s">
        <v>300</v>
      </c>
      <c r="R34" s="648">
        <v>170</v>
      </c>
      <c r="S34" s="660">
        <v>17</v>
      </c>
    </row>
    <row r="35" spans="1:20" ht="15.75" customHeight="1" x14ac:dyDescent="0.2">
      <c r="A35" s="312"/>
      <c r="B35" s="621">
        <v>3503</v>
      </c>
      <c r="C35" s="532" t="s">
        <v>241</v>
      </c>
      <c r="D35" s="273" t="s">
        <v>15</v>
      </c>
      <c r="E35" s="264">
        <v>5</v>
      </c>
      <c r="F35" s="536"/>
      <c r="G35" s="536"/>
      <c r="H35" s="265"/>
      <c r="I35" s="263">
        <v>0</v>
      </c>
      <c r="J35" s="233"/>
      <c r="K35" s="220"/>
      <c r="L35" s="230"/>
      <c r="N35" s="664">
        <v>3439</v>
      </c>
      <c r="O35" s="631">
        <v>9</v>
      </c>
      <c r="P35" s="628" t="s">
        <v>250</v>
      </c>
      <c r="Q35" s="629" t="s">
        <v>9</v>
      </c>
      <c r="R35" s="648">
        <v>166</v>
      </c>
      <c r="S35" s="660">
        <v>16</v>
      </c>
    </row>
    <row r="36" spans="1:20" ht="15.75" customHeight="1" x14ac:dyDescent="0.2">
      <c r="A36" s="805"/>
      <c r="B36" s="594">
        <v>3506</v>
      </c>
      <c r="C36" s="465" t="s">
        <v>205</v>
      </c>
      <c r="D36" s="466" t="s">
        <v>15</v>
      </c>
      <c r="E36" s="471">
        <v>5</v>
      </c>
      <c r="F36" s="537">
        <v>77</v>
      </c>
      <c r="G36" s="537">
        <v>83</v>
      </c>
      <c r="H36" s="472"/>
      <c r="I36" s="472">
        <v>160</v>
      </c>
      <c r="J36" s="473">
        <v>165</v>
      </c>
      <c r="K36" s="220"/>
      <c r="L36" s="230"/>
      <c r="N36" s="664">
        <v>3435</v>
      </c>
      <c r="O36" s="636">
        <v>10</v>
      </c>
      <c r="P36" s="628" t="s">
        <v>221</v>
      </c>
      <c r="Q36" s="629" t="s">
        <v>300</v>
      </c>
      <c r="R36" s="648">
        <v>164</v>
      </c>
      <c r="S36" s="660">
        <v>15</v>
      </c>
    </row>
    <row r="37" spans="1:20" ht="15.75" customHeight="1" x14ac:dyDescent="0.25">
      <c r="A37" s="312"/>
      <c r="B37" s="621"/>
      <c r="C37" s="362"/>
      <c r="D37" s="282"/>
      <c r="E37" s="283"/>
      <c r="F37" s="536"/>
      <c r="G37" s="536"/>
      <c r="H37" s="623"/>
      <c r="I37" s="263">
        <v>0</v>
      </c>
      <c r="J37" s="564"/>
      <c r="K37" s="221"/>
      <c r="L37" s="229"/>
      <c r="N37" s="664"/>
      <c r="O37" s="636"/>
      <c r="P37" s="628"/>
      <c r="Q37" s="629"/>
      <c r="R37" s="648"/>
      <c r="S37" s="667"/>
    </row>
    <row r="38" spans="1:20" ht="15.75" customHeight="1" thickBot="1" x14ac:dyDescent="0.3">
      <c r="A38" s="313"/>
      <c r="B38" s="369"/>
      <c r="C38" s="353"/>
      <c r="D38" s="314"/>
      <c r="E38" s="315"/>
      <c r="F38" s="686"/>
      <c r="G38" s="686"/>
      <c r="H38" s="327"/>
      <c r="I38" s="687">
        <v>0</v>
      </c>
      <c r="J38" s="329"/>
      <c r="K38" s="225"/>
      <c r="L38" s="223"/>
      <c r="N38" s="666"/>
      <c r="O38" s="639"/>
      <c r="P38" s="617" t="s">
        <v>34</v>
      </c>
      <c r="Q38" s="575"/>
      <c r="R38" s="647" t="s">
        <v>93</v>
      </c>
      <c r="S38" s="663" t="s">
        <v>5</v>
      </c>
    </row>
    <row r="39" spans="1:20" ht="15.75" customHeight="1" x14ac:dyDescent="0.25">
      <c r="A39" s="319">
        <v>5</v>
      </c>
      <c r="B39" s="689"/>
      <c r="C39" s="352"/>
      <c r="D39" s="328" t="s">
        <v>13</v>
      </c>
      <c r="E39" s="322"/>
      <c r="F39" s="690"/>
      <c r="G39" s="690"/>
      <c r="H39" s="572"/>
      <c r="I39" s="691"/>
      <c r="J39" s="324"/>
      <c r="K39" s="224" t="s">
        <v>18</v>
      </c>
      <c r="L39" s="228"/>
      <c r="N39" s="664">
        <v>3451</v>
      </c>
      <c r="O39" s="633">
        <v>1</v>
      </c>
      <c r="P39" s="628" t="s">
        <v>78</v>
      </c>
      <c r="Q39" s="629" t="s">
        <v>11</v>
      </c>
      <c r="R39" s="648">
        <v>194</v>
      </c>
      <c r="S39" s="660">
        <v>30</v>
      </c>
    </row>
    <row r="40" spans="1:20" ht="15.75" customHeight="1" x14ac:dyDescent="0.25">
      <c r="A40" s="805"/>
      <c r="B40" s="594">
        <v>3491</v>
      </c>
      <c r="C40" s="465" t="s">
        <v>206</v>
      </c>
      <c r="D40" s="476" t="s">
        <v>13</v>
      </c>
      <c r="E40" s="467">
        <v>5</v>
      </c>
      <c r="F40" s="537">
        <v>85</v>
      </c>
      <c r="G40" s="537">
        <v>81</v>
      </c>
      <c r="H40" s="469"/>
      <c r="I40" s="472">
        <v>166</v>
      </c>
      <c r="J40" s="470">
        <v>171</v>
      </c>
      <c r="K40" s="591"/>
      <c r="L40" s="330">
        <v>510</v>
      </c>
      <c r="N40" s="664">
        <v>3453</v>
      </c>
      <c r="O40" s="634">
        <v>2</v>
      </c>
      <c r="P40" s="628" t="s">
        <v>235</v>
      </c>
      <c r="Q40" s="629" t="s">
        <v>298</v>
      </c>
      <c r="R40" s="648">
        <v>190</v>
      </c>
      <c r="S40" s="660">
        <v>26</v>
      </c>
    </row>
    <row r="41" spans="1:20" ht="15.75" customHeight="1" x14ac:dyDescent="0.25">
      <c r="A41" s="312"/>
      <c r="B41" s="621">
        <v>0</v>
      </c>
      <c r="C41" s="532" t="s">
        <v>207</v>
      </c>
      <c r="D41" s="273" t="s">
        <v>13</v>
      </c>
      <c r="E41" s="264"/>
      <c r="F41" s="536"/>
      <c r="G41" s="536"/>
      <c r="H41" s="265"/>
      <c r="I41" s="263">
        <v>0</v>
      </c>
      <c r="J41" s="233"/>
      <c r="K41" s="591"/>
      <c r="L41" s="570"/>
      <c r="N41" s="664">
        <v>3452</v>
      </c>
      <c r="O41" s="635">
        <v>3</v>
      </c>
      <c r="P41" s="628" t="s">
        <v>226</v>
      </c>
      <c r="Q41" s="629" t="s">
        <v>230</v>
      </c>
      <c r="R41" s="648">
        <v>185</v>
      </c>
      <c r="S41" s="660">
        <v>23</v>
      </c>
    </row>
    <row r="42" spans="1:20" ht="15.75" customHeight="1" x14ac:dyDescent="0.25">
      <c r="A42" s="805"/>
      <c r="B42" s="594">
        <v>3490</v>
      </c>
      <c r="C42" s="465" t="s">
        <v>208</v>
      </c>
      <c r="D42" s="476" t="s">
        <v>13</v>
      </c>
      <c r="E42" s="467">
        <v>5</v>
      </c>
      <c r="F42" s="537">
        <v>86</v>
      </c>
      <c r="G42" s="537">
        <v>80</v>
      </c>
      <c r="H42" s="469"/>
      <c r="I42" s="472">
        <v>166</v>
      </c>
      <c r="J42" s="470">
        <v>171</v>
      </c>
      <c r="K42" s="591"/>
      <c r="L42" s="570"/>
      <c r="N42" s="664">
        <v>3454</v>
      </c>
      <c r="O42" s="636">
        <v>4</v>
      </c>
      <c r="P42" s="628" t="s">
        <v>227</v>
      </c>
      <c r="Q42" s="629" t="s">
        <v>230</v>
      </c>
      <c r="R42" s="648">
        <v>172</v>
      </c>
      <c r="S42" s="660">
        <v>21</v>
      </c>
    </row>
    <row r="43" spans="1:20" ht="15.75" customHeight="1" x14ac:dyDescent="0.2">
      <c r="A43" s="312"/>
      <c r="B43" s="621">
        <v>3514</v>
      </c>
      <c r="C43" s="532" t="s">
        <v>209</v>
      </c>
      <c r="D43" s="260" t="s">
        <v>13</v>
      </c>
      <c r="E43" s="261">
        <v>5</v>
      </c>
      <c r="F43" s="536">
        <v>68</v>
      </c>
      <c r="G43" s="536">
        <v>77</v>
      </c>
      <c r="H43" s="263"/>
      <c r="I43" s="263">
        <v>145</v>
      </c>
      <c r="J43" s="231"/>
      <c r="K43" s="591"/>
      <c r="L43" s="624"/>
      <c r="N43" s="664"/>
      <c r="O43" s="636"/>
      <c r="P43" s="628"/>
      <c r="Q43" s="629"/>
      <c r="R43" s="648"/>
      <c r="S43" s="660"/>
    </row>
    <row r="44" spans="1:20" ht="15.75" customHeight="1" x14ac:dyDescent="0.25">
      <c r="A44" s="805"/>
      <c r="B44" s="594">
        <v>3496</v>
      </c>
      <c r="C44" s="465" t="s">
        <v>210</v>
      </c>
      <c r="D44" s="466" t="s">
        <v>13</v>
      </c>
      <c r="E44" s="471">
        <v>5</v>
      </c>
      <c r="F44" s="537">
        <v>82</v>
      </c>
      <c r="G44" s="537">
        <v>81</v>
      </c>
      <c r="H44" s="480"/>
      <c r="I44" s="472">
        <v>163</v>
      </c>
      <c r="J44" s="481">
        <v>168</v>
      </c>
      <c r="K44" s="249"/>
      <c r="L44" s="331"/>
      <c r="N44" s="666"/>
      <c r="O44" s="639"/>
      <c r="P44" s="617" t="s">
        <v>29</v>
      </c>
      <c r="Q44" s="575"/>
      <c r="R44" s="647" t="s">
        <v>93</v>
      </c>
      <c r="S44" s="663" t="s">
        <v>5</v>
      </c>
      <c r="T44" s="447"/>
    </row>
    <row r="45" spans="1:20" ht="15.75" customHeight="1" thickBot="1" x14ac:dyDescent="0.3">
      <c r="A45" s="313"/>
      <c r="B45" s="369"/>
      <c r="C45" s="356"/>
      <c r="D45" s="332"/>
      <c r="E45" s="598"/>
      <c r="F45" s="686"/>
      <c r="G45" s="686"/>
      <c r="H45" s="327"/>
      <c r="I45" s="687">
        <v>0</v>
      </c>
      <c r="J45" s="329"/>
      <c r="K45" s="225"/>
      <c r="L45" s="223"/>
      <c r="N45" s="664">
        <v>3459</v>
      </c>
      <c r="O45" s="633">
        <v>1</v>
      </c>
      <c r="P45" s="628" t="s">
        <v>78</v>
      </c>
      <c r="Q45" s="629" t="s">
        <v>243</v>
      </c>
      <c r="R45" s="648">
        <v>183</v>
      </c>
      <c r="S45" s="660">
        <v>30</v>
      </c>
      <c r="T45" s="447"/>
    </row>
    <row r="46" spans="1:20" ht="15.75" customHeight="1" x14ac:dyDescent="0.25">
      <c r="A46" s="319">
        <v>6</v>
      </c>
      <c r="B46" s="689"/>
      <c r="C46" s="352"/>
      <c r="D46" s="328" t="s">
        <v>16</v>
      </c>
      <c r="E46" s="322"/>
      <c r="F46" s="690"/>
      <c r="G46" s="690"/>
      <c r="H46" s="324"/>
      <c r="I46" s="691"/>
      <c r="J46" s="324"/>
      <c r="K46" s="224"/>
      <c r="L46" s="228"/>
      <c r="N46" s="664">
        <v>3460</v>
      </c>
      <c r="O46" s="634">
        <v>2</v>
      </c>
      <c r="P46" s="628" t="s">
        <v>199</v>
      </c>
      <c r="Q46" s="629" t="s">
        <v>12</v>
      </c>
      <c r="R46" s="648">
        <v>171</v>
      </c>
      <c r="S46" s="665">
        <v>26</v>
      </c>
    </row>
    <row r="47" spans="1:20" ht="15.75" customHeight="1" x14ac:dyDescent="0.25">
      <c r="A47" s="312"/>
      <c r="B47" s="621">
        <v>3471</v>
      </c>
      <c r="C47" s="532" t="s">
        <v>211</v>
      </c>
      <c r="D47" s="273" t="s">
        <v>16</v>
      </c>
      <c r="E47" s="264">
        <v>5</v>
      </c>
      <c r="F47" s="536"/>
      <c r="G47" s="536"/>
      <c r="H47" s="265"/>
      <c r="I47" s="263">
        <v>0</v>
      </c>
      <c r="J47" s="233"/>
      <c r="K47" s="220"/>
      <c r="L47" s="222">
        <v>337</v>
      </c>
      <c r="N47" s="664">
        <v>3464</v>
      </c>
      <c r="O47" s="635">
        <v>3</v>
      </c>
      <c r="P47" s="628" t="s">
        <v>245</v>
      </c>
      <c r="Q47" s="629" t="s">
        <v>101</v>
      </c>
      <c r="R47" s="722">
        <v>169</v>
      </c>
      <c r="S47" s="665">
        <v>23</v>
      </c>
    </row>
    <row r="48" spans="1:20" ht="15.75" customHeight="1" x14ac:dyDescent="0.25">
      <c r="A48" s="312"/>
      <c r="B48" s="621">
        <v>3472</v>
      </c>
      <c r="C48" s="532" t="s">
        <v>213</v>
      </c>
      <c r="D48" s="260" t="s">
        <v>16</v>
      </c>
      <c r="E48" s="261">
        <v>5</v>
      </c>
      <c r="F48" s="536"/>
      <c r="G48" s="536"/>
      <c r="H48" s="263"/>
      <c r="I48" s="263">
        <v>0</v>
      </c>
      <c r="J48" s="231"/>
      <c r="K48" s="220"/>
      <c r="L48" s="222"/>
      <c r="N48" s="664">
        <v>3461</v>
      </c>
      <c r="O48" s="636">
        <v>4</v>
      </c>
      <c r="P48" s="628" t="s">
        <v>215</v>
      </c>
      <c r="Q48" s="629" t="s">
        <v>299</v>
      </c>
      <c r="R48" s="722">
        <v>169</v>
      </c>
      <c r="S48" s="665">
        <v>21</v>
      </c>
    </row>
    <row r="49" spans="1:19" ht="15.75" customHeight="1" x14ac:dyDescent="0.25">
      <c r="A49" s="805"/>
      <c r="B49" s="594">
        <v>3436</v>
      </c>
      <c r="C49" s="465" t="s">
        <v>74</v>
      </c>
      <c r="D49" s="476" t="s">
        <v>16</v>
      </c>
      <c r="E49" s="467">
        <v>3</v>
      </c>
      <c r="F49" s="537">
        <v>90</v>
      </c>
      <c r="G49" s="537">
        <v>89</v>
      </c>
      <c r="H49" s="469"/>
      <c r="I49" s="472">
        <v>179</v>
      </c>
      <c r="J49" s="470">
        <v>182</v>
      </c>
      <c r="K49" s="220"/>
      <c r="L49" s="222" t="s">
        <v>18</v>
      </c>
      <c r="N49" s="664">
        <v>3466</v>
      </c>
      <c r="O49" s="638">
        <v>5</v>
      </c>
      <c r="P49" s="628" t="s">
        <v>219</v>
      </c>
      <c r="Q49" s="629" t="s">
        <v>101</v>
      </c>
      <c r="R49" s="648">
        <v>160</v>
      </c>
      <c r="S49" s="665">
        <v>20</v>
      </c>
    </row>
    <row r="50" spans="1:19" ht="15.75" customHeight="1" x14ac:dyDescent="0.25">
      <c r="A50" s="312"/>
      <c r="B50" s="621">
        <v>3476</v>
      </c>
      <c r="C50" s="558" t="s">
        <v>132</v>
      </c>
      <c r="D50" s="364" t="s">
        <v>16</v>
      </c>
      <c r="E50" s="719">
        <v>5</v>
      </c>
      <c r="F50" s="536"/>
      <c r="G50" s="536"/>
      <c r="H50" s="263"/>
      <c r="I50" s="263">
        <v>0</v>
      </c>
      <c r="J50" s="231"/>
      <c r="K50" s="220"/>
      <c r="L50" s="222"/>
      <c r="N50" s="664">
        <v>3468</v>
      </c>
      <c r="O50" s="640">
        <v>6</v>
      </c>
      <c r="P50" s="628" t="s">
        <v>195</v>
      </c>
      <c r="Q50" s="629" t="s">
        <v>301</v>
      </c>
      <c r="R50" s="722">
        <v>153</v>
      </c>
      <c r="S50" s="665">
        <v>19</v>
      </c>
    </row>
    <row r="51" spans="1:19" ht="15.75" customHeight="1" x14ac:dyDescent="0.25">
      <c r="A51" s="805"/>
      <c r="B51" s="594">
        <v>3474</v>
      </c>
      <c r="C51" s="465" t="s">
        <v>83</v>
      </c>
      <c r="D51" s="476" t="s">
        <v>16</v>
      </c>
      <c r="E51" s="467">
        <v>5</v>
      </c>
      <c r="F51" s="537">
        <v>76</v>
      </c>
      <c r="G51" s="537">
        <v>74</v>
      </c>
      <c r="H51" s="469"/>
      <c r="I51" s="472">
        <v>150</v>
      </c>
      <c r="J51" s="470">
        <v>155</v>
      </c>
      <c r="K51" s="220"/>
      <c r="L51" s="222"/>
      <c r="N51" s="664">
        <v>3465</v>
      </c>
      <c r="O51" s="636">
        <v>7</v>
      </c>
      <c r="P51" s="628" t="s">
        <v>218</v>
      </c>
      <c r="Q51" s="629" t="s">
        <v>101</v>
      </c>
      <c r="R51" s="722">
        <v>153</v>
      </c>
      <c r="S51" s="660">
        <v>18</v>
      </c>
    </row>
    <row r="52" spans="1:19" ht="15.75" customHeight="1" thickBot="1" x14ac:dyDescent="0.3">
      <c r="A52" s="313"/>
      <c r="B52" s="369"/>
      <c r="C52" s="356"/>
      <c r="D52" s="332"/>
      <c r="E52" s="333"/>
      <c r="F52" s="686"/>
      <c r="G52" s="686"/>
      <c r="H52" s="335"/>
      <c r="I52" s="687">
        <v>0</v>
      </c>
      <c r="J52" s="337"/>
      <c r="K52" s="225"/>
      <c r="L52" s="223"/>
      <c r="N52" s="664">
        <v>3474</v>
      </c>
      <c r="O52" s="631">
        <v>8</v>
      </c>
      <c r="P52" s="628" t="s">
        <v>83</v>
      </c>
      <c r="Q52" s="629" t="s">
        <v>16</v>
      </c>
      <c r="R52" s="648">
        <v>150</v>
      </c>
      <c r="S52" s="660">
        <v>17</v>
      </c>
    </row>
    <row r="53" spans="1:19" ht="15.75" customHeight="1" x14ac:dyDescent="0.25">
      <c r="A53" s="319">
        <v>7</v>
      </c>
      <c r="B53" s="689"/>
      <c r="C53" s="352"/>
      <c r="D53" s="328" t="s">
        <v>217</v>
      </c>
      <c r="E53" s="322"/>
      <c r="F53" s="690"/>
      <c r="G53" s="690"/>
      <c r="H53" s="324"/>
      <c r="I53" s="691"/>
      <c r="J53" s="324"/>
      <c r="K53" s="224" t="s">
        <v>18</v>
      </c>
      <c r="L53" s="228"/>
      <c r="N53" s="664">
        <v>3480</v>
      </c>
      <c r="O53" s="631">
        <v>9</v>
      </c>
      <c r="P53" s="628" t="s">
        <v>229</v>
      </c>
      <c r="Q53" s="629" t="s">
        <v>230</v>
      </c>
      <c r="R53" s="648">
        <v>144</v>
      </c>
      <c r="S53" s="660">
        <v>16</v>
      </c>
    </row>
    <row r="54" spans="1:19" ht="15.75" customHeight="1" x14ac:dyDescent="0.25">
      <c r="A54" s="312"/>
      <c r="B54" s="621">
        <v>3438</v>
      </c>
      <c r="C54" s="532" t="s">
        <v>76</v>
      </c>
      <c r="D54" s="273" t="s">
        <v>217</v>
      </c>
      <c r="E54" s="264">
        <v>3</v>
      </c>
      <c r="F54" s="536"/>
      <c r="G54" s="536"/>
      <c r="H54" s="274"/>
      <c r="I54" s="263">
        <v>0</v>
      </c>
      <c r="J54" s="233"/>
      <c r="K54" s="220"/>
      <c r="L54" s="222">
        <v>174</v>
      </c>
      <c r="N54" s="664">
        <v>3469</v>
      </c>
      <c r="O54" s="636">
        <v>10</v>
      </c>
      <c r="P54" s="628" t="s">
        <v>228</v>
      </c>
      <c r="Q54" s="629" t="s">
        <v>230</v>
      </c>
      <c r="R54" s="648">
        <v>142</v>
      </c>
      <c r="S54" s="660">
        <v>15</v>
      </c>
    </row>
    <row r="55" spans="1:19" ht="15.75" customHeight="1" x14ac:dyDescent="0.25">
      <c r="A55" s="312"/>
      <c r="B55" s="621">
        <v>3463</v>
      </c>
      <c r="C55" s="532" t="s">
        <v>214</v>
      </c>
      <c r="D55" s="273" t="s">
        <v>217</v>
      </c>
      <c r="E55" s="264">
        <v>5</v>
      </c>
      <c r="F55" s="536"/>
      <c r="G55" s="536"/>
      <c r="H55" s="274"/>
      <c r="I55" s="263">
        <v>0</v>
      </c>
      <c r="J55" s="233"/>
      <c r="K55" s="220"/>
      <c r="L55" s="222"/>
      <c r="N55" s="664"/>
      <c r="O55" s="631"/>
      <c r="P55" s="628"/>
      <c r="Q55" s="629"/>
      <c r="R55" s="648"/>
      <c r="S55" s="660"/>
    </row>
    <row r="56" spans="1:19" ht="15.75" customHeight="1" x14ac:dyDescent="0.25">
      <c r="A56" s="805"/>
      <c r="B56" s="594">
        <v>3461</v>
      </c>
      <c r="C56" s="465" t="s">
        <v>215</v>
      </c>
      <c r="D56" s="466" t="s">
        <v>217</v>
      </c>
      <c r="E56" s="471">
        <v>5</v>
      </c>
      <c r="F56" s="537">
        <v>83</v>
      </c>
      <c r="G56" s="537">
        <v>86</v>
      </c>
      <c r="H56" s="489"/>
      <c r="I56" s="472">
        <v>169</v>
      </c>
      <c r="J56" s="473">
        <v>174</v>
      </c>
      <c r="K56" s="220"/>
      <c r="L56" s="222"/>
      <c r="N56" s="666"/>
      <c r="O56" s="641"/>
      <c r="P56" s="617" t="s">
        <v>31</v>
      </c>
      <c r="Q56" s="575"/>
      <c r="R56" s="647" t="s">
        <v>93</v>
      </c>
      <c r="S56" s="663" t="s">
        <v>5</v>
      </c>
    </row>
    <row r="57" spans="1:19" ht="15.75" customHeight="1" x14ac:dyDescent="0.25">
      <c r="A57" s="312"/>
      <c r="B57" s="621">
        <v>3467</v>
      </c>
      <c r="C57" s="532" t="s">
        <v>216</v>
      </c>
      <c r="D57" s="273" t="s">
        <v>217</v>
      </c>
      <c r="E57" s="264">
        <v>5</v>
      </c>
      <c r="F57" s="536"/>
      <c r="G57" s="536"/>
      <c r="H57" s="274"/>
      <c r="I57" s="263">
        <v>0</v>
      </c>
      <c r="J57" s="233"/>
      <c r="K57" s="220"/>
      <c r="L57" s="222"/>
      <c r="N57" s="664">
        <v>3488</v>
      </c>
      <c r="O57" s="633">
        <v>1</v>
      </c>
      <c r="P57" s="628" t="s">
        <v>191</v>
      </c>
      <c r="Q57" s="629" t="s">
        <v>193</v>
      </c>
      <c r="R57" s="648">
        <v>182</v>
      </c>
      <c r="S57" s="660">
        <v>30</v>
      </c>
    </row>
    <row r="58" spans="1:19" ht="15.75" customHeight="1" x14ac:dyDescent="0.25">
      <c r="A58" s="312"/>
      <c r="B58" s="365"/>
      <c r="C58" s="357"/>
      <c r="D58" s="282"/>
      <c r="E58" s="283"/>
      <c r="F58" s="536"/>
      <c r="G58" s="536"/>
      <c r="H58" s="288"/>
      <c r="I58" s="263">
        <v>0</v>
      </c>
      <c r="J58" s="269"/>
      <c r="K58" s="220"/>
      <c r="L58" s="222"/>
      <c r="N58" s="664">
        <v>3489</v>
      </c>
      <c r="O58" s="634">
        <v>2</v>
      </c>
      <c r="P58" s="628" t="s">
        <v>196</v>
      </c>
      <c r="Q58" s="629" t="s">
        <v>301</v>
      </c>
      <c r="R58" s="648">
        <v>173</v>
      </c>
      <c r="S58" s="665">
        <v>26</v>
      </c>
    </row>
    <row r="59" spans="1:19" ht="15.75" customHeight="1" thickBot="1" x14ac:dyDescent="0.3">
      <c r="A59" s="313"/>
      <c r="B59" s="369"/>
      <c r="C59" s="358"/>
      <c r="D59" s="314"/>
      <c r="E59" s="315"/>
      <c r="F59" s="686"/>
      <c r="G59" s="686"/>
      <c r="H59" s="338"/>
      <c r="I59" s="687">
        <v>0</v>
      </c>
      <c r="J59" s="318"/>
      <c r="K59" s="225"/>
      <c r="L59" s="223"/>
      <c r="N59" s="664">
        <v>3494</v>
      </c>
      <c r="O59" s="635">
        <v>3</v>
      </c>
      <c r="P59" s="628" t="s">
        <v>202</v>
      </c>
      <c r="Q59" s="629" t="s">
        <v>12</v>
      </c>
      <c r="R59" s="648">
        <v>169</v>
      </c>
      <c r="S59" s="665">
        <v>23</v>
      </c>
    </row>
    <row r="60" spans="1:19" ht="15.75" customHeight="1" x14ac:dyDescent="0.25">
      <c r="A60" s="682">
        <v>8</v>
      </c>
      <c r="B60" s="683"/>
      <c r="C60" s="373"/>
      <c r="D60" s="374" t="s">
        <v>220</v>
      </c>
      <c r="E60" s="301"/>
      <c r="F60" s="684"/>
      <c r="G60" s="684"/>
      <c r="H60" s="688"/>
      <c r="I60" s="685"/>
      <c r="J60" s="302"/>
      <c r="K60" s="220" t="s">
        <v>18</v>
      </c>
      <c r="L60" s="222"/>
      <c r="N60" s="664">
        <v>3493</v>
      </c>
      <c r="O60" s="636">
        <v>4</v>
      </c>
      <c r="P60" s="628" t="s">
        <v>197</v>
      </c>
      <c r="Q60" s="629" t="s">
        <v>301</v>
      </c>
      <c r="R60" s="648">
        <v>168</v>
      </c>
      <c r="S60" s="665">
        <v>21</v>
      </c>
    </row>
    <row r="61" spans="1:19" ht="15.75" customHeight="1" x14ac:dyDescent="0.25">
      <c r="A61" s="805"/>
      <c r="B61" s="594">
        <v>3465</v>
      </c>
      <c r="C61" s="465" t="s">
        <v>218</v>
      </c>
      <c r="D61" s="476" t="s">
        <v>220</v>
      </c>
      <c r="E61" s="467">
        <v>5</v>
      </c>
      <c r="F61" s="537">
        <v>81</v>
      </c>
      <c r="G61" s="537">
        <v>72</v>
      </c>
      <c r="H61" s="469"/>
      <c r="I61" s="472">
        <v>153</v>
      </c>
      <c r="J61" s="470">
        <v>158</v>
      </c>
      <c r="K61" s="220"/>
      <c r="L61" s="570">
        <v>497</v>
      </c>
      <c r="N61" s="664">
        <v>3491</v>
      </c>
      <c r="O61" s="636">
        <v>5</v>
      </c>
      <c r="P61" s="628" t="s">
        <v>206</v>
      </c>
      <c r="Q61" s="629" t="s">
        <v>13</v>
      </c>
      <c r="R61" s="722">
        <v>166</v>
      </c>
      <c r="S61" s="665">
        <v>20</v>
      </c>
    </row>
    <row r="62" spans="1:19" ht="15.75" customHeight="1" x14ac:dyDescent="0.25">
      <c r="A62" s="805"/>
      <c r="B62" s="594">
        <v>3466</v>
      </c>
      <c r="C62" s="465" t="s">
        <v>219</v>
      </c>
      <c r="D62" s="476" t="s">
        <v>220</v>
      </c>
      <c r="E62" s="467">
        <v>5</v>
      </c>
      <c r="F62" s="537">
        <v>83</v>
      </c>
      <c r="G62" s="537">
        <v>77</v>
      </c>
      <c r="H62" s="469"/>
      <c r="I62" s="472">
        <v>160</v>
      </c>
      <c r="J62" s="470">
        <v>165</v>
      </c>
      <c r="K62" s="220"/>
      <c r="L62" s="222"/>
      <c r="N62" s="664">
        <v>3490</v>
      </c>
      <c r="O62" s="638">
        <v>6</v>
      </c>
      <c r="P62" s="628" t="s">
        <v>208</v>
      </c>
      <c r="Q62" s="629" t="s">
        <v>13</v>
      </c>
      <c r="R62" s="722">
        <v>166</v>
      </c>
      <c r="S62" s="665">
        <v>19</v>
      </c>
    </row>
    <row r="63" spans="1:19" ht="15.75" customHeight="1" x14ac:dyDescent="0.25">
      <c r="A63" s="805"/>
      <c r="B63" s="594">
        <v>3464</v>
      </c>
      <c r="C63" s="465" t="s">
        <v>245</v>
      </c>
      <c r="D63" s="466" t="s">
        <v>220</v>
      </c>
      <c r="E63" s="471">
        <v>5</v>
      </c>
      <c r="F63" s="537">
        <v>80</v>
      </c>
      <c r="G63" s="537">
        <v>89</v>
      </c>
      <c r="H63" s="472"/>
      <c r="I63" s="472">
        <v>169</v>
      </c>
      <c r="J63" s="482">
        <v>174</v>
      </c>
      <c r="K63" s="220"/>
      <c r="L63" s="222"/>
      <c r="N63" s="664">
        <v>3492</v>
      </c>
      <c r="O63" s="640">
        <v>7</v>
      </c>
      <c r="P63" s="628" t="s">
        <v>194</v>
      </c>
      <c r="Q63" s="629" t="s">
        <v>301</v>
      </c>
      <c r="R63" s="648">
        <v>164</v>
      </c>
      <c r="S63" s="660">
        <v>18</v>
      </c>
    </row>
    <row r="64" spans="1:19" ht="15.75" customHeight="1" x14ac:dyDescent="0.25">
      <c r="A64" s="312"/>
      <c r="B64" s="621">
        <v>3434</v>
      </c>
      <c r="C64" s="532" t="s">
        <v>75</v>
      </c>
      <c r="D64" s="273" t="s">
        <v>220</v>
      </c>
      <c r="E64" s="264">
        <v>3</v>
      </c>
      <c r="F64" s="536"/>
      <c r="G64" s="536"/>
      <c r="H64" s="265"/>
      <c r="I64" s="263">
        <v>0</v>
      </c>
      <c r="J64" s="233"/>
      <c r="K64" s="220"/>
      <c r="L64" s="222"/>
      <c r="N64" s="664">
        <v>3496</v>
      </c>
      <c r="O64" s="631">
        <v>8</v>
      </c>
      <c r="P64" s="628" t="s">
        <v>210</v>
      </c>
      <c r="Q64" s="629" t="s">
        <v>13</v>
      </c>
      <c r="R64" s="648">
        <v>163</v>
      </c>
      <c r="S64" s="660">
        <v>17</v>
      </c>
    </row>
    <row r="65" spans="1:19" ht="15.75" customHeight="1" x14ac:dyDescent="0.25">
      <c r="A65" s="312"/>
      <c r="B65" s="621"/>
      <c r="C65" s="354"/>
      <c r="D65" s="260"/>
      <c r="E65" s="261"/>
      <c r="F65" s="536"/>
      <c r="G65" s="536"/>
      <c r="H65" s="263"/>
      <c r="I65" s="263">
        <v>0</v>
      </c>
      <c r="J65" s="231"/>
      <c r="K65" s="220"/>
      <c r="L65" s="222"/>
      <c r="N65" s="664">
        <v>3500</v>
      </c>
      <c r="O65" s="631">
        <v>9</v>
      </c>
      <c r="P65" s="628" t="s">
        <v>200</v>
      </c>
      <c r="Q65" s="629" t="s">
        <v>12</v>
      </c>
      <c r="R65" s="648">
        <v>161</v>
      </c>
      <c r="S65" s="660">
        <v>16</v>
      </c>
    </row>
    <row r="66" spans="1:19" ht="15.75" customHeight="1" thickBot="1" x14ac:dyDescent="0.3">
      <c r="A66" s="313"/>
      <c r="B66" s="621"/>
      <c r="C66" s="379"/>
      <c r="D66" s="282"/>
      <c r="E66" s="626"/>
      <c r="F66" s="536"/>
      <c r="G66" s="536"/>
      <c r="H66" s="627"/>
      <c r="I66" s="263">
        <v>0</v>
      </c>
      <c r="J66" s="337"/>
      <c r="K66" s="225"/>
      <c r="L66" s="223"/>
      <c r="N66" s="664">
        <v>3506</v>
      </c>
      <c r="O66" s="636">
        <v>10</v>
      </c>
      <c r="P66" s="628" t="s">
        <v>205</v>
      </c>
      <c r="Q66" s="629" t="s">
        <v>15</v>
      </c>
      <c r="R66" s="648">
        <v>160</v>
      </c>
      <c r="S66" s="660">
        <v>15</v>
      </c>
    </row>
    <row r="67" spans="1:19" ht="15.75" customHeight="1" thickBot="1" x14ac:dyDescent="0.3">
      <c r="A67" s="693">
        <v>9</v>
      </c>
      <c r="B67" s="694"/>
      <c r="C67" s="371"/>
      <c r="D67" s="695" t="s">
        <v>285</v>
      </c>
      <c r="E67" s="696"/>
      <c r="F67" s="697"/>
      <c r="G67" s="697"/>
      <c r="H67" s="698"/>
      <c r="I67" s="699"/>
      <c r="J67" s="700"/>
      <c r="K67" s="224"/>
      <c r="L67" s="228"/>
      <c r="N67" s="664">
        <v>3495</v>
      </c>
      <c r="O67" s="631">
        <v>11</v>
      </c>
      <c r="P67" s="628" t="s">
        <v>192</v>
      </c>
      <c r="Q67" s="629" t="s">
        <v>193</v>
      </c>
      <c r="R67" s="648">
        <v>155</v>
      </c>
      <c r="S67" s="668">
        <v>14</v>
      </c>
    </row>
    <row r="68" spans="1:19" ht="15.75" customHeight="1" x14ac:dyDescent="0.25">
      <c r="A68" s="806"/>
      <c r="B68" s="807">
        <v>3435</v>
      </c>
      <c r="C68" s="808" t="s">
        <v>221</v>
      </c>
      <c r="D68" s="809" t="s">
        <v>285</v>
      </c>
      <c r="E68" s="810">
        <v>3</v>
      </c>
      <c r="F68" s="811">
        <v>84</v>
      </c>
      <c r="G68" s="811">
        <v>80</v>
      </c>
      <c r="H68" s="812"/>
      <c r="I68" s="813">
        <v>164</v>
      </c>
      <c r="J68" s="814">
        <v>167</v>
      </c>
      <c r="K68" s="224"/>
      <c r="L68" s="701">
        <v>519</v>
      </c>
      <c r="N68" s="664">
        <v>3502</v>
      </c>
      <c r="O68" s="637">
        <v>12</v>
      </c>
      <c r="P68" s="628" t="s">
        <v>190</v>
      </c>
      <c r="Q68" s="629" t="s">
        <v>193</v>
      </c>
      <c r="R68" s="648">
        <v>152</v>
      </c>
      <c r="S68" s="669">
        <v>13</v>
      </c>
    </row>
    <row r="69" spans="1:19" ht="15.75" customHeight="1" x14ac:dyDescent="0.25">
      <c r="A69" s="805"/>
      <c r="B69" s="594">
        <v>3433</v>
      </c>
      <c r="C69" s="491" t="s">
        <v>71</v>
      </c>
      <c r="D69" s="476" t="s">
        <v>285</v>
      </c>
      <c r="E69" s="467">
        <v>3</v>
      </c>
      <c r="F69" s="537">
        <v>85</v>
      </c>
      <c r="G69" s="537">
        <v>91</v>
      </c>
      <c r="H69" s="469"/>
      <c r="I69" s="472">
        <v>176</v>
      </c>
      <c r="J69" s="470">
        <v>179</v>
      </c>
      <c r="K69" s="220"/>
      <c r="L69" s="222"/>
      <c r="N69" s="664">
        <v>3514</v>
      </c>
      <c r="O69" s="637">
        <v>13</v>
      </c>
      <c r="P69" s="628" t="s">
        <v>209</v>
      </c>
      <c r="Q69" s="629" t="s">
        <v>13</v>
      </c>
      <c r="R69" s="722">
        <v>145</v>
      </c>
      <c r="S69" s="669">
        <v>12</v>
      </c>
    </row>
    <row r="70" spans="1:19" ht="15.75" customHeight="1" x14ac:dyDescent="0.25">
      <c r="A70" s="805"/>
      <c r="B70" s="594">
        <v>3437</v>
      </c>
      <c r="C70" s="491" t="s">
        <v>73</v>
      </c>
      <c r="D70" s="476" t="s">
        <v>285</v>
      </c>
      <c r="E70" s="474">
        <v>3</v>
      </c>
      <c r="F70" s="537">
        <v>89</v>
      </c>
      <c r="G70" s="537">
        <v>81</v>
      </c>
      <c r="H70" s="492"/>
      <c r="I70" s="472">
        <v>170</v>
      </c>
      <c r="J70" s="473">
        <v>173</v>
      </c>
      <c r="K70" s="220"/>
      <c r="L70" s="222"/>
      <c r="N70" s="664">
        <v>3501</v>
      </c>
      <c r="O70" s="637">
        <v>14</v>
      </c>
      <c r="P70" s="628" t="s">
        <v>306</v>
      </c>
      <c r="Q70" s="629" t="s">
        <v>301</v>
      </c>
      <c r="R70" s="722">
        <v>145</v>
      </c>
      <c r="S70" s="669">
        <v>11</v>
      </c>
    </row>
    <row r="71" spans="1:19" ht="15.75" customHeight="1" x14ac:dyDescent="0.25">
      <c r="A71" s="312"/>
      <c r="B71" s="621">
        <v>3462</v>
      </c>
      <c r="C71" s="533" t="s">
        <v>222</v>
      </c>
      <c r="D71" s="273" t="s">
        <v>285</v>
      </c>
      <c r="E71" s="264">
        <v>5</v>
      </c>
      <c r="F71" s="536"/>
      <c r="G71" s="536"/>
      <c r="H71" s="265"/>
      <c r="I71" s="263">
        <v>0</v>
      </c>
      <c r="J71" s="233"/>
      <c r="K71" s="220"/>
      <c r="L71" s="222"/>
      <c r="N71" s="664">
        <v>3505</v>
      </c>
      <c r="O71" s="637">
        <v>15</v>
      </c>
      <c r="P71" s="628" t="s">
        <v>189</v>
      </c>
      <c r="Q71" s="629" t="s">
        <v>193</v>
      </c>
      <c r="R71" s="648">
        <v>143</v>
      </c>
      <c r="S71" s="669">
        <v>10</v>
      </c>
    </row>
    <row r="72" spans="1:19" ht="15.75" customHeight="1" x14ac:dyDescent="0.25">
      <c r="A72" s="312"/>
      <c r="B72" s="621"/>
      <c r="C72" s="532"/>
      <c r="D72" s="273"/>
      <c r="E72" s="565"/>
      <c r="F72" s="536"/>
      <c r="G72" s="536"/>
      <c r="H72" s="284"/>
      <c r="I72" s="263">
        <v>0</v>
      </c>
      <c r="J72" s="564"/>
      <c r="K72" s="220"/>
      <c r="L72" s="222"/>
      <c r="N72" s="664">
        <v>3497</v>
      </c>
      <c r="O72" s="637">
        <v>16</v>
      </c>
      <c r="P72" s="628" t="s">
        <v>188</v>
      </c>
      <c r="Q72" s="629" t="s">
        <v>193</v>
      </c>
      <c r="R72" s="648">
        <v>139</v>
      </c>
      <c r="S72" s="669">
        <v>9</v>
      </c>
    </row>
    <row r="73" spans="1:19" ht="15.75" customHeight="1" thickBot="1" x14ac:dyDescent="0.3">
      <c r="A73" s="313"/>
      <c r="B73" s="369"/>
      <c r="C73" s="353"/>
      <c r="D73" s="339"/>
      <c r="E73" s="315"/>
      <c r="F73" s="686"/>
      <c r="G73" s="686"/>
      <c r="H73" s="327"/>
      <c r="I73" s="687">
        <v>0</v>
      </c>
      <c r="J73" s="318"/>
      <c r="K73" s="225"/>
      <c r="L73" s="223"/>
      <c r="N73" s="670">
        <v>3498</v>
      </c>
      <c r="O73" s="671">
        <v>17</v>
      </c>
      <c r="P73" s="672" t="s">
        <v>204</v>
      </c>
      <c r="Q73" s="673" t="s">
        <v>15</v>
      </c>
      <c r="R73" s="674">
        <v>104</v>
      </c>
      <c r="S73" s="675">
        <v>8</v>
      </c>
    </row>
    <row r="74" spans="1:19" ht="15.75" customHeight="1" x14ac:dyDescent="0.25">
      <c r="A74" s="319">
        <v>10</v>
      </c>
      <c r="B74" s="689"/>
      <c r="C74" s="352"/>
      <c r="D74" s="328" t="s">
        <v>225</v>
      </c>
      <c r="E74" s="322"/>
      <c r="F74" s="690"/>
      <c r="G74" s="690"/>
      <c r="H74" s="324"/>
      <c r="I74" s="691"/>
      <c r="J74" s="324"/>
      <c r="K74" s="224"/>
      <c r="L74" s="228"/>
      <c r="N74" s="630"/>
      <c r="O74" s="642"/>
      <c r="P74" s="676"/>
      <c r="Q74" s="677"/>
      <c r="R74" s="678"/>
      <c r="S74" s="642"/>
    </row>
    <row r="75" spans="1:19" ht="15.75" customHeight="1" x14ac:dyDescent="0.25">
      <c r="A75" s="312"/>
      <c r="B75" s="621">
        <v>3449</v>
      </c>
      <c r="C75" s="361" t="s">
        <v>246</v>
      </c>
      <c r="D75" s="273" t="s">
        <v>225</v>
      </c>
      <c r="E75" s="264">
        <v>0</v>
      </c>
      <c r="F75" s="536"/>
      <c r="G75" s="536"/>
      <c r="H75" s="265"/>
      <c r="I75" s="263">
        <v>0</v>
      </c>
      <c r="J75" s="233"/>
      <c r="K75" s="220"/>
      <c r="L75" s="222">
        <v>169</v>
      </c>
      <c r="N75" s="630"/>
      <c r="O75" s="642"/>
      <c r="P75" s="676"/>
      <c r="Q75" s="677"/>
      <c r="R75" s="678"/>
      <c r="S75" s="642"/>
    </row>
    <row r="76" spans="1:19" ht="15.75" customHeight="1" x14ac:dyDescent="0.25">
      <c r="A76" s="312"/>
      <c r="B76" s="621">
        <v>3450</v>
      </c>
      <c r="C76" s="361" t="s">
        <v>247</v>
      </c>
      <c r="D76" s="273" t="s">
        <v>225</v>
      </c>
      <c r="E76" s="283">
        <v>0</v>
      </c>
      <c r="F76" s="536"/>
      <c r="G76" s="536"/>
      <c r="H76" s="284"/>
      <c r="I76" s="263">
        <v>0</v>
      </c>
      <c r="J76" s="269"/>
      <c r="K76" s="220"/>
      <c r="L76" s="222"/>
      <c r="N76" s="630"/>
      <c r="O76" s="642"/>
      <c r="P76" s="676"/>
      <c r="Q76" s="677"/>
      <c r="R76" s="642"/>
      <c r="S76" s="642"/>
    </row>
    <row r="77" spans="1:19" ht="15.75" customHeight="1" x14ac:dyDescent="0.25">
      <c r="A77" s="805"/>
      <c r="B77" s="594">
        <v>3439</v>
      </c>
      <c r="C77" s="493" t="s">
        <v>250</v>
      </c>
      <c r="D77" s="476" t="s">
        <v>225</v>
      </c>
      <c r="E77" s="467">
        <v>3</v>
      </c>
      <c r="F77" s="537">
        <v>81</v>
      </c>
      <c r="G77" s="537">
        <v>85</v>
      </c>
      <c r="H77" s="469"/>
      <c r="I77" s="472">
        <v>166</v>
      </c>
      <c r="J77" s="470">
        <v>169</v>
      </c>
      <c r="K77" s="220"/>
      <c r="L77" s="222"/>
      <c r="N77" s="679"/>
      <c r="O77" s="680"/>
      <c r="P77" s="681"/>
      <c r="Q77" s="596"/>
      <c r="R77" s="680"/>
      <c r="S77" s="680"/>
    </row>
    <row r="78" spans="1:19" ht="15.75" customHeight="1" x14ac:dyDescent="0.25">
      <c r="A78" s="312"/>
      <c r="B78" s="621">
        <v>3402</v>
      </c>
      <c r="C78" s="361" t="s">
        <v>242</v>
      </c>
      <c r="D78" s="273" t="s">
        <v>225</v>
      </c>
      <c r="E78" s="264">
        <v>5</v>
      </c>
      <c r="F78" s="536"/>
      <c r="G78" s="536"/>
      <c r="H78" s="265"/>
      <c r="I78" s="263">
        <v>0</v>
      </c>
      <c r="J78" s="233"/>
      <c r="K78" s="220"/>
      <c r="L78" s="222"/>
      <c r="N78" s="679"/>
      <c r="O78" s="680"/>
      <c r="P78" s="681"/>
      <c r="Q78" s="596"/>
      <c r="R78" s="680"/>
      <c r="S78" s="680"/>
    </row>
    <row r="79" spans="1:19" ht="15.75" customHeight="1" x14ac:dyDescent="0.25">
      <c r="A79" s="312"/>
      <c r="B79" s="621">
        <v>3405</v>
      </c>
      <c r="C79" s="359" t="s">
        <v>238</v>
      </c>
      <c r="D79" s="273" t="s">
        <v>225</v>
      </c>
      <c r="E79" s="283">
        <v>5</v>
      </c>
      <c r="F79" s="536"/>
      <c r="G79" s="536"/>
      <c r="H79" s="284"/>
      <c r="I79" s="263">
        <v>0</v>
      </c>
      <c r="J79" s="269"/>
      <c r="K79" s="220"/>
      <c r="L79" s="222"/>
      <c r="N79" s="679"/>
      <c r="O79" s="680"/>
      <c r="P79" s="681"/>
      <c r="Q79" s="596"/>
      <c r="R79" s="680"/>
      <c r="S79" s="680"/>
    </row>
    <row r="80" spans="1:19" ht="15.75" customHeight="1" thickBot="1" x14ac:dyDescent="0.3">
      <c r="A80" s="313"/>
      <c r="B80" s="369"/>
      <c r="C80" s="353"/>
      <c r="D80" s="314"/>
      <c r="E80" s="315"/>
      <c r="F80" s="686"/>
      <c r="G80" s="686"/>
      <c r="H80" s="327"/>
      <c r="I80" s="687">
        <v>0</v>
      </c>
      <c r="J80" s="318"/>
      <c r="K80" s="225"/>
      <c r="L80" s="223"/>
      <c r="N80" s="679"/>
      <c r="O80" s="680"/>
      <c r="P80" s="681"/>
      <c r="Q80" s="596"/>
      <c r="R80" s="680"/>
      <c r="S80" s="680"/>
    </row>
    <row r="81" spans="1:19" ht="15.75" customHeight="1" x14ac:dyDescent="0.25">
      <c r="A81" s="682">
        <v>11</v>
      </c>
      <c r="B81" s="683"/>
      <c r="C81" s="373"/>
      <c r="D81" s="374" t="s">
        <v>230</v>
      </c>
      <c r="E81" s="301"/>
      <c r="F81" s="684"/>
      <c r="G81" s="684"/>
      <c r="H81" s="302"/>
      <c r="I81" s="685"/>
      <c r="J81" s="302"/>
      <c r="K81" s="220"/>
      <c r="L81" s="222"/>
      <c r="N81" s="679"/>
      <c r="O81" s="680"/>
      <c r="P81" s="681"/>
      <c r="Q81" s="596"/>
      <c r="R81" s="680"/>
      <c r="S81" s="680"/>
    </row>
    <row r="82" spans="1:19" ht="15.75" customHeight="1" x14ac:dyDescent="0.25">
      <c r="A82" s="805"/>
      <c r="B82" s="594">
        <v>3452</v>
      </c>
      <c r="C82" s="465" t="s">
        <v>226</v>
      </c>
      <c r="D82" s="476" t="s">
        <v>230</v>
      </c>
      <c r="E82" s="467">
        <v>0</v>
      </c>
      <c r="F82" s="537">
        <v>94</v>
      </c>
      <c r="G82" s="537">
        <v>91</v>
      </c>
      <c r="H82" s="469"/>
      <c r="I82" s="472">
        <v>185</v>
      </c>
      <c r="J82" s="470">
        <v>185</v>
      </c>
      <c r="K82" s="220"/>
      <c r="L82" s="222">
        <v>522</v>
      </c>
      <c r="N82" s="679"/>
      <c r="O82" s="680"/>
      <c r="P82" s="681"/>
      <c r="Q82" s="596"/>
      <c r="R82" s="680"/>
      <c r="S82" s="680"/>
    </row>
    <row r="83" spans="1:19" ht="15.75" customHeight="1" x14ac:dyDescent="0.25">
      <c r="A83" s="805"/>
      <c r="B83" s="594">
        <v>3454</v>
      </c>
      <c r="C83" s="465" t="s">
        <v>227</v>
      </c>
      <c r="D83" s="496" t="s">
        <v>230</v>
      </c>
      <c r="E83" s="474">
        <v>0</v>
      </c>
      <c r="F83" s="537">
        <v>83</v>
      </c>
      <c r="G83" s="537">
        <v>89</v>
      </c>
      <c r="H83" s="475"/>
      <c r="I83" s="472">
        <v>172</v>
      </c>
      <c r="J83" s="473">
        <v>172</v>
      </c>
      <c r="K83" s="220"/>
      <c r="L83" s="222"/>
      <c r="N83" s="679"/>
      <c r="O83" s="680"/>
      <c r="P83" s="681"/>
      <c r="Q83" s="596"/>
      <c r="R83" s="680"/>
      <c r="S83" s="680"/>
    </row>
    <row r="84" spans="1:19" ht="15.75" customHeight="1" x14ac:dyDescent="0.25">
      <c r="A84" s="805"/>
      <c r="B84" s="594">
        <v>3423</v>
      </c>
      <c r="C84" s="465" t="s">
        <v>252</v>
      </c>
      <c r="D84" s="476" t="s">
        <v>230</v>
      </c>
      <c r="E84" s="467">
        <v>3</v>
      </c>
      <c r="F84" s="537">
        <v>79</v>
      </c>
      <c r="G84" s="537">
        <v>83</v>
      </c>
      <c r="H84" s="469"/>
      <c r="I84" s="472">
        <v>162</v>
      </c>
      <c r="J84" s="470">
        <v>165</v>
      </c>
      <c r="K84" s="220"/>
      <c r="L84" s="222"/>
      <c r="N84" s="679"/>
      <c r="O84" s="680"/>
      <c r="P84" s="681"/>
      <c r="Q84" s="596"/>
      <c r="R84" s="680"/>
      <c r="S84" s="680"/>
    </row>
    <row r="85" spans="1:19" ht="15.75" customHeight="1" x14ac:dyDescent="0.25">
      <c r="A85" s="312"/>
      <c r="B85" s="621">
        <v>3469</v>
      </c>
      <c r="C85" s="532" t="s">
        <v>228</v>
      </c>
      <c r="D85" s="273" t="s">
        <v>230</v>
      </c>
      <c r="E85" s="264">
        <v>5</v>
      </c>
      <c r="F85" s="536">
        <v>71</v>
      </c>
      <c r="G85" s="536">
        <v>71</v>
      </c>
      <c r="H85" s="265"/>
      <c r="I85" s="263">
        <v>142</v>
      </c>
      <c r="J85" s="233"/>
      <c r="K85" s="220"/>
      <c r="L85" s="222"/>
      <c r="N85" s="679"/>
      <c r="O85" s="680"/>
      <c r="P85" s="681"/>
      <c r="Q85" s="596"/>
      <c r="R85" s="680"/>
      <c r="S85" s="680"/>
    </row>
    <row r="86" spans="1:19" ht="15.75" customHeight="1" x14ac:dyDescent="0.25">
      <c r="A86" s="312"/>
      <c r="B86" s="621">
        <v>3480</v>
      </c>
      <c r="C86" s="532" t="s">
        <v>229</v>
      </c>
      <c r="D86" s="282" t="s">
        <v>230</v>
      </c>
      <c r="E86" s="283">
        <v>5</v>
      </c>
      <c r="F86" s="536">
        <v>69</v>
      </c>
      <c r="G86" s="536">
        <v>75</v>
      </c>
      <c r="H86" s="284"/>
      <c r="I86" s="263">
        <v>144</v>
      </c>
      <c r="J86" s="269"/>
      <c r="K86" s="220" t="s">
        <v>18</v>
      </c>
      <c r="L86" s="222"/>
    </row>
    <row r="87" spans="1:19" ht="15.75" customHeight="1" thickBot="1" x14ac:dyDescent="0.3">
      <c r="A87" s="702"/>
      <c r="B87" s="703"/>
      <c r="C87" s="704"/>
      <c r="D87" s="705"/>
      <c r="E87" s="706"/>
      <c r="F87" s="707"/>
      <c r="G87" s="707"/>
      <c r="H87" s="708"/>
      <c r="I87" s="709">
        <v>0</v>
      </c>
      <c r="J87" s="710"/>
      <c r="K87" s="220" t="s">
        <v>18</v>
      </c>
      <c r="L87" s="222" t="s">
        <v>18</v>
      </c>
    </row>
    <row r="88" spans="1:19" ht="15.75" customHeight="1" x14ac:dyDescent="0.25">
      <c r="A88" s="319">
        <v>12</v>
      </c>
      <c r="B88" s="689"/>
      <c r="C88" s="352"/>
      <c r="D88" s="328" t="s">
        <v>236</v>
      </c>
      <c r="E88" s="322"/>
      <c r="F88" s="690"/>
      <c r="G88" s="690"/>
      <c r="H88" s="324"/>
      <c r="I88" s="691"/>
      <c r="J88" s="324"/>
      <c r="K88" s="224"/>
      <c r="L88" s="228"/>
    </row>
    <row r="89" spans="1:19" ht="15.75" customHeight="1" x14ac:dyDescent="0.25">
      <c r="A89" s="312"/>
      <c r="B89" s="621">
        <v>3425</v>
      </c>
      <c r="C89" s="532" t="s">
        <v>231</v>
      </c>
      <c r="D89" s="293" t="s">
        <v>236</v>
      </c>
      <c r="E89" s="264">
        <v>3</v>
      </c>
      <c r="F89" s="536">
        <v>77</v>
      </c>
      <c r="G89" s="536">
        <v>84</v>
      </c>
      <c r="H89" s="265"/>
      <c r="I89" s="263">
        <v>161</v>
      </c>
      <c r="J89" s="233"/>
      <c r="K89" s="220"/>
      <c r="L89" s="464">
        <v>558</v>
      </c>
    </row>
    <row r="90" spans="1:19" ht="15.75" customHeight="1" x14ac:dyDescent="0.25">
      <c r="A90" s="805"/>
      <c r="B90" s="594">
        <v>3440</v>
      </c>
      <c r="C90" s="465" t="s">
        <v>232</v>
      </c>
      <c r="D90" s="497" t="s">
        <v>236</v>
      </c>
      <c r="E90" s="467">
        <v>3</v>
      </c>
      <c r="F90" s="537">
        <v>93</v>
      </c>
      <c r="G90" s="537">
        <v>90</v>
      </c>
      <c r="H90" s="469"/>
      <c r="I90" s="472">
        <v>183</v>
      </c>
      <c r="J90" s="470">
        <v>186</v>
      </c>
      <c r="K90" s="220"/>
      <c r="L90" s="222"/>
    </row>
    <row r="91" spans="1:19" ht="15.75" customHeight="1" x14ac:dyDescent="0.25">
      <c r="A91" s="312"/>
      <c r="B91" s="621">
        <v>3422</v>
      </c>
      <c r="C91" s="532" t="s">
        <v>233</v>
      </c>
      <c r="D91" s="293" t="s">
        <v>236</v>
      </c>
      <c r="E91" s="264">
        <v>3</v>
      </c>
      <c r="F91" s="536">
        <v>74</v>
      </c>
      <c r="G91" s="536">
        <v>79</v>
      </c>
      <c r="H91" s="265"/>
      <c r="I91" s="263">
        <f>SUM(F91:G91)</f>
        <v>153</v>
      </c>
      <c r="J91" s="233"/>
      <c r="K91" s="220"/>
      <c r="L91" s="222"/>
    </row>
    <row r="92" spans="1:19" ht="15.75" customHeight="1" x14ac:dyDescent="0.25">
      <c r="A92" s="805"/>
      <c r="B92" s="594">
        <v>3432</v>
      </c>
      <c r="C92" s="465" t="s">
        <v>234</v>
      </c>
      <c r="D92" s="497" t="s">
        <v>236</v>
      </c>
      <c r="E92" s="474">
        <v>3</v>
      </c>
      <c r="F92" s="537">
        <v>91</v>
      </c>
      <c r="G92" s="537">
        <v>88</v>
      </c>
      <c r="H92" s="475"/>
      <c r="I92" s="472">
        <v>179</v>
      </c>
      <c r="J92" s="473">
        <v>182</v>
      </c>
      <c r="K92" s="220"/>
      <c r="L92" s="222"/>
    </row>
    <row r="93" spans="1:19" ht="15.75" customHeight="1" x14ac:dyDescent="0.25">
      <c r="A93" s="805"/>
      <c r="B93" s="594">
        <v>3453</v>
      </c>
      <c r="C93" s="465" t="s">
        <v>235</v>
      </c>
      <c r="D93" s="497" t="s">
        <v>236</v>
      </c>
      <c r="E93" s="474">
        <v>0</v>
      </c>
      <c r="F93" s="537">
        <v>97</v>
      </c>
      <c r="G93" s="537">
        <v>93</v>
      </c>
      <c r="H93" s="475"/>
      <c r="I93" s="472">
        <v>190</v>
      </c>
      <c r="J93" s="473">
        <v>190</v>
      </c>
      <c r="K93" s="220"/>
      <c r="L93" s="222"/>
    </row>
    <row r="94" spans="1:19" ht="15.75" customHeight="1" thickBot="1" x14ac:dyDescent="0.3">
      <c r="A94" s="313"/>
      <c r="B94" s="692"/>
      <c r="C94" s="356"/>
      <c r="D94" s="332"/>
      <c r="E94" s="626">
        <v>6</v>
      </c>
      <c r="F94" s="686"/>
      <c r="G94" s="802">
        <f>SUM(G90,G92,G93)</f>
        <v>271</v>
      </c>
      <c r="H94" s="336"/>
      <c r="I94" s="687"/>
      <c r="J94" s="801">
        <v>277</v>
      </c>
      <c r="K94" s="225"/>
      <c r="L94" s="223"/>
    </row>
    <row r="95" spans="1:19" ht="15.75" customHeight="1" x14ac:dyDescent="0.25">
      <c r="A95" s="682">
        <v>13</v>
      </c>
      <c r="B95" s="683"/>
      <c r="C95" s="373"/>
      <c r="D95" s="374" t="s">
        <v>11</v>
      </c>
      <c r="E95" s="301"/>
      <c r="F95" s="684"/>
      <c r="G95" s="684"/>
      <c r="H95" s="302"/>
      <c r="I95" s="685"/>
      <c r="J95" s="302"/>
      <c r="K95" s="220"/>
      <c r="L95" s="222"/>
    </row>
    <row r="96" spans="1:19" ht="15.75" customHeight="1" x14ac:dyDescent="0.25">
      <c r="A96" s="805"/>
      <c r="B96" s="594">
        <v>3431</v>
      </c>
      <c r="C96" s="485" t="s">
        <v>70</v>
      </c>
      <c r="D96" s="534" t="s">
        <v>11</v>
      </c>
      <c r="E96" s="467">
        <v>3</v>
      </c>
      <c r="F96" s="537">
        <v>91</v>
      </c>
      <c r="G96" s="537">
        <v>88</v>
      </c>
      <c r="H96" s="469"/>
      <c r="I96" s="472">
        <v>179</v>
      </c>
      <c r="J96" s="470">
        <v>182</v>
      </c>
      <c r="K96" s="220"/>
      <c r="L96" s="464">
        <v>558</v>
      </c>
    </row>
    <row r="97" spans="1:12" ht="15.75" customHeight="1" x14ac:dyDescent="0.25">
      <c r="A97" s="805"/>
      <c r="B97" s="594">
        <v>3420</v>
      </c>
      <c r="C97" s="493" t="s">
        <v>251</v>
      </c>
      <c r="D97" s="476" t="s">
        <v>11</v>
      </c>
      <c r="E97" s="467">
        <v>3</v>
      </c>
      <c r="F97" s="537">
        <v>89</v>
      </c>
      <c r="G97" s="537">
        <v>90</v>
      </c>
      <c r="H97" s="469"/>
      <c r="I97" s="472">
        <v>179</v>
      </c>
      <c r="J97" s="470">
        <v>182</v>
      </c>
      <c r="K97" s="220"/>
      <c r="L97" s="222"/>
    </row>
    <row r="98" spans="1:12" ht="15.75" customHeight="1" x14ac:dyDescent="0.25">
      <c r="A98" s="805"/>
      <c r="B98" s="594">
        <v>3451</v>
      </c>
      <c r="C98" s="493" t="s">
        <v>78</v>
      </c>
      <c r="D98" s="476" t="s">
        <v>11</v>
      </c>
      <c r="E98" s="467">
        <v>0</v>
      </c>
      <c r="F98" s="537">
        <v>99</v>
      </c>
      <c r="G98" s="537">
        <v>95</v>
      </c>
      <c r="H98" s="469"/>
      <c r="I98" s="472">
        <v>194</v>
      </c>
      <c r="J98" s="470">
        <v>194</v>
      </c>
      <c r="K98" s="220"/>
      <c r="L98" s="222"/>
    </row>
    <row r="99" spans="1:12" ht="15.75" customHeight="1" x14ac:dyDescent="0.25">
      <c r="A99" s="312"/>
      <c r="B99" s="621">
        <v>3424</v>
      </c>
      <c r="C99" s="361" t="s">
        <v>256</v>
      </c>
      <c r="D99" s="282" t="s">
        <v>11</v>
      </c>
      <c r="E99" s="283">
        <v>3</v>
      </c>
      <c r="F99" s="536">
        <v>84</v>
      </c>
      <c r="G99" s="536">
        <v>92</v>
      </c>
      <c r="H99" s="284"/>
      <c r="I99" s="263">
        <v>176</v>
      </c>
      <c r="J99" s="269"/>
      <c r="K99" s="220"/>
      <c r="L99" s="222"/>
    </row>
    <row r="100" spans="1:12" ht="15.75" customHeight="1" x14ac:dyDescent="0.25">
      <c r="A100" s="312"/>
      <c r="B100" s="621">
        <v>3457</v>
      </c>
      <c r="C100" s="361" t="s">
        <v>257</v>
      </c>
      <c r="D100" s="282" t="s">
        <v>11</v>
      </c>
      <c r="E100" s="283">
        <v>0</v>
      </c>
      <c r="F100" s="536"/>
      <c r="G100" s="536"/>
      <c r="H100" s="284"/>
      <c r="I100" s="263">
        <v>0</v>
      </c>
      <c r="J100" s="269"/>
      <c r="K100" s="220"/>
      <c r="L100" s="222"/>
    </row>
    <row r="101" spans="1:12" ht="15.75" customHeight="1" thickBot="1" x14ac:dyDescent="0.3">
      <c r="A101" s="702"/>
      <c r="B101" s="711"/>
      <c r="C101" s="712"/>
      <c r="D101" s="713"/>
      <c r="E101" s="798">
        <v>6</v>
      </c>
      <c r="F101" s="799"/>
      <c r="G101" s="803">
        <f>SUM(G96:G98)</f>
        <v>273</v>
      </c>
      <c r="H101" s="715"/>
      <c r="I101" s="709">
        <v>0</v>
      </c>
      <c r="J101" s="800">
        <v>279</v>
      </c>
      <c r="K101" s="220"/>
      <c r="L101" s="222"/>
    </row>
    <row r="102" spans="1:12" ht="15.75" customHeight="1" x14ac:dyDescent="0.25">
      <c r="A102" s="319">
        <v>15</v>
      </c>
      <c r="B102" s="689"/>
      <c r="C102" s="352"/>
      <c r="D102" s="328" t="s">
        <v>108</v>
      </c>
      <c r="E102" s="322"/>
      <c r="F102" s="690"/>
      <c r="G102" s="690"/>
      <c r="H102" s="324"/>
      <c r="I102" s="691"/>
      <c r="J102" s="324"/>
      <c r="K102" s="224"/>
      <c r="L102" s="228"/>
    </row>
    <row r="103" spans="1:12" ht="15.75" customHeight="1" x14ac:dyDescent="0.25">
      <c r="A103" s="805"/>
      <c r="B103" s="594">
        <v>3430</v>
      </c>
      <c r="C103" s="499" t="s">
        <v>69</v>
      </c>
      <c r="D103" s="476" t="s">
        <v>108</v>
      </c>
      <c r="E103" s="467">
        <v>3</v>
      </c>
      <c r="F103" s="537">
        <v>94</v>
      </c>
      <c r="G103" s="537">
        <v>93</v>
      </c>
      <c r="H103" s="469"/>
      <c r="I103" s="472">
        <v>187</v>
      </c>
      <c r="J103" s="470">
        <v>190</v>
      </c>
      <c r="K103" s="220"/>
      <c r="L103" s="464">
        <v>558</v>
      </c>
    </row>
    <row r="104" spans="1:12" ht="15.75" customHeight="1" x14ac:dyDescent="0.25">
      <c r="A104" s="805"/>
      <c r="B104" s="594">
        <v>3421</v>
      </c>
      <c r="C104" s="493" t="s">
        <v>248</v>
      </c>
      <c r="D104" s="476" t="s">
        <v>108</v>
      </c>
      <c r="E104" s="467">
        <v>3</v>
      </c>
      <c r="F104" s="537">
        <v>90</v>
      </c>
      <c r="G104" s="537">
        <v>88</v>
      </c>
      <c r="H104" s="469"/>
      <c r="I104" s="472">
        <v>178</v>
      </c>
      <c r="J104" s="470">
        <v>181</v>
      </c>
      <c r="K104" s="220"/>
      <c r="L104" s="222"/>
    </row>
    <row r="105" spans="1:12" ht="15.75" customHeight="1" x14ac:dyDescent="0.25">
      <c r="A105" s="312"/>
      <c r="B105" s="621">
        <v>3441</v>
      </c>
      <c r="C105" s="361" t="s">
        <v>249</v>
      </c>
      <c r="D105" s="273" t="s">
        <v>108</v>
      </c>
      <c r="E105" s="283">
        <v>3</v>
      </c>
      <c r="F105" s="536">
        <v>92</v>
      </c>
      <c r="G105" s="536">
        <v>84</v>
      </c>
      <c r="H105" s="284"/>
      <c r="I105" s="263">
        <v>176</v>
      </c>
      <c r="J105" s="269"/>
      <c r="K105" s="220"/>
      <c r="L105" s="222"/>
    </row>
    <row r="106" spans="1:12" ht="15.75" customHeight="1" x14ac:dyDescent="0.25">
      <c r="A106" s="805"/>
      <c r="B106" s="594">
        <v>3401</v>
      </c>
      <c r="C106" s="493" t="s">
        <v>244</v>
      </c>
      <c r="D106" s="476" t="s">
        <v>108</v>
      </c>
      <c r="E106" s="467">
        <v>5</v>
      </c>
      <c r="F106" s="537">
        <v>92</v>
      </c>
      <c r="G106" s="537">
        <v>90</v>
      </c>
      <c r="H106" s="469"/>
      <c r="I106" s="472">
        <v>182</v>
      </c>
      <c r="J106" s="470">
        <v>187</v>
      </c>
      <c r="K106" s="220"/>
      <c r="L106" s="222"/>
    </row>
    <row r="107" spans="1:12" ht="15.75" customHeight="1" x14ac:dyDescent="0.25">
      <c r="A107" s="312"/>
      <c r="B107" s="621">
        <v>3475</v>
      </c>
      <c r="C107" s="361" t="s">
        <v>258</v>
      </c>
      <c r="D107" s="273" t="s">
        <v>108</v>
      </c>
      <c r="E107" s="283">
        <v>5</v>
      </c>
      <c r="F107" s="536"/>
      <c r="G107" s="536"/>
      <c r="H107" s="284"/>
      <c r="I107" s="263">
        <v>0</v>
      </c>
      <c r="J107" s="269"/>
      <c r="K107" s="220"/>
      <c r="L107" s="222"/>
    </row>
    <row r="108" spans="1:12" ht="15.75" customHeight="1" thickBot="1" x14ac:dyDescent="0.3">
      <c r="A108" s="313"/>
      <c r="B108" s="692"/>
      <c r="C108" s="356"/>
      <c r="D108" s="332"/>
      <c r="E108" s="626">
        <v>11</v>
      </c>
      <c r="F108" s="686"/>
      <c r="G108" s="802">
        <v>271</v>
      </c>
      <c r="H108" s="336"/>
      <c r="I108" s="687">
        <v>0</v>
      </c>
      <c r="J108" s="801">
        <v>282</v>
      </c>
      <c r="K108" s="225"/>
      <c r="L108" s="340"/>
    </row>
    <row r="109" spans="1:12" ht="15.75" customHeight="1" x14ac:dyDescent="0.25">
      <c r="A109" s="682">
        <v>16</v>
      </c>
      <c r="B109" s="683"/>
      <c r="C109" s="373"/>
      <c r="D109" s="374" t="s">
        <v>237</v>
      </c>
      <c r="E109" s="301"/>
      <c r="F109" s="684"/>
      <c r="G109" s="684"/>
      <c r="H109" s="302"/>
      <c r="I109" s="685"/>
      <c r="J109" s="302"/>
      <c r="K109" s="220"/>
      <c r="L109" s="222"/>
    </row>
    <row r="110" spans="1:12" ht="15.75" customHeight="1" x14ac:dyDescent="0.25">
      <c r="A110" s="805"/>
      <c r="B110" s="594">
        <v>3403</v>
      </c>
      <c r="C110" s="493" t="s">
        <v>239</v>
      </c>
      <c r="D110" s="476" t="s">
        <v>237</v>
      </c>
      <c r="E110" s="467">
        <v>5</v>
      </c>
      <c r="F110" s="537">
        <v>83</v>
      </c>
      <c r="G110" s="537">
        <v>87</v>
      </c>
      <c r="H110" s="469"/>
      <c r="I110" s="472">
        <v>170</v>
      </c>
      <c r="J110" s="470">
        <v>175</v>
      </c>
      <c r="K110" s="220"/>
      <c r="L110" s="330">
        <f>SUM(J110:J114)</f>
        <v>478</v>
      </c>
    </row>
    <row r="111" spans="1:12" ht="15.75" customHeight="1" x14ac:dyDescent="0.25">
      <c r="A111" s="312"/>
      <c r="B111" s="621">
        <v>3407</v>
      </c>
      <c r="C111" s="362" t="s">
        <v>240</v>
      </c>
      <c r="D111" s="282" t="s">
        <v>237</v>
      </c>
      <c r="E111" s="283">
        <v>5</v>
      </c>
      <c r="F111" s="536"/>
      <c r="G111" s="536"/>
      <c r="H111" s="284"/>
      <c r="I111" s="263">
        <v>0</v>
      </c>
      <c r="J111" s="269"/>
      <c r="K111" s="220"/>
      <c r="L111" s="222"/>
    </row>
    <row r="112" spans="1:12" ht="15.75" customHeight="1" x14ac:dyDescent="0.25">
      <c r="A112" s="312"/>
      <c r="B112" s="621">
        <v>3409</v>
      </c>
      <c r="C112" s="361" t="s">
        <v>259</v>
      </c>
      <c r="D112" s="273" t="s">
        <v>237</v>
      </c>
      <c r="E112" s="264">
        <v>5</v>
      </c>
      <c r="F112" s="536"/>
      <c r="G112" s="536"/>
      <c r="H112" s="265"/>
      <c r="I112" s="263">
        <v>0</v>
      </c>
      <c r="J112" s="233"/>
      <c r="K112" s="220"/>
      <c r="L112" s="222"/>
    </row>
    <row r="113" spans="1:12" ht="15.75" customHeight="1" x14ac:dyDescent="0.25">
      <c r="A113" s="805"/>
      <c r="B113" s="594">
        <v>3404</v>
      </c>
      <c r="C113" s="493" t="s">
        <v>260</v>
      </c>
      <c r="D113" s="476" t="s">
        <v>237</v>
      </c>
      <c r="E113" s="467">
        <v>3</v>
      </c>
      <c r="F113" s="537">
        <v>65</v>
      </c>
      <c r="G113" s="537">
        <v>68</v>
      </c>
      <c r="H113" s="469"/>
      <c r="I113" s="472">
        <v>133</v>
      </c>
      <c r="J113" s="470">
        <v>136</v>
      </c>
      <c r="K113" s="220"/>
      <c r="L113" s="222"/>
    </row>
    <row r="114" spans="1:12" ht="15.75" customHeight="1" x14ac:dyDescent="0.25">
      <c r="A114" s="312"/>
      <c r="B114" s="621"/>
      <c r="C114" s="361" t="s">
        <v>223</v>
      </c>
      <c r="D114" s="282" t="s">
        <v>237</v>
      </c>
      <c r="E114" s="283">
        <v>5</v>
      </c>
      <c r="F114" s="536">
        <v>86</v>
      </c>
      <c r="G114" s="536">
        <v>76</v>
      </c>
      <c r="H114" s="284"/>
      <c r="I114" s="263">
        <f>SUM(F114:G114)</f>
        <v>162</v>
      </c>
      <c r="J114" s="269">
        <v>167</v>
      </c>
      <c r="K114" s="220"/>
      <c r="L114" s="222"/>
    </row>
    <row r="115" spans="1:12" ht="15.75" customHeight="1" thickBot="1" x14ac:dyDescent="0.3">
      <c r="A115" s="702"/>
      <c r="B115" s="703"/>
      <c r="C115" s="704"/>
      <c r="D115" s="705"/>
      <c r="E115" s="706"/>
      <c r="F115" s="707"/>
      <c r="G115" s="707"/>
      <c r="H115" s="717"/>
      <c r="I115" s="709">
        <v>0</v>
      </c>
      <c r="J115" s="718"/>
      <c r="K115" s="249"/>
      <c r="L115" s="331"/>
    </row>
    <row r="116" spans="1:12" ht="15.75" customHeight="1" x14ac:dyDescent="0.25">
      <c r="A116" s="319">
        <v>17</v>
      </c>
      <c r="B116" s="689"/>
      <c r="C116" s="352"/>
      <c r="D116" s="347"/>
      <c r="E116" s="322"/>
      <c r="F116" s="690"/>
      <c r="G116" s="690"/>
      <c r="H116" s="324"/>
      <c r="I116" s="691"/>
      <c r="J116" s="324"/>
      <c r="K116" s="224"/>
      <c r="L116" s="228"/>
    </row>
    <row r="117" spans="1:12" ht="15.75" customHeight="1" x14ac:dyDescent="0.25">
      <c r="A117" s="312"/>
      <c r="B117" s="621">
        <v>3456</v>
      </c>
      <c r="C117" s="361" t="s">
        <v>269</v>
      </c>
      <c r="D117" s="273" t="s">
        <v>270</v>
      </c>
      <c r="E117" s="264">
        <v>0</v>
      </c>
      <c r="F117" s="536"/>
      <c r="G117" s="536"/>
      <c r="H117" s="265"/>
      <c r="I117" s="263">
        <v>0</v>
      </c>
      <c r="J117" s="233"/>
      <c r="K117" s="220"/>
      <c r="L117" s="222">
        <v>166</v>
      </c>
    </row>
    <row r="118" spans="1:12" ht="15.75" customHeight="1" x14ac:dyDescent="0.25">
      <c r="A118" s="805"/>
      <c r="B118" s="594">
        <v>3408</v>
      </c>
      <c r="C118" s="493" t="s">
        <v>271</v>
      </c>
      <c r="D118" s="476" t="s">
        <v>270</v>
      </c>
      <c r="E118" s="467">
        <v>5</v>
      </c>
      <c r="F118" s="537">
        <v>81</v>
      </c>
      <c r="G118" s="537">
        <v>80</v>
      </c>
      <c r="H118" s="469"/>
      <c r="I118" s="472">
        <v>161</v>
      </c>
      <c r="J118" s="470">
        <v>166</v>
      </c>
      <c r="K118" s="220"/>
      <c r="L118" s="222"/>
    </row>
    <row r="119" spans="1:12" ht="15.75" customHeight="1" x14ac:dyDescent="0.25">
      <c r="A119" s="312"/>
      <c r="B119" s="621">
        <v>3455</v>
      </c>
      <c r="C119" s="361" t="s">
        <v>272</v>
      </c>
      <c r="D119" s="273" t="s">
        <v>270</v>
      </c>
      <c r="E119" s="264">
        <v>0</v>
      </c>
      <c r="F119" s="536"/>
      <c r="G119" s="536"/>
      <c r="H119" s="265"/>
      <c r="I119" s="263">
        <v>0</v>
      </c>
      <c r="J119" s="233"/>
      <c r="K119" s="220"/>
      <c r="L119" s="222"/>
    </row>
    <row r="120" spans="1:12" ht="15.75" customHeight="1" x14ac:dyDescent="0.25">
      <c r="A120" s="312"/>
      <c r="B120" s="621">
        <v>3428</v>
      </c>
      <c r="C120" s="361" t="s">
        <v>293</v>
      </c>
      <c r="D120" s="282" t="s">
        <v>270</v>
      </c>
      <c r="E120" s="283">
        <v>5</v>
      </c>
      <c r="F120" s="536"/>
      <c r="G120" s="536"/>
      <c r="H120" s="284"/>
      <c r="I120" s="263">
        <v>0</v>
      </c>
      <c r="J120" s="269"/>
      <c r="K120" s="220"/>
      <c r="L120" s="222"/>
    </row>
    <row r="121" spans="1:12" ht="15.75" customHeight="1" x14ac:dyDescent="0.25">
      <c r="A121" s="312"/>
      <c r="B121" s="621"/>
      <c r="C121" s="361"/>
      <c r="D121" s="282"/>
      <c r="E121" s="283"/>
      <c r="F121" s="536"/>
      <c r="G121" s="536"/>
      <c r="H121" s="284"/>
      <c r="I121" s="263">
        <v>0</v>
      </c>
      <c r="J121" s="269"/>
      <c r="K121" s="220"/>
      <c r="L121" s="222"/>
    </row>
    <row r="122" spans="1:12" ht="15.75" customHeight="1" thickBot="1" x14ac:dyDescent="0.3">
      <c r="A122" s="313"/>
      <c r="B122" s="692"/>
      <c r="C122" s="356"/>
      <c r="D122" s="332"/>
      <c r="E122" s="333"/>
      <c r="F122" s="686"/>
      <c r="G122" s="686"/>
      <c r="H122" s="336"/>
      <c r="I122" s="687">
        <v>0</v>
      </c>
      <c r="J122" s="337"/>
      <c r="K122" s="225"/>
      <c r="L122" s="223"/>
    </row>
    <row r="123" spans="1:12" ht="15.75" customHeight="1" x14ac:dyDescent="0.25">
      <c r="A123" s="682">
        <v>18</v>
      </c>
      <c r="B123" s="683"/>
      <c r="C123" s="373"/>
      <c r="D123" s="346"/>
      <c r="E123" s="301"/>
      <c r="F123" s="684"/>
      <c r="G123" s="684"/>
      <c r="H123" s="688"/>
      <c r="I123" s="685"/>
      <c r="J123" s="302"/>
      <c r="K123" s="220"/>
      <c r="L123" s="222"/>
    </row>
    <row r="124" spans="1:12" ht="15.75" customHeight="1" x14ac:dyDescent="0.25">
      <c r="A124" s="312"/>
      <c r="B124" s="365">
        <v>3459</v>
      </c>
      <c r="C124" s="361" t="s">
        <v>78</v>
      </c>
      <c r="D124" s="273" t="s">
        <v>243</v>
      </c>
      <c r="E124" s="264"/>
      <c r="F124" s="536">
        <v>91</v>
      </c>
      <c r="G124" s="536">
        <v>92</v>
      </c>
      <c r="H124" s="265"/>
      <c r="I124" s="263">
        <v>183</v>
      </c>
      <c r="J124" s="233"/>
      <c r="K124" s="220"/>
      <c r="L124" s="349" t="s">
        <v>100</v>
      </c>
    </row>
    <row r="125" spans="1:12" ht="15.75" customHeight="1" x14ac:dyDescent="0.25">
      <c r="A125" s="312"/>
      <c r="B125" s="365">
        <v>3426</v>
      </c>
      <c r="C125" s="355" t="s">
        <v>294</v>
      </c>
      <c r="D125" s="273" t="s">
        <v>243</v>
      </c>
      <c r="E125" s="264"/>
      <c r="F125" s="536"/>
      <c r="G125" s="536"/>
      <c r="H125" s="265"/>
      <c r="I125" s="263">
        <v>0</v>
      </c>
      <c r="J125" s="233"/>
      <c r="K125" s="220"/>
      <c r="L125" s="222"/>
    </row>
    <row r="126" spans="1:12" ht="15.75" customHeight="1" x14ac:dyDescent="0.25">
      <c r="A126" s="312"/>
      <c r="B126" s="258">
        <v>3427</v>
      </c>
      <c r="C126" s="355" t="s">
        <v>295</v>
      </c>
      <c r="D126" s="273" t="s">
        <v>243</v>
      </c>
      <c r="E126" s="264"/>
      <c r="F126" s="536"/>
      <c r="G126" s="536"/>
      <c r="H126" s="265"/>
      <c r="I126" s="263">
        <v>0</v>
      </c>
      <c r="J126" s="233"/>
      <c r="K126" s="220"/>
      <c r="L126" s="222"/>
    </row>
    <row r="127" spans="1:12" ht="15.75" customHeight="1" x14ac:dyDescent="0.25">
      <c r="A127" s="312"/>
      <c r="B127" s="258"/>
      <c r="C127" s="523"/>
      <c r="D127" s="282"/>
      <c r="E127" s="283"/>
      <c r="F127" s="536"/>
      <c r="G127" s="536"/>
      <c r="H127" s="284"/>
      <c r="I127" s="284">
        <v>0</v>
      </c>
      <c r="J127" s="227"/>
      <c r="K127" s="220"/>
      <c r="L127" s="222"/>
    </row>
    <row r="128" spans="1:12" ht="15.75" customHeight="1" x14ac:dyDescent="0.25">
      <c r="A128" s="312"/>
      <c r="B128" s="258"/>
      <c r="C128" s="593"/>
      <c r="D128" s="282"/>
      <c r="E128" s="283"/>
      <c r="F128" s="536"/>
      <c r="G128" s="536"/>
      <c r="H128" s="284"/>
      <c r="I128" s="284">
        <v>0</v>
      </c>
      <c r="J128" s="227"/>
      <c r="K128" s="220"/>
      <c r="L128" s="222"/>
    </row>
    <row r="129" spans="1:12" ht="15.75" customHeight="1" thickBot="1" x14ac:dyDescent="0.3">
      <c r="A129" s="313"/>
      <c r="B129" s="316"/>
      <c r="C129" s="325"/>
      <c r="D129" s="314"/>
      <c r="E129" s="315"/>
      <c r="F129" s="327"/>
      <c r="G129" s="327"/>
      <c r="H129" s="327"/>
      <c r="I129" s="327">
        <v>0</v>
      </c>
      <c r="J129" s="318"/>
      <c r="K129" s="225"/>
      <c r="L129" s="223"/>
    </row>
    <row r="130" spans="1:12" ht="15.75" customHeight="1" x14ac:dyDescent="0.25">
      <c r="A130" s="298"/>
      <c r="B130" s="299" t="s">
        <v>90</v>
      </c>
      <c r="C130" s="300"/>
      <c r="D130" s="346"/>
      <c r="E130" s="301"/>
      <c r="F130" s="348" t="s">
        <v>91</v>
      </c>
      <c r="G130" s="348" t="s">
        <v>92</v>
      </c>
      <c r="H130" s="302"/>
      <c r="I130" s="302" t="s">
        <v>93</v>
      </c>
      <c r="J130" s="302">
        <v>10.9</v>
      </c>
      <c r="K130" s="220"/>
      <c r="L130" s="176"/>
    </row>
    <row r="131" spans="1:12" ht="15.75" customHeight="1" x14ac:dyDescent="0.25">
      <c r="A131" s="248"/>
      <c r="B131" s="258"/>
      <c r="C131" s="271"/>
      <c r="D131" s="273"/>
      <c r="E131" s="267"/>
      <c r="F131" s="270"/>
      <c r="G131" s="270"/>
      <c r="H131" s="270"/>
      <c r="I131" s="270">
        <v>0</v>
      </c>
      <c r="J131" s="227"/>
      <c r="K131" s="43"/>
      <c r="L131" s="159"/>
    </row>
    <row r="132" spans="1:12" ht="15.75" customHeight="1" x14ac:dyDescent="0.25">
      <c r="A132" s="248"/>
      <c r="B132" s="258"/>
      <c r="C132" s="271"/>
      <c r="D132" s="273"/>
      <c r="E132" s="267"/>
      <c r="F132" s="270"/>
      <c r="G132" s="270"/>
      <c r="H132" s="270"/>
      <c r="I132" s="270">
        <v>0</v>
      </c>
      <c r="J132" s="227"/>
      <c r="K132" s="43"/>
      <c r="L132" s="159"/>
    </row>
    <row r="133" spans="1:12" ht="15.75" customHeight="1" x14ac:dyDescent="0.25">
      <c r="A133" s="248"/>
      <c r="B133" s="258"/>
      <c r="C133" s="271"/>
      <c r="D133" s="273"/>
      <c r="E133" s="267"/>
      <c r="F133" s="270"/>
      <c r="G133" s="270"/>
      <c r="H133" s="270"/>
      <c r="I133" s="270">
        <v>0</v>
      </c>
      <c r="J133" s="227"/>
      <c r="K133" s="43"/>
      <c r="L133" s="159"/>
    </row>
    <row r="134" spans="1:12" ht="15.75" customHeight="1" x14ac:dyDescent="0.25">
      <c r="A134" s="248"/>
      <c r="B134" s="258"/>
      <c r="C134" s="271"/>
      <c r="D134" s="282"/>
      <c r="E134" s="267"/>
      <c r="F134" s="270"/>
      <c r="G134" s="270"/>
      <c r="H134" s="270"/>
      <c r="I134" s="270">
        <v>0</v>
      </c>
      <c r="J134" s="227"/>
      <c r="K134" s="43"/>
      <c r="L134" s="159"/>
    </row>
    <row r="135" spans="1:12" ht="15.75" customHeight="1" x14ac:dyDescent="0.25">
      <c r="A135" s="248"/>
      <c r="B135" s="258"/>
      <c r="C135" s="271"/>
      <c r="D135" s="266"/>
      <c r="E135" s="267"/>
      <c r="F135" s="270"/>
      <c r="G135" s="270"/>
      <c r="H135" s="270"/>
      <c r="I135" s="270">
        <v>0</v>
      </c>
      <c r="J135" s="227"/>
      <c r="K135" s="43"/>
      <c r="L135" s="159"/>
    </row>
    <row r="136" spans="1:12" ht="15.75" customHeight="1" x14ac:dyDescent="0.25">
      <c r="A136" s="248"/>
      <c r="B136" s="258"/>
      <c r="C136" s="271"/>
      <c r="D136" s="266"/>
      <c r="E136" s="267"/>
      <c r="F136" s="270"/>
      <c r="G136" s="270"/>
      <c r="H136" s="270"/>
      <c r="I136" s="270">
        <v>0</v>
      </c>
      <c r="J136" s="227"/>
      <c r="K136" s="43"/>
      <c r="L136" s="159"/>
    </row>
    <row r="137" spans="1:12" ht="15.75" customHeight="1" x14ac:dyDescent="0.25">
      <c r="K137" s="43"/>
      <c r="L137" s="139"/>
    </row>
    <row r="138" spans="1:12" ht="15.75" customHeight="1" x14ac:dyDescent="0.25">
      <c r="K138" s="43"/>
      <c r="L138" s="139"/>
    </row>
    <row r="139" spans="1:12" ht="15.75" customHeight="1" x14ac:dyDescent="0.25">
      <c r="K139" s="43"/>
      <c r="L139" s="139"/>
    </row>
    <row r="140" spans="1:12" ht="15.75" customHeight="1" x14ac:dyDescent="0.25">
      <c r="K140" s="43"/>
      <c r="L140" s="139"/>
    </row>
    <row r="141" spans="1:12" ht="15.75" customHeight="1" x14ac:dyDescent="0.25">
      <c r="K141" s="43"/>
      <c r="L141" s="139"/>
    </row>
    <row r="142" spans="1:12" ht="15.75" customHeight="1" x14ac:dyDescent="0.25">
      <c r="K142" s="43"/>
      <c r="L142" s="139"/>
    </row>
    <row r="143" spans="1:12" ht="15.75" customHeight="1" x14ac:dyDescent="0.25">
      <c r="K143" s="43"/>
      <c r="L143" s="139"/>
    </row>
    <row r="144" spans="1:12" ht="15.75" customHeight="1" x14ac:dyDescent="0.25">
      <c r="K144" s="43"/>
      <c r="L144" s="139"/>
    </row>
    <row r="145" spans="11:12" ht="15.75" customHeight="1" x14ac:dyDescent="0.25">
      <c r="K145" s="43"/>
      <c r="L145" s="139"/>
    </row>
    <row r="146" spans="11:12" ht="15.75" customHeight="1" x14ac:dyDescent="0.25">
      <c r="K146" s="43"/>
      <c r="L146" s="139"/>
    </row>
    <row r="147" spans="11:12" ht="15.75" customHeight="1" x14ac:dyDescent="0.25">
      <c r="K147" s="43"/>
      <c r="L147" s="139"/>
    </row>
    <row r="148" spans="11:12" ht="15.75" customHeight="1" x14ac:dyDescent="0.25">
      <c r="K148" s="43"/>
      <c r="L148" s="139"/>
    </row>
    <row r="149" spans="11:12" ht="15.75" customHeight="1" x14ac:dyDescent="0.25">
      <c r="K149" s="43"/>
      <c r="L149" s="139"/>
    </row>
    <row r="150" spans="11:12" ht="15.75" customHeight="1" x14ac:dyDescent="0.25">
      <c r="K150" s="43"/>
      <c r="L150" s="139"/>
    </row>
    <row r="151" spans="11:12" ht="15.75" customHeight="1" x14ac:dyDescent="0.25">
      <c r="K151" s="43"/>
      <c r="L151" s="139"/>
    </row>
    <row r="152" spans="11:12" ht="15.75" customHeight="1" x14ac:dyDescent="0.25">
      <c r="K152" s="43"/>
      <c r="L152" s="139"/>
    </row>
    <row r="153" spans="11:12" ht="15.75" customHeight="1" x14ac:dyDescent="0.25">
      <c r="K153" s="43"/>
      <c r="L153" s="139"/>
    </row>
    <row r="154" spans="11:12" ht="15.75" customHeight="1" x14ac:dyDescent="0.25">
      <c r="K154" s="43"/>
      <c r="L154" s="139"/>
    </row>
    <row r="155" spans="11:12" ht="15.75" customHeight="1" x14ac:dyDescent="0.25">
      <c r="K155" s="43"/>
      <c r="L155" s="139"/>
    </row>
    <row r="156" spans="11:12" ht="15.75" customHeight="1" x14ac:dyDescent="0.25">
      <c r="K156" s="43"/>
      <c r="L156" s="139"/>
    </row>
    <row r="157" spans="11:12" ht="15.75" customHeight="1" x14ac:dyDescent="0.25">
      <c r="K157" s="43"/>
      <c r="L157" s="139"/>
    </row>
    <row r="158" spans="11:12" ht="15.75" customHeight="1" x14ac:dyDescent="0.25">
      <c r="K158" s="43"/>
      <c r="L158" s="139"/>
    </row>
    <row r="159" spans="11:12" ht="15.75" customHeight="1" x14ac:dyDescent="0.25">
      <c r="K159" s="43"/>
      <c r="L159" s="139"/>
    </row>
    <row r="160" spans="11:12" ht="15.75" customHeight="1" x14ac:dyDescent="0.25">
      <c r="K160" s="43"/>
      <c r="L160" s="139"/>
    </row>
    <row r="161" spans="11:12" ht="15.75" customHeight="1" x14ac:dyDescent="0.25">
      <c r="K161" s="43"/>
      <c r="L161" s="139"/>
    </row>
    <row r="162" spans="11:12" ht="15.75" customHeight="1" x14ac:dyDescent="0.25">
      <c r="K162" s="43"/>
      <c r="L162" s="139"/>
    </row>
    <row r="163" spans="11:12" ht="15.75" customHeight="1" x14ac:dyDescent="0.25">
      <c r="K163" s="43"/>
      <c r="L163" s="139"/>
    </row>
    <row r="164" spans="11:12" ht="15.75" customHeight="1" x14ac:dyDescent="0.25">
      <c r="K164" s="43"/>
      <c r="L164" s="139"/>
    </row>
    <row r="165" spans="11:12" ht="15.75" customHeight="1" x14ac:dyDescent="0.25">
      <c r="K165" s="43"/>
      <c r="L165" s="139"/>
    </row>
    <row r="166" spans="11:12" ht="15.75" customHeight="1" x14ac:dyDescent="0.25">
      <c r="K166" s="43"/>
      <c r="L166" s="139"/>
    </row>
    <row r="167" spans="11:12" ht="15.75" customHeight="1" x14ac:dyDescent="0.25">
      <c r="K167" s="43"/>
      <c r="L167" s="139"/>
    </row>
    <row r="168" spans="11:12" ht="15.75" customHeight="1" x14ac:dyDescent="0.25">
      <c r="K168" s="43"/>
      <c r="L168" s="139"/>
    </row>
    <row r="169" spans="11:12" ht="15.75" customHeight="1" x14ac:dyDescent="0.25">
      <c r="K169" s="43"/>
      <c r="L169" s="139"/>
    </row>
    <row r="170" spans="11:12" ht="15.75" customHeight="1" x14ac:dyDescent="0.25">
      <c r="K170" s="43"/>
      <c r="L170" s="139"/>
    </row>
    <row r="171" spans="11:12" ht="15.75" customHeight="1" x14ac:dyDescent="0.25">
      <c r="K171" s="43"/>
      <c r="L171" s="139"/>
    </row>
    <row r="172" spans="11:12" ht="15.75" customHeight="1" x14ac:dyDescent="0.25">
      <c r="K172" s="43"/>
      <c r="L172" s="139"/>
    </row>
    <row r="173" spans="11:12" ht="15.75" customHeight="1" x14ac:dyDescent="0.25">
      <c r="K173" s="43"/>
      <c r="L173" s="139"/>
    </row>
    <row r="174" spans="11:12" ht="15.75" customHeight="1" x14ac:dyDescent="0.25">
      <c r="K174" s="43"/>
      <c r="L174" s="139"/>
    </row>
    <row r="175" spans="11:12" ht="15.75" customHeight="1" x14ac:dyDescent="0.25">
      <c r="K175" s="43"/>
      <c r="L175" s="139"/>
    </row>
    <row r="176" spans="11:12" ht="15.75" customHeight="1" x14ac:dyDescent="0.25">
      <c r="K176" s="43"/>
      <c r="L176" s="139"/>
    </row>
    <row r="177" spans="11:12" ht="15.75" customHeight="1" x14ac:dyDescent="0.25">
      <c r="K177" s="43"/>
      <c r="L177" s="139"/>
    </row>
    <row r="178" spans="11:12" ht="15.75" customHeight="1" x14ac:dyDescent="0.25">
      <c r="K178" s="43"/>
      <c r="L178" s="139"/>
    </row>
    <row r="179" spans="11:12" ht="15.75" customHeight="1" x14ac:dyDescent="0.25">
      <c r="K179" s="43"/>
      <c r="L179" s="139"/>
    </row>
    <row r="180" spans="11:12" ht="15.75" customHeight="1" x14ac:dyDescent="0.25">
      <c r="K180" s="43"/>
      <c r="L180" s="139"/>
    </row>
    <row r="181" spans="11:12" ht="15.75" customHeight="1" x14ac:dyDescent="0.25">
      <c r="K181" s="43"/>
      <c r="L181" s="139"/>
    </row>
    <row r="182" spans="11:12" ht="15.75" customHeight="1" x14ac:dyDescent="0.25">
      <c r="K182" s="43"/>
      <c r="L182" s="139"/>
    </row>
    <row r="183" spans="11:12" ht="15.75" customHeight="1" x14ac:dyDescent="0.25">
      <c r="K183" s="43"/>
      <c r="L183" s="139"/>
    </row>
    <row r="184" spans="11:12" ht="15.75" customHeight="1" x14ac:dyDescent="0.25">
      <c r="K184" s="43"/>
      <c r="L184" s="139"/>
    </row>
    <row r="185" spans="11:12" ht="15.75" customHeight="1" x14ac:dyDescent="0.25">
      <c r="K185" s="43"/>
      <c r="L185" s="139"/>
    </row>
    <row r="186" spans="11:12" ht="15.75" customHeight="1" x14ac:dyDescent="0.25">
      <c r="K186" s="43"/>
      <c r="L186" s="139"/>
    </row>
    <row r="187" spans="11:12" ht="15.75" customHeight="1" x14ac:dyDescent="0.25">
      <c r="K187" s="43"/>
      <c r="L187" s="139"/>
    </row>
    <row r="188" spans="11:12" ht="15.75" customHeight="1" x14ac:dyDescent="0.25">
      <c r="K188" s="43"/>
      <c r="L188" s="139"/>
    </row>
    <row r="189" spans="11:12" ht="15.75" customHeight="1" x14ac:dyDescent="0.25">
      <c r="K189" s="43"/>
      <c r="L189" s="139"/>
    </row>
    <row r="190" spans="11:12" ht="15.75" customHeight="1" x14ac:dyDescent="0.25">
      <c r="K190" s="43"/>
      <c r="L190" s="139"/>
    </row>
    <row r="191" spans="11:12" ht="15.75" customHeight="1" x14ac:dyDescent="0.25">
      <c r="K191" s="43"/>
      <c r="L191" s="139"/>
    </row>
    <row r="192" spans="11:12" ht="15.75" customHeight="1" x14ac:dyDescent="0.25">
      <c r="K192" s="43"/>
      <c r="L192" s="139"/>
    </row>
    <row r="193" spans="11:12" ht="15.75" customHeight="1" x14ac:dyDescent="0.25">
      <c r="K193" s="43"/>
      <c r="L193" s="139"/>
    </row>
    <row r="194" spans="11:12" ht="15.75" customHeight="1" x14ac:dyDescent="0.25">
      <c r="K194" s="43"/>
      <c r="L194" s="139"/>
    </row>
    <row r="195" spans="11:12" ht="15.75" customHeight="1" x14ac:dyDescent="0.25">
      <c r="K195" s="43"/>
      <c r="L195" s="139"/>
    </row>
    <row r="196" spans="11:12" ht="15.75" customHeight="1" x14ac:dyDescent="0.25">
      <c r="K196" s="43"/>
      <c r="L196" s="139"/>
    </row>
    <row r="197" spans="11:12" ht="15.75" customHeight="1" x14ac:dyDescent="0.25">
      <c r="K197" s="43"/>
      <c r="L197" s="139"/>
    </row>
    <row r="198" spans="11:12" ht="15.75" customHeight="1" x14ac:dyDescent="0.25">
      <c r="K198" s="43"/>
      <c r="L198" s="139"/>
    </row>
    <row r="199" spans="11:12" ht="15.75" customHeight="1" x14ac:dyDescent="0.25">
      <c r="K199" s="43"/>
      <c r="L199" s="139"/>
    </row>
    <row r="200" spans="11:12" ht="15.75" customHeight="1" x14ac:dyDescent="0.25">
      <c r="K200" s="43"/>
      <c r="L200" s="139"/>
    </row>
    <row r="201" spans="11:12" ht="15.75" customHeight="1" x14ac:dyDescent="0.25">
      <c r="K201" s="43"/>
      <c r="L201" s="139"/>
    </row>
    <row r="202" spans="11:12" ht="15.75" customHeight="1" x14ac:dyDescent="0.25">
      <c r="K202" s="43"/>
      <c r="L202" s="139"/>
    </row>
    <row r="203" spans="11:12" ht="15.75" customHeight="1" x14ac:dyDescent="0.25">
      <c r="K203" s="43"/>
      <c r="L203" s="139"/>
    </row>
    <row r="204" spans="11:12" ht="15.75" customHeight="1" x14ac:dyDescent="0.25">
      <c r="K204" s="43"/>
      <c r="L204" s="139"/>
    </row>
    <row r="205" spans="11:12" ht="15.75" customHeight="1" x14ac:dyDescent="0.25">
      <c r="K205" s="43"/>
      <c r="L205" s="139"/>
    </row>
    <row r="206" spans="11:12" ht="15.75" customHeight="1" x14ac:dyDescent="0.25">
      <c r="K206" s="43"/>
      <c r="L206" s="139"/>
    </row>
    <row r="207" spans="11:12" ht="15.75" customHeight="1" x14ac:dyDescent="0.25">
      <c r="K207" s="43"/>
      <c r="L207" s="139"/>
    </row>
    <row r="208" spans="11:12" ht="15.75" customHeight="1" x14ac:dyDescent="0.25">
      <c r="K208" s="43"/>
      <c r="L208" s="139"/>
    </row>
    <row r="209" spans="11:12" ht="15.75" customHeight="1" x14ac:dyDescent="0.25">
      <c r="K209" s="43"/>
      <c r="L209" s="139"/>
    </row>
    <row r="210" spans="11:12" ht="15.75" customHeight="1" x14ac:dyDescent="0.25">
      <c r="K210" s="43"/>
      <c r="L210" s="139"/>
    </row>
    <row r="211" spans="11:12" ht="15.75" customHeight="1" x14ac:dyDescent="0.25">
      <c r="K211" s="43"/>
      <c r="L211" s="139"/>
    </row>
    <row r="212" spans="11:12" ht="15.75" customHeight="1" x14ac:dyDescent="0.25">
      <c r="K212" s="43"/>
      <c r="L212" s="139"/>
    </row>
    <row r="213" spans="11:12" ht="15.75" customHeight="1" x14ac:dyDescent="0.25">
      <c r="K213" s="43"/>
      <c r="L213" s="139"/>
    </row>
    <row r="214" spans="11:12" ht="15.75" customHeight="1" x14ac:dyDescent="0.25">
      <c r="K214" s="43"/>
      <c r="L214" s="139"/>
    </row>
    <row r="215" spans="11:12" ht="15.75" customHeight="1" x14ac:dyDescent="0.25">
      <c r="K215" s="43"/>
      <c r="L215" s="139"/>
    </row>
    <row r="216" spans="11:12" ht="15.75" customHeight="1" x14ac:dyDescent="0.25">
      <c r="K216" s="43"/>
      <c r="L216" s="139"/>
    </row>
    <row r="217" spans="11:12" ht="15.75" customHeight="1" x14ac:dyDescent="0.25">
      <c r="K217" s="43"/>
      <c r="L217" s="139"/>
    </row>
    <row r="218" spans="11:12" ht="15.75" customHeight="1" x14ac:dyDescent="0.25">
      <c r="K218" s="43"/>
      <c r="L218" s="139"/>
    </row>
    <row r="219" spans="11:12" ht="15.75" customHeight="1" x14ac:dyDescent="0.25">
      <c r="K219" s="43"/>
      <c r="L219" s="139"/>
    </row>
    <row r="220" spans="11:12" ht="15.75" customHeight="1" x14ac:dyDescent="0.25">
      <c r="K220" s="43"/>
      <c r="L220" s="139"/>
    </row>
    <row r="221" spans="11:12" ht="15.75" customHeight="1" x14ac:dyDescent="0.25">
      <c r="K221" s="43"/>
      <c r="L221" s="139"/>
    </row>
    <row r="222" spans="11:12" ht="15.75" customHeight="1" x14ac:dyDescent="0.25">
      <c r="K222" s="43"/>
      <c r="L222" s="139"/>
    </row>
    <row r="223" spans="11:12" ht="15.75" customHeight="1" x14ac:dyDescent="0.25">
      <c r="K223" s="43"/>
      <c r="L223" s="139"/>
    </row>
    <row r="224" spans="11:12" ht="15.75" customHeight="1" x14ac:dyDescent="0.25">
      <c r="K224" s="43"/>
      <c r="L224" s="139"/>
    </row>
    <row r="225" spans="11:12" ht="15.75" customHeight="1" x14ac:dyDescent="0.25">
      <c r="K225" s="43"/>
      <c r="L225" s="139"/>
    </row>
    <row r="226" spans="11:12" ht="15.75" customHeight="1" x14ac:dyDescent="0.25">
      <c r="K226" s="43"/>
      <c r="L226" s="139"/>
    </row>
    <row r="227" spans="11:12" ht="15.75" customHeight="1" x14ac:dyDescent="0.25">
      <c r="K227" s="43"/>
      <c r="L227" s="139"/>
    </row>
    <row r="228" spans="11:12" ht="15.75" customHeight="1" x14ac:dyDescent="0.25">
      <c r="K228" s="43"/>
      <c r="L228" s="139"/>
    </row>
    <row r="229" spans="11:12" ht="15.75" customHeight="1" x14ac:dyDescent="0.25">
      <c r="K229" s="43"/>
      <c r="L229" s="139"/>
    </row>
    <row r="230" spans="11:12" ht="15.75" customHeight="1" x14ac:dyDescent="0.25">
      <c r="K230" s="43"/>
      <c r="L230" s="139"/>
    </row>
    <row r="231" spans="11:12" ht="15.75" customHeight="1" x14ac:dyDescent="0.25">
      <c r="K231" s="43"/>
      <c r="L231" s="139"/>
    </row>
    <row r="232" spans="11:12" ht="15.75" customHeight="1" x14ac:dyDescent="0.25">
      <c r="K232" s="43"/>
      <c r="L232" s="139"/>
    </row>
    <row r="233" spans="11:12" ht="15.75" customHeight="1" x14ac:dyDescent="0.25">
      <c r="K233" s="43"/>
      <c r="L233" s="139"/>
    </row>
    <row r="234" spans="11:12" ht="15.75" customHeight="1" x14ac:dyDescent="0.25">
      <c r="K234" s="43"/>
      <c r="L234" s="139"/>
    </row>
    <row r="235" spans="11:12" ht="15.75" customHeight="1" x14ac:dyDescent="0.25">
      <c r="K235" s="43"/>
      <c r="L235" s="139"/>
    </row>
    <row r="236" spans="11:12" ht="15.75" customHeight="1" x14ac:dyDescent="0.25">
      <c r="K236" s="43"/>
      <c r="L236" s="139"/>
    </row>
    <row r="237" spans="11:12" ht="15.75" customHeight="1" x14ac:dyDescent="0.25">
      <c r="K237" s="43"/>
      <c r="L237" s="139"/>
    </row>
    <row r="238" spans="11:12" ht="15.75" customHeight="1" x14ac:dyDescent="0.25">
      <c r="K238" s="43"/>
      <c r="L238" s="139"/>
    </row>
    <row r="239" spans="11:12" ht="15.75" customHeight="1" x14ac:dyDescent="0.25">
      <c r="K239" s="43"/>
      <c r="L239" s="139"/>
    </row>
    <row r="240" spans="11:12" ht="15.75" customHeight="1" x14ac:dyDescent="0.25">
      <c r="K240" s="43"/>
      <c r="L240" s="139"/>
    </row>
    <row r="241" spans="11:12" ht="15.75" customHeight="1" x14ac:dyDescent="0.25">
      <c r="K241" s="43"/>
      <c r="L241" s="139"/>
    </row>
    <row r="242" spans="11:12" ht="15.75" customHeight="1" x14ac:dyDescent="0.25">
      <c r="K242" s="43"/>
      <c r="L242" s="139"/>
    </row>
    <row r="243" spans="11:12" ht="15.75" customHeight="1" x14ac:dyDescent="0.25">
      <c r="K243" s="43"/>
      <c r="L243" s="139"/>
    </row>
    <row r="244" spans="11:12" ht="15.75" customHeight="1" x14ac:dyDescent="0.25">
      <c r="K244" s="43"/>
      <c r="L244" s="139"/>
    </row>
    <row r="245" spans="11:12" ht="15.75" customHeight="1" x14ac:dyDescent="0.25">
      <c r="K245" s="43"/>
      <c r="L245" s="139"/>
    </row>
    <row r="246" spans="11:12" ht="15.75" customHeight="1" x14ac:dyDescent="0.25">
      <c r="K246" s="43"/>
      <c r="L246" s="139"/>
    </row>
    <row r="247" spans="11:12" ht="15.75" customHeight="1" x14ac:dyDescent="0.25">
      <c r="K247" s="43"/>
      <c r="L247" s="139"/>
    </row>
    <row r="248" spans="11:12" ht="15.75" customHeight="1" x14ac:dyDescent="0.25">
      <c r="K248" s="43"/>
      <c r="L248" s="139"/>
    </row>
    <row r="249" spans="11:12" ht="15.75" customHeight="1" x14ac:dyDescent="0.25">
      <c r="K249" s="43"/>
      <c r="L249" s="139"/>
    </row>
    <row r="250" spans="11:12" ht="15.75" customHeight="1" x14ac:dyDescent="0.25">
      <c r="K250" s="43"/>
      <c r="L250" s="139"/>
    </row>
    <row r="251" spans="11:12" ht="15.75" customHeight="1" x14ac:dyDescent="0.25">
      <c r="K251" s="43"/>
      <c r="L251" s="139"/>
    </row>
    <row r="252" spans="11:12" ht="15.75" customHeight="1" x14ac:dyDescent="0.25">
      <c r="K252" s="43"/>
      <c r="L252" s="139"/>
    </row>
    <row r="253" spans="11:12" ht="15.75" customHeight="1" x14ac:dyDescent="0.25">
      <c r="K253" s="43"/>
      <c r="L253" s="139"/>
    </row>
    <row r="254" spans="11:12" ht="15.75" customHeight="1" x14ac:dyDescent="0.25">
      <c r="K254" s="43"/>
      <c r="L254" s="139"/>
    </row>
    <row r="255" spans="11:12" ht="15.75" customHeight="1" x14ac:dyDescent="0.25">
      <c r="K255" s="43"/>
      <c r="L255" s="139"/>
    </row>
    <row r="256" spans="11:12" ht="15.75" customHeight="1" x14ac:dyDescent="0.25">
      <c r="K256" s="43"/>
      <c r="L256" s="139"/>
    </row>
    <row r="257" spans="11:12" ht="15.75" customHeight="1" x14ac:dyDescent="0.25">
      <c r="K257" s="43"/>
      <c r="L257" s="139"/>
    </row>
    <row r="258" spans="11:12" ht="15.75" customHeight="1" x14ac:dyDescent="0.25">
      <c r="K258" s="43"/>
      <c r="L258" s="139"/>
    </row>
    <row r="259" spans="11:12" ht="15.75" customHeight="1" x14ac:dyDescent="0.25">
      <c r="K259" s="43"/>
      <c r="L259" s="139"/>
    </row>
    <row r="260" spans="11:12" ht="15.75" customHeight="1" x14ac:dyDescent="0.25">
      <c r="K260" s="43"/>
      <c r="L260" s="139"/>
    </row>
    <row r="261" spans="11:12" ht="15.75" customHeight="1" x14ac:dyDescent="0.25">
      <c r="K261" s="43"/>
      <c r="L261" s="139"/>
    </row>
    <row r="262" spans="11:12" ht="15.75" customHeight="1" x14ac:dyDescent="0.25">
      <c r="K262" s="43"/>
      <c r="L262" s="139"/>
    </row>
    <row r="263" spans="11:12" ht="15.75" customHeight="1" x14ac:dyDescent="0.25">
      <c r="K263" s="43"/>
      <c r="L263" s="139"/>
    </row>
    <row r="264" spans="11:12" ht="15.75" customHeight="1" x14ac:dyDescent="0.25">
      <c r="K264" s="43"/>
      <c r="L264" s="139"/>
    </row>
    <row r="265" spans="11:12" ht="15.75" customHeight="1" x14ac:dyDescent="0.25">
      <c r="K265" s="43"/>
      <c r="L265" s="139"/>
    </row>
    <row r="266" spans="11:12" ht="15.75" customHeight="1" x14ac:dyDescent="0.25">
      <c r="K266" s="43"/>
      <c r="L266" s="139"/>
    </row>
    <row r="267" spans="11:12" ht="15.75" customHeight="1" x14ac:dyDescent="0.25">
      <c r="K267" s="43"/>
      <c r="L267" s="139"/>
    </row>
    <row r="268" spans="11:12" ht="15.75" customHeight="1" x14ac:dyDescent="0.25">
      <c r="K268" s="43"/>
      <c r="L268" s="139"/>
    </row>
    <row r="269" spans="11:12" ht="15.75" customHeight="1" x14ac:dyDescent="0.25">
      <c r="K269" s="43"/>
      <c r="L269" s="139"/>
    </row>
    <row r="270" spans="11:12" ht="15.75" customHeight="1" x14ac:dyDescent="0.25">
      <c r="K270" s="43"/>
      <c r="L270" s="139"/>
    </row>
    <row r="271" spans="11:12" ht="15.75" customHeight="1" x14ac:dyDescent="0.25">
      <c r="K271" s="43"/>
      <c r="L271" s="139"/>
    </row>
    <row r="272" spans="11:12" ht="15.75" customHeight="1" x14ac:dyDescent="0.25">
      <c r="K272" s="43"/>
      <c r="L272" s="139"/>
    </row>
    <row r="273" spans="11:12" ht="15.75" customHeight="1" x14ac:dyDescent="0.25">
      <c r="K273" s="43"/>
      <c r="L273" s="139"/>
    </row>
    <row r="274" spans="11:12" ht="15.75" customHeight="1" x14ac:dyDescent="0.25">
      <c r="K274" s="43"/>
      <c r="L274" s="139"/>
    </row>
    <row r="275" spans="11:12" ht="15.75" customHeight="1" x14ac:dyDescent="0.25">
      <c r="K275" s="43"/>
      <c r="L275" s="139"/>
    </row>
    <row r="276" spans="11:12" ht="15.75" customHeight="1" x14ac:dyDescent="0.25">
      <c r="K276" s="43"/>
      <c r="L276" s="139"/>
    </row>
    <row r="277" spans="11:12" ht="15.75" customHeight="1" x14ac:dyDescent="0.25">
      <c r="K277" s="43"/>
      <c r="L277" s="139"/>
    </row>
    <row r="278" spans="11:12" ht="15.75" customHeight="1" x14ac:dyDescent="0.25">
      <c r="K278" s="43"/>
      <c r="L278" s="139"/>
    </row>
    <row r="279" spans="11:12" ht="15.75" customHeight="1" x14ac:dyDescent="0.25">
      <c r="K279" s="43"/>
      <c r="L279" s="139"/>
    </row>
    <row r="280" spans="11:12" ht="15.75" customHeight="1" x14ac:dyDescent="0.25">
      <c r="K280" s="43"/>
      <c r="L280" s="139"/>
    </row>
    <row r="281" spans="11:12" ht="15.75" customHeight="1" x14ac:dyDescent="0.25">
      <c r="K281" s="43"/>
      <c r="L281" s="139"/>
    </row>
    <row r="282" spans="11:12" ht="15.75" customHeight="1" x14ac:dyDescent="0.25">
      <c r="K282" s="43"/>
      <c r="L282" s="139"/>
    </row>
    <row r="283" spans="11:12" ht="15.75" customHeight="1" x14ac:dyDescent="0.25">
      <c r="K283" s="43"/>
      <c r="L283" s="139"/>
    </row>
    <row r="284" spans="11:12" ht="15.75" customHeight="1" x14ac:dyDescent="0.25">
      <c r="K284" s="43"/>
      <c r="L284" s="139"/>
    </row>
    <row r="285" spans="11:12" ht="15.75" customHeight="1" x14ac:dyDescent="0.25">
      <c r="K285" s="43"/>
      <c r="L285" s="139"/>
    </row>
    <row r="286" spans="11:12" ht="15.75" customHeight="1" x14ac:dyDescent="0.25">
      <c r="K286" s="43"/>
      <c r="L286" s="139"/>
    </row>
    <row r="287" spans="11:12" ht="15.75" customHeight="1" x14ac:dyDescent="0.25">
      <c r="K287" s="43"/>
      <c r="L287" s="139"/>
    </row>
    <row r="288" spans="11:12" ht="15.75" customHeight="1" x14ac:dyDescent="0.25">
      <c r="K288" s="43"/>
      <c r="L288" s="139"/>
    </row>
    <row r="289" spans="11:12" ht="15.75" customHeight="1" x14ac:dyDescent="0.25">
      <c r="K289" s="43"/>
      <c r="L289" s="139"/>
    </row>
    <row r="290" spans="11:12" ht="15.75" customHeight="1" x14ac:dyDescent="0.25">
      <c r="K290" s="43"/>
      <c r="L290" s="139"/>
    </row>
    <row r="291" spans="11:12" ht="15.75" customHeight="1" x14ac:dyDescent="0.25">
      <c r="K291" s="43"/>
      <c r="L291" s="139"/>
    </row>
    <row r="292" spans="11:12" ht="15.75" customHeight="1" x14ac:dyDescent="0.25">
      <c r="K292" s="43"/>
      <c r="L292" s="139"/>
    </row>
    <row r="293" spans="11:12" ht="15.75" customHeight="1" x14ac:dyDescent="0.25">
      <c r="K293" s="43"/>
      <c r="L293" s="139"/>
    </row>
    <row r="294" spans="11:12" ht="15.75" customHeight="1" x14ac:dyDescent="0.25">
      <c r="K294" s="43"/>
      <c r="L294" s="139"/>
    </row>
    <row r="295" spans="11:12" ht="15.75" customHeight="1" x14ac:dyDescent="0.25">
      <c r="K295" s="43"/>
      <c r="L295" s="139"/>
    </row>
    <row r="296" spans="11:12" ht="15.75" customHeight="1" x14ac:dyDescent="0.25">
      <c r="K296" s="43"/>
      <c r="L296" s="139"/>
    </row>
    <row r="297" spans="11:12" ht="15.75" customHeight="1" x14ac:dyDescent="0.25">
      <c r="K297" s="43"/>
      <c r="L297" s="139"/>
    </row>
    <row r="298" spans="11:12" ht="15.75" customHeight="1" x14ac:dyDescent="0.25">
      <c r="K298" s="43"/>
      <c r="L298" s="139"/>
    </row>
    <row r="299" spans="11:12" ht="15.75" customHeight="1" x14ac:dyDescent="0.25">
      <c r="K299" s="43"/>
      <c r="L299" s="139"/>
    </row>
    <row r="300" spans="11:12" ht="15.75" customHeight="1" x14ac:dyDescent="0.25">
      <c r="K300" s="43"/>
      <c r="L300" s="139"/>
    </row>
    <row r="301" spans="11:12" ht="15.75" customHeight="1" x14ac:dyDescent="0.25">
      <c r="K301" s="43"/>
      <c r="L301" s="139"/>
    </row>
    <row r="302" spans="11:12" ht="15.75" customHeight="1" x14ac:dyDescent="0.25">
      <c r="K302" s="43"/>
      <c r="L302" s="139"/>
    </row>
    <row r="303" spans="11:12" ht="15.75" customHeight="1" x14ac:dyDescent="0.25">
      <c r="K303" s="43"/>
      <c r="L303" s="139"/>
    </row>
    <row r="304" spans="11:12" ht="15.75" customHeight="1" x14ac:dyDescent="0.25">
      <c r="K304" s="43"/>
      <c r="L304" s="139"/>
    </row>
    <row r="305" spans="11:12" ht="15.75" customHeight="1" x14ac:dyDescent="0.25">
      <c r="K305" s="43"/>
      <c r="L305" s="139"/>
    </row>
    <row r="306" spans="11:12" ht="15.75" customHeight="1" x14ac:dyDescent="0.25">
      <c r="K306" s="43"/>
      <c r="L306" s="139"/>
    </row>
    <row r="307" spans="11:12" ht="15.75" customHeight="1" x14ac:dyDescent="0.25">
      <c r="K307" s="43"/>
      <c r="L307" s="139"/>
    </row>
    <row r="308" spans="11:12" ht="15.75" customHeight="1" x14ac:dyDescent="0.25">
      <c r="K308" s="43"/>
      <c r="L308" s="139"/>
    </row>
    <row r="309" spans="11:12" ht="15.75" customHeight="1" x14ac:dyDescent="0.25">
      <c r="K309" s="43"/>
      <c r="L309" s="139"/>
    </row>
    <row r="310" spans="11:12" ht="15.75" customHeight="1" x14ac:dyDescent="0.25">
      <c r="K310" s="43"/>
      <c r="L310" s="139"/>
    </row>
    <row r="311" spans="11:12" ht="15.75" customHeight="1" x14ac:dyDescent="0.25">
      <c r="K311" s="43"/>
      <c r="L311" s="139"/>
    </row>
    <row r="312" spans="11:12" ht="15.75" customHeight="1" x14ac:dyDescent="0.25">
      <c r="K312" s="43"/>
      <c r="L312" s="139"/>
    </row>
    <row r="313" spans="11:12" ht="15.75" customHeight="1" x14ac:dyDescent="0.25">
      <c r="K313" s="43"/>
      <c r="L313" s="139"/>
    </row>
    <row r="314" spans="11:12" ht="15.75" customHeight="1" x14ac:dyDescent="0.25">
      <c r="K314" s="43"/>
      <c r="L314" s="139"/>
    </row>
    <row r="315" spans="11:12" ht="15.75" customHeight="1" x14ac:dyDescent="0.25">
      <c r="K315" s="43"/>
      <c r="L315" s="139"/>
    </row>
    <row r="316" spans="11:12" ht="15.75" customHeight="1" x14ac:dyDescent="0.25">
      <c r="K316" s="43"/>
      <c r="L316" s="139"/>
    </row>
    <row r="317" spans="11:12" ht="15.75" customHeight="1" x14ac:dyDescent="0.25">
      <c r="K317" s="43"/>
      <c r="L317" s="139"/>
    </row>
    <row r="318" spans="11:12" ht="15.75" customHeight="1" x14ac:dyDescent="0.25">
      <c r="K318" s="43"/>
      <c r="L318" s="139"/>
    </row>
    <row r="319" spans="11:12" ht="15.75" customHeight="1" x14ac:dyDescent="0.25">
      <c r="K319" s="43"/>
      <c r="L319" s="139"/>
    </row>
    <row r="320" spans="11:12" ht="15.75" customHeight="1" x14ac:dyDescent="0.25">
      <c r="K320" s="43"/>
      <c r="L320" s="139"/>
    </row>
    <row r="321" spans="11:12" ht="15.75" customHeight="1" x14ac:dyDescent="0.25">
      <c r="K321" s="43"/>
      <c r="L321" s="139"/>
    </row>
    <row r="322" spans="11:12" ht="15.75" customHeight="1" x14ac:dyDescent="0.25">
      <c r="K322" s="43"/>
      <c r="L322" s="139"/>
    </row>
    <row r="323" spans="11:12" ht="15.75" customHeight="1" x14ac:dyDescent="0.25">
      <c r="K323" s="43"/>
      <c r="L323" s="139"/>
    </row>
    <row r="324" spans="11:12" ht="15.75" customHeight="1" x14ac:dyDescent="0.25">
      <c r="K324" s="43"/>
      <c r="L324" s="139"/>
    </row>
    <row r="325" spans="11:12" ht="15.75" customHeight="1" x14ac:dyDescent="0.25">
      <c r="K325" s="43"/>
      <c r="L325" s="139"/>
    </row>
    <row r="326" spans="11:12" ht="15.75" customHeight="1" x14ac:dyDescent="0.25">
      <c r="K326" s="43"/>
      <c r="L326" s="139"/>
    </row>
    <row r="327" spans="11:12" ht="15.75" customHeight="1" x14ac:dyDescent="0.25">
      <c r="K327" s="43"/>
      <c r="L327" s="139"/>
    </row>
    <row r="328" spans="11:12" ht="15.75" customHeight="1" x14ac:dyDescent="0.25">
      <c r="K328" s="43"/>
      <c r="L328" s="139"/>
    </row>
    <row r="329" spans="11:12" ht="15.75" customHeight="1" x14ac:dyDescent="0.25">
      <c r="K329" s="43"/>
      <c r="L329" s="139"/>
    </row>
    <row r="330" spans="11:12" ht="15.75" customHeight="1" x14ac:dyDescent="0.25">
      <c r="K330" s="43"/>
      <c r="L330" s="139"/>
    </row>
    <row r="331" spans="11:12" ht="15.75" customHeight="1" x14ac:dyDescent="0.25">
      <c r="K331" s="43"/>
      <c r="L331" s="139"/>
    </row>
    <row r="332" spans="11:12" ht="15.75" customHeight="1" x14ac:dyDescent="0.25">
      <c r="K332" s="43"/>
      <c r="L332" s="139"/>
    </row>
    <row r="333" spans="11:12" ht="15.75" customHeight="1" x14ac:dyDescent="0.25">
      <c r="K333" s="43"/>
      <c r="L333" s="139"/>
    </row>
    <row r="334" spans="11:12" ht="15.75" customHeight="1" x14ac:dyDescent="0.25">
      <c r="K334" s="43"/>
      <c r="L334" s="139"/>
    </row>
    <row r="335" spans="11:12" ht="15.75" customHeight="1" x14ac:dyDescent="0.25">
      <c r="K335" s="43"/>
      <c r="L335" s="139"/>
    </row>
    <row r="336" spans="11:12" ht="15.75" customHeight="1" x14ac:dyDescent="0.25">
      <c r="K336" s="43"/>
      <c r="L336" s="139"/>
    </row>
    <row r="337" spans="11:12" ht="15.75" customHeight="1" x14ac:dyDescent="0.25">
      <c r="K337" s="43"/>
      <c r="L337" s="139"/>
    </row>
    <row r="338" spans="11:12" ht="15.75" customHeight="1" x14ac:dyDescent="0.25">
      <c r="K338" s="43"/>
      <c r="L338" s="139"/>
    </row>
    <row r="339" spans="11:12" ht="15.75" customHeight="1" x14ac:dyDescent="0.25">
      <c r="K339" s="43"/>
      <c r="L339" s="139"/>
    </row>
    <row r="340" spans="11:12" ht="15.75" customHeight="1" x14ac:dyDescent="0.25">
      <c r="K340" s="43"/>
      <c r="L340" s="139"/>
    </row>
    <row r="341" spans="11:12" ht="15.75" customHeight="1" x14ac:dyDescent="0.25">
      <c r="K341" s="43"/>
      <c r="L341" s="139"/>
    </row>
    <row r="342" spans="11:12" ht="15.75" customHeight="1" x14ac:dyDescent="0.25">
      <c r="K342" s="43"/>
      <c r="L342" s="139"/>
    </row>
    <row r="343" spans="11:12" ht="15.75" customHeight="1" x14ac:dyDescent="0.25">
      <c r="K343" s="43"/>
      <c r="L343" s="139"/>
    </row>
    <row r="344" spans="11:12" ht="15.75" customHeight="1" x14ac:dyDescent="0.25">
      <c r="K344" s="43"/>
      <c r="L344" s="139"/>
    </row>
    <row r="345" spans="11:12" ht="15.75" customHeight="1" x14ac:dyDescent="0.25">
      <c r="K345" s="43"/>
      <c r="L345" s="139"/>
    </row>
    <row r="346" spans="11:12" ht="15.75" customHeight="1" x14ac:dyDescent="0.25">
      <c r="K346" s="43"/>
      <c r="L346" s="139"/>
    </row>
    <row r="347" spans="11:12" ht="15.75" customHeight="1" x14ac:dyDescent="0.25">
      <c r="K347" s="43"/>
      <c r="L347" s="139"/>
    </row>
    <row r="348" spans="11:12" ht="15.75" customHeight="1" x14ac:dyDescent="0.25">
      <c r="K348" s="43"/>
      <c r="L348" s="139"/>
    </row>
    <row r="349" spans="11:12" ht="15.75" customHeight="1" x14ac:dyDescent="0.25">
      <c r="K349" s="43"/>
      <c r="L349" s="139"/>
    </row>
    <row r="350" spans="11:12" ht="15.75" customHeight="1" x14ac:dyDescent="0.25">
      <c r="K350" s="43"/>
      <c r="L350" s="139"/>
    </row>
    <row r="351" spans="11:12" ht="15.75" customHeight="1" x14ac:dyDescent="0.25">
      <c r="K351" s="43"/>
      <c r="L351" s="139"/>
    </row>
    <row r="352" spans="11:12" ht="15.75" customHeight="1" x14ac:dyDescent="0.25">
      <c r="K352" s="43"/>
      <c r="L352" s="139"/>
    </row>
    <row r="353" spans="11:12" ht="15.75" customHeight="1" x14ac:dyDescent="0.25">
      <c r="K353" s="43"/>
      <c r="L353" s="139"/>
    </row>
    <row r="354" spans="11:12" ht="15.75" customHeight="1" x14ac:dyDescent="0.25">
      <c r="K354" s="43"/>
      <c r="L354" s="139"/>
    </row>
    <row r="355" spans="11:12" ht="15.75" customHeight="1" x14ac:dyDescent="0.25">
      <c r="K355" s="43"/>
      <c r="L355" s="139"/>
    </row>
    <row r="356" spans="11:12" ht="15.75" customHeight="1" x14ac:dyDescent="0.25">
      <c r="K356" s="43"/>
      <c r="L356" s="139"/>
    </row>
    <row r="357" spans="11:12" ht="15.75" customHeight="1" x14ac:dyDescent="0.25">
      <c r="K357" s="43"/>
      <c r="L357" s="139"/>
    </row>
    <row r="358" spans="11:12" ht="15.75" customHeight="1" x14ac:dyDescent="0.25">
      <c r="K358" s="43"/>
      <c r="L358" s="139"/>
    </row>
    <row r="359" spans="11:12" ht="15.75" customHeight="1" x14ac:dyDescent="0.25">
      <c r="K359" s="43"/>
      <c r="L359" s="139"/>
    </row>
    <row r="360" spans="11:12" ht="15.75" customHeight="1" x14ac:dyDescent="0.25">
      <c r="K360" s="43"/>
      <c r="L360" s="139"/>
    </row>
    <row r="361" spans="11:12" ht="15.75" customHeight="1" x14ac:dyDescent="0.25">
      <c r="K361" s="43"/>
      <c r="L361" s="139"/>
    </row>
    <row r="362" spans="11:12" ht="15.75" customHeight="1" x14ac:dyDescent="0.25">
      <c r="K362" s="43"/>
      <c r="L362" s="139"/>
    </row>
    <row r="363" spans="11:12" ht="15.75" customHeight="1" x14ac:dyDescent="0.25">
      <c r="K363" s="43"/>
      <c r="L363" s="139"/>
    </row>
    <row r="364" spans="11:12" ht="15.75" customHeight="1" x14ac:dyDescent="0.25">
      <c r="K364" s="43"/>
      <c r="L364" s="139"/>
    </row>
    <row r="365" spans="11:12" ht="15.75" customHeight="1" x14ac:dyDescent="0.25">
      <c r="K365" s="43"/>
      <c r="L365" s="139"/>
    </row>
    <row r="366" spans="11:12" ht="15.75" customHeight="1" x14ac:dyDescent="0.25">
      <c r="K366" s="43"/>
      <c r="L366" s="139"/>
    </row>
    <row r="367" spans="11:12" ht="15.75" customHeight="1" x14ac:dyDescent="0.25">
      <c r="K367" s="43"/>
      <c r="L367" s="139"/>
    </row>
    <row r="368" spans="11:12" ht="15.75" customHeight="1" x14ac:dyDescent="0.25">
      <c r="K368" s="43"/>
      <c r="L368" s="139"/>
    </row>
    <row r="369" spans="11:12" ht="15.75" customHeight="1" x14ac:dyDescent="0.25">
      <c r="K369" s="43"/>
      <c r="L369" s="139"/>
    </row>
    <row r="370" spans="11:12" ht="15.75" customHeight="1" x14ac:dyDescent="0.25">
      <c r="K370" s="43"/>
      <c r="L370" s="139"/>
    </row>
    <row r="371" spans="11:12" ht="15.75" customHeight="1" x14ac:dyDescent="0.25">
      <c r="K371" s="43"/>
      <c r="L371" s="139"/>
    </row>
    <row r="372" spans="11:12" ht="15.75" customHeight="1" x14ac:dyDescent="0.25">
      <c r="K372" s="43"/>
      <c r="L372" s="139"/>
    </row>
    <row r="373" spans="11:12" ht="15.75" customHeight="1" x14ac:dyDescent="0.25">
      <c r="K373" s="43"/>
      <c r="L373" s="139"/>
    </row>
    <row r="374" spans="11:12" ht="15.75" customHeight="1" x14ac:dyDescent="0.25">
      <c r="K374" s="43"/>
      <c r="L374" s="139"/>
    </row>
    <row r="375" spans="11:12" ht="15.75" customHeight="1" x14ac:dyDescent="0.25">
      <c r="K375" s="43"/>
      <c r="L375" s="139"/>
    </row>
    <row r="376" spans="11:12" ht="15.75" customHeight="1" x14ac:dyDescent="0.25">
      <c r="K376" s="43"/>
      <c r="L376" s="139"/>
    </row>
    <row r="377" spans="11:12" ht="15.75" customHeight="1" x14ac:dyDescent="0.25">
      <c r="K377" s="43"/>
      <c r="L377" s="139"/>
    </row>
    <row r="378" spans="11:12" ht="15.75" customHeight="1" x14ac:dyDescent="0.25">
      <c r="K378" s="43"/>
      <c r="L378" s="139"/>
    </row>
    <row r="379" spans="11:12" ht="15.75" customHeight="1" x14ac:dyDescent="0.25">
      <c r="K379" s="43"/>
      <c r="L379" s="139"/>
    </row>
    <row r="380" spans="11:12" ht="15.75" customHeight="1" x14ac:dyDescent="0.25">
      <c r="K380" s="43"/>
      <c r="L380" s="139"/>
    </row>
    <row r="381" spans="11:12" ht="15.75" customHeight="1" x14ac:dyDescent="0.25">
      <c r="K381" s="43"/>
      <c r="L381" s="139"/>
    </row>
    <row r="382" spans="11:12" ht="15.75" customHeight="1" x14ac:dyDescent="0.25">
      <c r="K382" s="43"/>
      <c r="L382" s="139"/>
    </row>
    <row r="383" spans="11:12" ht="15.75" customHeight="1" x14ac:dyDescent="0.25">
      <c r="K383" s="43"/>
      <c r="L383" s="139"/>
    </row>
    <row r="384" spans="11:12" ht="15.75" customHeight="1" x14ac:dyDescent="0.25">
      <c r="K384" s="43"/>
      <c r="L384" s="139"/>
    </row>
    <row r="385" spans="11:12" ht="15.75" customHeight="1" x14ac:dyDescent="0.25">
      <c r="K385" s="43"/>
      <c r="L385" s="139"/>
    </row>
    <row r="386" spans="11:12" ht="15.75" customHeight="1" x14ac:dyDescent="0.25">
      <c r="K386" s="43"/>
      <c r="L386" s="139"/>
    </row>
    <row r="387" spans="11:12" ht="15.75" customHeight="1" x14ac:dyDescent="0.25">
      <c r="K387" s="43"/>
      <c r="L387" s="139"/>
    </row>
    <row r="388" spans="11:12" ht="15.75" customHeight="1" x14ac:dyDescent="0.25">
      <c r="K388" s="43"/>
      <c r="L388" s="139"/>
    </row>
    <row r="389" spans="11:12" ht="15.75" customHeight="1" x14ac:dyDescent="0.25">
      <c r="K389" s="43"/>
      <c r="L389" s="139"/>
    </row>
    <row r="390" spans="11:12" ht="15.75" customHeight="1" x14ac:dyDescent="0.25">
      <c r="K390" s="43"/>
      <c r="L390" s="139"/>
    </row>
    <row r="391" spans="11:12" ht="15.75" customHeight="1" x14ac:dyDescent="0.25">
      <c r="K391" s="43"/>
      <c r="L391" s="139"/>
    </row>
    <row r="392" spans="11:12" ht="15.75" customHeight="1" x14ac:dyDescent="0.25">
      <c r="K392" s="43"/>
      <c r="L392" s="139"/>
    </row>
    <row r="393" spans="11:12" ht="15.75" customHeight="1" x14ac:dyDescent="0.25">
      <c r="K393" s="43"/>
      <c r="L393" s="139"/>
    </row>
    <row r="394" spans="11:12" ht="15.75" customHeight="1" x14ac:dyDescent="0.25">
      <c r="K394" s="43"/>
      <c r="L394" s="139"/>
    </row>
    <row r="395" spans="11:12" ht="15.75" customHeight="1" x14ac:dyDescent="0.25">
      <c r="K395" s="43"/>
      <c r="L395" s="139"/>
    </row>
    <row r="396" spans="11:12" ht="15.75" customHeight="1" x14ac:dyDescent="0.25">
      <c r="K396" s="43"/>
      <c r="L396" s="139"/>
    </row>
    <row r="397" spans="11:12" ht="15.75" customHeight="1" x14ac:dyDescent="0.25">
      <c r="K397" s="43"/>
      <c r="L397" s="139"/>
    </row>
    <row r="398" spans="11:12" ht="15.75" customHeight="1" x14ac:dyDescent="0.25">
      <c r="K398" s="43"/>
      <c r="L398" s="139"/>
    </row>
    <row r="399" spans="11:12" ht="15.75" customHeight="1" x14ac:dyDescent="0.25">
      <c r="K399" s="43"/>
      <c r="L399" s="139"/>
    </row>
    <row r="400" spans="11:12" ht="15.75" customHeight="1" x14ac:dyDescent="0.25">
      <c r="K400" s="43"/>
      <c r="L400" s="139"/>
    </row>
    <row r="401" spans="11:12" ht="15.75" customHeight="1" x14ac:dyDescent="0.25">
      <c r="K401" s="43"/>
      <c r="L401" s="139"/>
    </row>
    <row r="402" spans="11:12" ht="15.75" customHeight="1" x14ac:dyDescent="0.25">
      <c r="K402" s="43"/>
      <c r="L402" s="139"/>
    </row>
    <row r="403" spans="11:12" ht="15.75" customHeight="1" x14ac:dyDescent="0.25">
      <c r="K403" s="43"/>
      <c r="L403" s="139"/>
    </row>
    <row r="404" spans="11:12" ht="15.75" customHeight="1" x14ac:dyDescent="0.25">
      <c r="K404" s="43"/>
      <c r="L404" s="139"/>
    </row>
    <row r="405" spans="11:12" ht="15.75" customHeight="1" x14ac:dyDescent="0.25">
      <c r="K405" s="43"/>
      <c r="L405" s="139"/>
    </row>
    <row r="406" spans="11:12" ht="15.75" customHeight="1" x14ac:dyDescent="0.25">
      <c r="K406" s="43"/>
      <c r="L406" s="139"/>
    </row>
    <row r="407" spans="11:12" ht="15.75" customHeight="1" x14ac:dyDescent="0.25">
      <c r="K407" s="43"/>
      <c r="L407" s="139"/>
    </row>
    <row r="408" spans="11:12" ht="15.75" customHeight="1" x14ac:dyDescent="0.25">
      <c r="K408" s="43"/>
      <c r="L408" s="139"/>
    </row>
    <row r="409" spans="11:12" ht="15.75" customHeight="1" x14ac:dyDescent="0.25">
      <c r="K409" s="43"/>
      <c r="L409" s="139"/>
    </row>
    <row r="410" spans="11:12" ht="15.75" customHeight="1" x14ac:dyDescent="0.25">
      <c r="K410" s="43"/>
      <c r="L410" s="139"/>
    </row>
    <row r="411" spans="11:12" ht="15.75" customHeight="1" x14ac:dyDescent="0.25">
      <c r="K411" s="43"/>
      <c r="L411" s="139"/>
    </row>
    <row r="412" spans="11:12" ht="15.75" customHeight="1" x14ac:dyDescent="0.25">
      <c r="K412" s="43"/>
      <c r="L412" s="139"/>
    </row>
    <row r="413" spans="11:12" ht="15.75" customHeight="1" x14ac:dyDescent="0.25">
      <c r="K413" s="43"/>
      <c r="L413" s="139"/>
    </row>
    <row r="414" spans="11:12" ht="15.75" customHeight="1" x14ac:dyDescent="0.25">
      <c r="K414" s="43"/>
      <c r="L414" s="139"/>
    </row>
    <row r="415" spans="11:12" ht="15.75" customHeight="1" x14ac:dyDescent="0.25">
      <c r="K415" s="43"/>
      <c r="L415" s="139"/>
    </row>
    <row r="416" spans="11:12" ht="15.75" customHeight="1" x14ac:dyDescent="0.25">
      <c r="K416" s="43"/>
      <c r="L416" s="139"/>
    </row>
    <row r="417" spans="11:12" ht="15.75" customHeight="1" x14ac:dyDescent="0.25">
      <c r="K417" s="43"/>
      <c r="L417" s="139"/>
    </row>
    <row r="418" spans="11:12" ht="15.75" customHeight="1" x14ac:dyDescent="0.25">
      <c r="K418" s="43"/>
      <c r="L418" s="139"/>
    </row>
    <row r="419" spans="11:12" ht="15.75" customHeight="1" x14ac:dyDescent="0.25">
      <c r="K419" s="43"/>
      <c r="L419" s="139"/>
    </row>
    <row r="420" spans="11:12" ht="15.75" customHeight="1" x14ac:dyDescent="0.25">
      <c r="K420" s="43"/>
      <c r="L420" s="139"/>
    </row>
    <row r="421" spans="11:12" ht="15.75" customHeight="1" x14ac:dyDescent="0.25">
      <c r="K421" s="43"/>
      <c r="L421" s="139"/>
    </row>
    <row r="422" spans="11:12" ht="15.75" customHeight="1" x14ac:dyDescent="0.25">
      <c r="K422" s="43"/>
      <c r="L422" s="139"/>
    </row>
    <row r="423" spans="11:12" ht="15.75" customHeight="1" x14ac:dyDescent="0.25">
      <c r="K423" s="43"/>
      <c r="L423" s="139"/>
    </row>
    <row r="424" spans="11:12" ht="15.75" customHeight="1" x14ac:dyDescent="0.25">
      <c r="K424" s="43"/>
      <c r="L424" s="139"/>
    </row>
    <row r="425" spans="11:12" ht="15.75" customHeight="1" x14ac:dyDescent="0.25">
      <c r="K425" s="43"/>
      <c r="L425" s="139"/>
    </row>
    <row r="426" spans="11:12" ht="15.75" customHeight="1" x14ac:dyDescent="0.25">
      <c r="K426" s="43"/>
      <c r="L426" s="139"/>
    </row>
    <row r="427" spans="11:12" ht="15.75" customHeight="1" x14ac:dyDescent="0.25">
      <c r="K427" s="43"/>
      <c r="L427" s="139"/>
    </row>
    <row r="428" spans="11:12" ht="15.75" customHeight="1" x14ac:dyDescent="0.25">
      <c r="K428" s="43"/>
      <c r="L428" s="139"/>
    </row>
    <row r="429" spans="11:12" ht="15.75" customHeight="1" x14ac:dyDescent="0.25">
      <c r="K429" s="43"/>
      <c r="L429" s="139"/>
    </row>
    <row r="430" spans="11:12" ht="15.75" customHeight="1" x14ac:dyDescent="0.25">
      <c r="K430" s="43"/>
      <c r="L430" s="139"/>
    </row>
    <row r="431" spans="11:12" ht="15.75" customHeight="1" x14ac:dyDescent="0.25">
      <c r="K431" s="43"/>
      <c r="L431" s="139"/>
    </row>
    <row r="432" spans="11:12" ht="15.75" customHeight="1" x14ac:dyDescent="0.25">
      <c r="K432" s="43"/>
      <c r="L432" s="139"/>
    </row>
    <row r="433" spans="11:12" ht="15.75" customHeight="1" x14ac:dyDescent="0.25">
      <c r="K433" s="43"/>
      <c r="L433" s="139"/>
    </row>
    <row r="434" spans="11:12" ht="15.75" customHeight="1" x14ac:dyDescent="0.25">
      <c r="K434" s="43"/>
      <c r="L434" s="139"/>
    </row>
    <row r="435" spans="11:12" ht="15.75" customHeight="1" x14ac:dyDescent="0.25">
      <c r="K435" s="43"/>
      <c r="L435" s="139"/>
    </row>
    <row r="436" spans="11:12" ht="15.75" customHeight="1" x14ac:dyDescent="0.25">
      <c r="K436" s="43"/>
      <c r="L436" s="139"/>
    </row>
    <row r="437" spans="11:12" ht="15.75" customHeight="1" x14ac:dyDescent="0.25">
      <c r="K437" s="43"/>
      <c r="L437" s="139"/>
    </row>
    <row r="438" spans="11:12" ht="15.75" customHeight="1" x14ac:dyDescent="0.25">
      <c r="K438" s="43"/>
      <c r="L438" s="139"/>
    </row>
    <row r="439" spans="11:12" ht="15.75" customHeight="1" x14ac:dyDescent="0.25">
      <c r="K439" s="43"/>
      <c r="L439" s="139"/>
    </row>
    <row r="440" spans="11:12" ht="15.75" customHeight="1" x14ac:dyDescent="0.25">
      <c r="K440" s="43"/>
      <c r="L440" s="139"/>
    </row>
    <row r="441" spans="11:12" ht="15.75" customHeight="1" x14ac:dyDescent="0.25">
      <c r="K441" s="43"/>
      <c r="L441" s="139"/>
    </row>
    <row r="442" spans="11:12" ht="15.75" customHeight="1" x14ac:dyDescent="0.25">
      <c r="K442" s="43"/>
      <c r="L442" s="139"/>
    </row>
    <row r="443" spans="11:12" ht="15.75" customHeight="1" x14ac:dyDescent="0.25">
      <c r="K443" s="43"/>
      <c r="L443" s="139"/>
    </row>
    <row r="444" spans="11:12" ht="15.75" customHeight="1" x14ac:dyDescent="0.25">
      <c r="K444" s="43"/>
      <c r="L444" s="139"/>
    </row>
    <row r="445" spans="11:12" ht="15.75" customHeight="1" x14ac:dyDescent="0.25">
      <c r="K445" s="43"/>
      <c r="L445" s="139"/>
    </row>
    <row r="446" spans="11:12" ht="15.75" customHeight="1" x14ac:dyDescent="0.25">
      <c r="K446" s="43"/>
      <c r="L446" s="139"/>
    </row>
    <row r="447" spans="11:12" ht="15.75" customHeight="1" x14ac:dyDescent="0.25">
      <c r="K447" s="43"/>
      <c r="L447" s="139"/>
    </row>
    <row r="448" spans="11:12" ht="15.75" customHeight="1" x14ac:dyDescent="0.25">
      <c r="K448" s="43"/>
      <c r="L448" s="139"/>
    </row>
    <row r="449" spans="11:12" ht="15.75" customHeight="1" x14ac:dyDescent="0.25">
      <c r="K449" s="43"/>
      <c r="L449" s="139"/>
    </row>
    <row r="450" spans="11:12" ht="15.75" customHeight="1" x14ac:dyDescent="0.25">
      <c r="K450" s="43"/>
      <c r="L450" s="139"/>
    </row>
    <row r="451" spans="11:12" ht="15.75" customHeight="1" x14ac:dyDescent="0.25">
      <c r="K451" s="43"/>
      <c r="L451" s="139"/>
    </row>
    <row r="452" spans="11:12" ht="15.75" customHeight="1" x14ac:dyDescent="0.25">
      <c r="K452" s="43"/>
      <c r="L452" s="139"/>
    </row>
    <row r="453" spans="11:12" ht="15.75" customHeight="1" x14ac:dyDescent="0.25">
      <c r="K453" s="43"/>
      <c r="L453" s="139"/>
    </row>
    <row r="454" spans="11:12" ht="15.75" customHeight="1" x14ac:dyDescent="0.25">
      <c r="K454" s="43"/>
      <c r="L454" s="139"/>
    </row>
    <row r="455" spans="11:12" ht="15.75" customHeight="1" x14ac:dyDescent="0.25">
      <c r="K455" s="43"/>
      <c r="L455" s="139"/>
    </row>
    <row r="456" spans="11:12" ht="15.75" customHeight="1" x14ac:dyDescent="0.25">
      <c r="K456" s="43"/>
      <c r="L456" s="139"/>
    </row>
    <row r="457" spans="11:12" ht="15.75" customHeight="1" x14ac:dyDescent="0.25">
      <c r="K457" s="43"/>
      <c r="L457" s="139"/>
    </row>
    <row r="458" spans="11:12" ht="15.75" customHeight="1" x14ac:dyDescent="0.25">
      <c r="K458" s="43"/>
      <c r="L458" s="139"/>
    </row>
    <row r="459" spans="11:12" ht="15.75" customHeight="1" x14ac:dyDescent="0.25">
      <c r="K459" s="43"/>
      <c r="L459" s="139"/>
    </row>
    <row r="460" spans="11:12" ht="15.75" customHeight="1" x14ac:dyDescent="0.25">
      <c r="K460" s="43"/>
      <c r="L460" s="139"/>
    </row>
    <row r="461" spans="11:12" ht="15.75" customHeight="1" x14ac:dyDescent="0.25">
      <c r="K461" s="43"/>
      <c r="L461" s="139"/>
    </row>
    <row r="462" spans="11:12" ht="15.75" customHeight="1" x14ac:dyDescent="0.25">
      <c r="K462" s="43"/>
      <c r="L462" s="139"/>
    </row>
    <row r="463" spans="11:12" ht="15.75" customHeight="1" x14ac:dyDescent="0.25">
      <c r="K463" s="43"/>
      <c r="L463" s="139"/>
    </row>
    <row r="464" spans="11:12" ht="15.75" customHeight="1" x14ac:dyDescent="0.25">
      <c r="K464" s="43"/>
      <c r="L464" s="139"/>
    </row>
    <row r="465" spans="11:12" ht="15.75" customHeight="1" x14ac:dyDescent="0.25">
      <c r="K465" s="43"/>
      <c r="L465" s="139"/>
    </row>
    <row r="466" spans="11:12" ht="15.75" customHeight="1" x14ac:dyDescent="0.25">
      <c r="K466" s="43"/>
      <c r="L466" s="139"/>
    </row>
    <row r="467" spans="11:12" ht="15.75" customHeight="1" x14ac:dyDescent="0.25">
      <c r="K467" s="43"/>
      <c r="L467" s="139"/>
    </row>
    <row r="468" spans="11:12" ht="15.75" customHeight="1" x14ac:dyDescent="0.25">
      <c r="K468" s="43"/>
      <c r="L468" s="139"/>
    </row>
    <row r="469" spans="11:12" ht="15.75" customHeight="1" x14ac:dyDescent="0.25">
      <c r="K469" s="43"/>
      <c r="L469" s="139"/>
    </row>
    <row r="470" spans="11:12" ht="15.75" customHeight="1" x14ac:dyDescent="0.25">
      <c r="K470" s="43"/>
      <c r="L470" s="139"/>
    </row>
    <row r="471" spans="11:12" ht="15.75" customHeight="1" x14ac:dyDescent="0.25">
      <c r="K471" s="43"/>
      <c r="L471" s="139"/>
    </row>
    <row r="472" spans="11:12" ht="15.75" customHeight="1" x14ac:dyDescent="0.25">
      <c r="K472" s="43"/>
      <c r="L472" s="139"/>
    </row>
    <row r="473" spans="11:12" ht="15.75" customHeight="1" x14ac:dyDescent="0.25">
      <c r="K473" s="43"/>
      <c r="L473" s="139"/>
    </row>
    <row r="474" spans="11:12" ht="15.75" customHeight="1" x14ac:dyDescent="0.25">
      <c r="K474" s="43"/>
      <c r="L474" s="139"/>
    </row>
    <row r="475" spans="11:12" ht="15.75" customHeight="1" x14ac:dyDescent="0.25">
      <c r="K475" s="43"/>
      <c r="L475" s="139"/>
    </row>
    <row r="476" spans="11:12" ht="15.75" customHeight="1" x14ac:dyDescent="0.25">
      <c r="K476" s="43"/>
      <c r="L476" s="139"/>
    </row>
    <row r="477" spans="11:12" ht="15.75" customHeight="1" x14ac:dyDescent="0.25">
      <c r="K477" s="43"/>
      <c r="L477" s="139"/>
    </row>
    <row r="478" spans="11:12" ht="15.75" customHeight="1" x14ac:dyDescent="0.25">
      <c r="K478" s="43"/>
      <c r="L478" s="139"/>
    </row>
    <row r="479" spans="11:12" ht="15.75" customHeight="1" x14ac:dyDescent="0.25">
      <c r="K479" s="43"/>
      <c r="L479" s="139"/>
    </row>
    <row r="480" spans="11:12" ht="15.75" customHeight="1" x14ac:dyDescent="0.25">
      <c r="K480" s="43"/>
      <c r="L480" s="139"/>
    </row>
    <row r="481" spans="11:12" ht="15.75" customHeight="1" x14ac:dyDescent="0.25">
      <c r="K481" s="43"/>
      <c r="L481" s="139"/>
    </row>
    <row r="482" spans="11:12" ht="15.75" customHeight="1" x14ac:dyDescent="0.25">
      <c r="K482" s="43"/>
      <c r="L482" s="139"/>
    </row>
    <row r="483" spans="11:12" ht="15.75" customHeight="1" x14ac:dyDescent="0.25">
      <c r="K483" s="43"/>
      <c r="L483" s="139"/>
    </row>
    <row r="484" spans="11:12" ht="15.75" customHeight="1" x14ac:dyDescent="0.25">
      <c r="K484" s="43"/>
      <c r="L484" s="139"/>
    </row>
    <row r="485" spans="11:12" ht="15.75" customHeight="1" x14ac:dyDescent="0.25">
      <c r="K485" s="43"/>
      <c r="L485" s="139"/>
    </row>
    <row r="486" spans="11:12" ht="15.75" customHeight="1" x14ac:dyDescent="0.25">
      <c r="K486" s="43"/>
      <c r="L486" s="139"/>
    </row>
    <row r="487" spans="11:12" ht="15.75" customHeight="1" x14ac:dyDescent="0.25">
      <c r="K487" s="43"/>
      <c r="L487" s="139"/>
    </row>
    <row r="488" spans="11:12" ht="15.75" customHeight="1" x14ac:dyDescent="0.25">
      <c r="K488" s="43"/>
      <c r="L488" s="139"/>
    </row>
    <row r="489" spans="11:12" ht="15.75" customHeight="1" x14ac:dyDescent="0.25">
      <c r="K489" s="43"/>
      <c r="L489" s="139"/>
    </row>
    <row r="490" spans="11:12" ht="15.75" customHeight="1" x14ac:dyDescent="0.25">
      <c r="K490" s="43"/>
      <c r="L490" s="139"/>
    </row>
    <row r="491" spans="11:12" ht="15.75" customHeight="1" x14ac:dyDescent="0.25">
      <c r="K491" s="43"/>
      <c r="L491" s="139"/>
    </row>
    <row r="492" spans="11:12" ht="15.75" customHeight="1" x14ac:dyDescent="0.25">
      <c r="K492" s="43"/>
      <c r="L492" s="139"/>
    </row>
    <row r="493" spans="11:12" ht="15.75" customHeight="1" x14ac:dyDescent="0.25">
      <c r="K493" s="43"/>
      <c r="L493" s="139"/>
    </row>
    <row r="494" spans="11:12" ht="15.75" customHeight="1" x14ac:dyDescent="0.25">
      <c r="K494" s="43"/>
      <c r="L494" s="139"/>
    </row>
    <row r="495" spans="11:12" ht="15.75" customHeight="1" x14ac:dyDescent="0.25">
      <c r="K495" s="43"/>
      <c r="L495" s="139"/>
    </row>
    <row r="496" spans="11:12" ht="15.75" customHeight="1" x14ac:dyDescent="0.25">
      <c r="K496" s="43"/>
      <c r="L496" s="139"/>
    </row>
    <row r="497" spans="11:12" ht="15.75" customHeight="1" x14ac:dyDescent="0.25">
      <c r="K497" s="43"/>
      <c r="L497" s="139"/>
    </row>
    <row r="498" spans="11:12" ht="15.75" customHeight="1" x14ac:dyDescent="0.25">
      <c r="K498" s="43"/>
      <c r="L498" s="139"/>
    </row>
    <row r="499" spans="11:12" ht="15.75" customHeight="1" x14ac:dyDescent="0.25">
      <c r="K499" s="43"/>
      <c r="L499" s="139"/>
    </row>
    <row r="500" spans="11:12" ht="15.75" customHeight="1" x14ac:dyDescent="0.25">
      <c r="K500" s="43"/>
      <c r="L500" s="139"/>
    </row>
    <row r="501" spans="11:12" ht="15.75" customHeight="1" x14ac:dyDescent="0.25">
      <c r="K501" s="43"/>
      <c r="L501" s="139"/>
    </row>
    <row r="502" spans="11:12" ht="15.75" customHeight="1" x14ac:dyDescent="0.25">
      <c r="K502" s="43"/>
      <c r="L502" s="139"/>
    </row>
    <row r="503" spans="11:12" ht="15.75" customHeight="1" x14ac:dyDescent="0.25">
      <c r="K503" s="43"/>
      <c r="L503" s="139"/>
    </row>
    <row r="504" spans="11:12" ht="15.75" customHeight="1" x14ac:dyDescent="0.25">
      <c r="K504" s="43"/>
      <c r="L504" s="139"/>
    </row>
    <row r="505" spans="11:12" ht="15.75" customHeight="1" x14ac:dyDescent="0.25">
      <c r="K505" s="43"/>
      <c r="L505" s="139"/>
    </row>
    <row r="506" spans="11:12" ht="15.75" customHeight="1" x14ac:dyDescent="0.25">
      <c r="K506" s="43"/>
      <c r="L506" s="139"/>
    </row>
    <row r="507" spans="11:12" ht="15.75" customHeight="1" x14ac:dyDescent="0.25">
      <c r="K507" s="43"/>
      <c r="L507" s="139"/>
    </row>
    <row r="508" spans="11:12" ht="15.75" customHeight="1" x14ac:dyDescent="0.25">
      <c r="K508" s="43"/>
      <c r="L508" s="139"/>
    </row>
    <row r="509" spans="11:12" ht="15.75" customHeight="1" x14ac:dyDescent="0.25">
      <c r="K509" s="43"/>
      <c r="L509" s="139"/>
    </row>
    <row r="510" spans="11:12" ht="15.75" customHeight="1" x14ac:dyDescent="0.25">
      <c r="K510" s="43"/>
      <c r="L510" s="139"/>
    </row>
    <row r="511" spans="11:12" ht="15.75" customHeight="1" x14ac:dyDescent="0.25">
      <c r="K511" s="43"/>
      <c r="L511" s="139"/>
    </row>
    <row r="512" spans="11:12" ht="15.75" customHeight="1" x14ac:dyDescent="0.25">
      <c r="K512" s="43"/>
      <c r="L512" s="139"/>
    </row>
    <row r="513" spans="11:12" ht="15.75" customHeight="1" x14ac:dyDescent="0.25">
      <c r="K513" s="43"/>
      <c r="L513" s="139"/>
    </row>
    <row r="514" spans="11:12" ht="15.75" customHeight="1" x14ac:dyDescent="0.25">
      <c r="K514" s="43"/>
      <c r="L514" s="139"/>
    </row>
    <row r="515" spans="11:12" ht="15.75" customHeight="1" x14ac:dyDescent="0.25">
      <c r="K515" s="43"/>
      <c r="L515" s="139"/>
    </row>
    <row r="516" spans="11:12" ht="15.75" customHeight="1" x14ac:dyDescent="0.25">
      <c r="K516" s="43"/>
      <c r="L516" s="139"/>
    </row>
    <row r="517" spans="11:12" ht="15.75" customHeight="1" x14ac:dyDescent="0.25">
      <c r="K517" s="43"/>
      <c r="L517" s="139"/>
    </row>
    <row r="518" spans="11:12" ht="15.75" customHeight="1" x14ac:dyDescent="0.25">
      <c r="K518" s="43"/>
      <c r="L518" s="139"/>
    </row>
    <row r="519" spans="11:12" ht="15.75" customHeight="1" x14ac:dyDescent="0.25">
      <c r="K519" s="43"/>
      <c r="L519" s="139"/>
    </row>
    <row r="520" spans="11:12" ht="15.75" customHeight="1" x14ac:dyDescent="0.25">
      <c r="K520" s="43"/>
      <c r="L520" s="139"/>
    </row>
    <row r="521" spans="11:12" ht="15.75" customHeight="1" x14ac:dyDescent="0.25">
      <c r="K521" s="43"/>
      <c r="L521" s="139"/>
    </row>
    <row r="522" spans="11:12" ht="15.75" customHeight="1" x14ac:dyDescent="0.25">
      <c r="K522" s="43"/>
      <c r="L522" s="139"/>
    </row>
    <row r="523" spans="11:12" ht="15.75" customHeight="1" x14ac:dyDescent="0.25">
      <c r="K523" s="43"/>
      <c r="L523" s="139"/>
    </row>
    <row r="524" spans="11:12" ht="15.75" customHeight="1" x14ac:dyDescent="0.25">
      <c r="K524" s="43"/>
      <c r="L524" s="139"/>
    </row>
    <row r="525" spans="11:12" ht="15.75" customHeight="1" x14ac:dyDescent="0.25">
      <c r="K525" s="43"/>
      <c r="L525" s="139"/>
    </row>
    <row r="526" spans="11:12" ht="15.75" customHeight="1" x14ac:dyDescent="0.25">
      <c r="K526" s="43"/>
      <c r="L526" s="139"/>
    </row>
    <row r="527" spans="11:12" ht="15.75" customHeight="1" x14ac:dyDescent="0.25">
      <c r="K527" s="43"/>
      <c r="L527" s="139"/>
    </row>
    <row r="528" spans="11:12" ht="15.75" customHeight="1" x14ac:dyDescent="0.25">
      <c r="K528" s="43"/>
      <c r="L528" s="139"/>
    </row>
    <row r="529" spans="11:12" ht="15.75" customHeight="1" x14ac:dyDescent="0.25">
      <c r="K529" s="43"/>
      <c r="L529" s="139"/>
    </row>
    <row r="530" spans="11:12" ht="15.75" customHeight="1" x14ac:dyDescent="0.25">
      <c r="K530" s="43"/>
      <c r="L530" s="139"/>
    </row>
    <row r="531" spans="11:12" ht="15.75" customHeight="1" x14ac:dyDescent="0.25">
      <c r="K531" s="43"/>
      <c r="L531" s="139"/>
    </row>
    <row r="532" spans="11:12" ht="15.75" customHeight="1" x14ac:dyDescent="0.25">
      <c r="K532" s="43"/>
      <c r="L532" s="139"/>
    </row>
    <row r="533" spans="11:12" ht="15.75" customHeight="1" x14ac:dyDescent="0.25">
      <c r="K533" s="43"/>
      <c r="L533" s="139"/>
    </row>
    <row r="534" spans="11:12" ht="15.75" customHeight="1" x14ac:dyDescent="0.25">
      <c r="K534" s="43"/>
      <c r="L534" s="139"/>
    </row>
    <row r="535" spans="11:12" ht="15.75" customHeight="1" x14ac:dyDescent="0.25">
      <c r="K535" s="43"/>
      <c r="L535" s="139"/>
    </row>
    <row r="536" spans="11:12" ht="15.75" customHeight="1" x14ac:dyDescent="0.25">
      <c r="K536" s="43"/>
      <c r="L536" s="139"/>
    </row>
    <row r="537" spans="11:12" ht="15.75" customHeight="1" x14ac:dyDescent="0.25">
      <c r="K537" s="43"/>
      <c r="L537" s="139"/>
    </row>
    <row r="538" spans="11:12" ht="15.75" customHeight="1" x14ac:dyDescent="0.25">
      <c r="K538" s="43"/>
      <c r="L538" s="139"/>
    </row>
    <row r="539" spans="11:12" ht="15.75" customHeight="1" x14ac:dyDescent="0.25">
      <c r="K539" s="43"/>
      <c r="L539" s="139"/>
    </row>
    <row r="540" spans="11:12" ht="15.75" customHeight="1" x14ac:dyDescent="0.25">
      <c r="K540" s="43"/>
      <c r="L540" s="139"/>
    </row>
    <row r="541" spans="11:12" ht="15.75" customHeight="1" x14ac:dyDescent="0.25">
      <c r="K541" s="43"/>
      <c r="L541" s="139"/>
    </row>
    <row r="542" spans="11:12" ht="15.75" customHeight="1" x14ac:dyDescent="0.25">
      <c r="K542" s="43"/>
      <c r="L542" s="139"/>
    </row>
    <row r="543" spans="11:12" ht="15.75" customHeight="1" x14ac:dyDescent="0.25">
      <c r="K543" s="43"/>
      <c r="L543" s="139"/>
    </row>
    <row r="544" spans="11:12" ht="15.75" customHeight="1" x14ac:dyDescent="0.25">
      <c r="K544" s="43"/>
      <c r="L544" s="139"/>
    </row>
    <row r="545" spans="11:12" ht="15.75" customHeight="1" x14ac:dyDescent="0.25">
      <c r="K545" s="43"/>
      <c r="L545" s="139"/>
    </row>
    <row r="546" spans="11:12" ht="15.75" customHeight="1" x14ac:dyDescent="0.25">
      <c r="K546" s="43"/>
      <c r="L546" s="139"/>
    </row>
    <row r="547" spans="11:12" ht="15.75" customHeight="1" x14ac:dyDescent="0.25">
      <c r="K547" s="43"/>
      <c r="L547" s="139"/>
    </row>
    <row r="548" spans="11:12" ht="15.75" customHeight="1" x14ac:dyDescent="0.25">
      <c r="K548" s="43"/>
      <c r="L548" s="139"/>
    </row>
    <row r="549" spans="11:12" ht="15.75" customHeight="1" x14ac:dyDescent="0.25">
      <c r="K549" s="43"/>
      <c r="L549" s="139"/>
    </row>
    <row r="550" spans="11:12" ht="15.75" customHeight="1" x14ac:dyDescent="0.25">
      <c r="K550" s="43"/>
      <c r="L550" s="139"/>
    </row>
    <row r="551" spans="11:12" ht="15.75" customHeight="1" x14ac:dyDescent="0.25">
      <c r="K551" s="43"/>
      <c r="L551" s="139"/>
    </row>
    <row r="552" spans="11:12" ht="15.75" customHeight="1" x14ac:dyDescent="0.25">
      <c r="K552" s="43"/>
      <c r="L552" s="139"/>
    </row>
    <row r="553" spans="11:12" ht="15.75" customHeight="1" x14ac:dyDescent="0.25">
      <c r="K553" s="43"/>
      <c r="L553" s="139"/>
    </row>
    <row r="554" spans="11:12" ht="15.75" customHeight="1" x14ac:dyDescent="0.25">
      <c r="K554" s="43"/>
      <c r="L554" s="139"/>
    </row>
    <row r="555" spans="11:12" ht="15.75" customHeight="1" x14ac:dyDescent="0.25">
      <c r="K555" s="43"/>
      <c r="L555" s="139"/>
    </row>
    <row r="556" spans="11:12" ht="15.75" customHeight="1" x14ac:dyDescent="0.25">
      <c r="K556" s="43"/>
      <c r="L556" s="139"/>
    </row>
    <row r="557" spans="11:12" ht="15.75" customHeight="1" x14ac:dyDescent="0.25">
      <c r="K557" s="43"/>
      <c r="L557" s="139"/>
    </row>
    <row r="558" spans="11:12" ht="15.75" customHeight="1" x14ac:dyDescent="0.25">
      <c r="K558" s="43"/>
      <c r="L558" s="139"/>
    </row>
    <row r="559" spans="11:12" ht="15.75" customHeight="1" x14ac:dyDescent="0.25">
      <c r="K559" s="43"/>
      <c r="L559" s="139"/>
    </row>
    <row r="560" spans="11:12" ht="15.75" customHeight="1" x14ac:dyDescent="0.25">
      <c r="K560" s="43"/>
      <c r="L560" s="139"/>
    </row>
    <row r="561" spans="11:12" ht="15.75" customHeight="1" x14ac:dyDescent="0.25">
      <c r="K561" s="43"/>
      <c r="L561" s="139"/>
    </row>
    <row r="562" spans="11:12" ht="15.75" customHeight="1" x14ac:dyDescent="0.25">
      <c r="K562" s="43"/>
      <c r="L562" s="139"/>
    </row>
    <row r="563" spans="11:12" ht="15.75" customHeight="1" x14ac:dyDescent="0.25">
      <c r="K563" s="43"/>
      <c r="L563" s="139"/>
    </row>
    <row r="564" spans="11:12" ht="15.75" customHeight="1" x14ac:dyDescent="0.25">
      <c r="K564" s="43"/>
      <c r="L564" s="139"/>
    </row>
    <row r="565" spans="11:12" ht="15.75" customHeight="1" x14ac:dyDescent="0.25">
      <c r="K565" s="43"/>
      <c r="L565" s="139"/>
    </row>
    <row r="566" spans="11:12" ht="15.75" customHeight="1" x14ac:dyDescent="0.25">
      <c r="K566" s="43"/>
      <c r="L566" s="139"/>
    </row>
    <row r="567" spans="11:12" ht="15.75" customHeight="1" x14ac:dyDescent="0.25">
      <c r="K567" s="43"/>
      <c r="L567" s="139"/>
    </row>
    <row r="568" spans="11:12" ht="15.75" customHeight="1" x14ac:dyDescent="0.25">
      <c r="K568" s="43"/>
      <c r="L568" s="139"/>
    </row>
    <row r="569" spans="11:12" ht="15.75" customHeight="1" x14ac:dyDescent="0.25">
      <c r="K569" s="43"/>
      <c r="L569" s="139"/>
    </row>
    <row r="570" spans="11:12" ht="15.75" customHeight="1" x14ac:dyDescent="0.25">
      <c r="K570" s="43"/>
      <c r="L570" s="139"/>
    </row>
    <row r="571" spans="11:12" ht="15.75" customHeight="1" x14ac:dyDescent="0.25">
      <c r="K571" s="43"/>
      <c r="L571" s="139"/>
    </row>
    <row r="572" spans="11:12" ht="15.75" customHeight="1" x14ac:dyDescent="0.25">
      <c r="K572" s="43"/>
      <c r="L572" s="139"/>
    </row>
    <row r="573" spans="11:12" ht="15.75" customHeight="1" x14ac:dyDescent="0.25">
      <c r="K573" s="43"/>
      <c r="L573" s="139"/>
    </row>
    <row r="574" spans="11:12" ht="15.75" customHeight="1" x14ac:dyDescent="0.25">
      <c r="K574" s="43"/>
      <c r="L574" s="139"/>
    </row>
    <row r="575" spans="11:12" ht="15.75" customHeight="1" x14ac:dyDescent="0.25">
      <c r="K575" s="43"/>
      <c r="L575" s="139"/>
    </row>
    <row r="576" spans="11:12" ht="15.75" customHeight="1" x14ac:dyDescent="0.25">
      <c r="K576" s="43"/>
      <c r="L576" s="139"/>
    </row>
    <row r="577" spans="11:12" ht="15.75" customHeight="1" x14ac:dyDescent="0.25">
      <c r="K577" s="43"/>
      <c r="L577" s="139"/>
    </row>
    <row r="578" spans="11:12" ht="15.75" customHeight="1" x14ac:dyDescent="0.25">
      <c r="K578" s="43"/>
      <c r="L578" s="139"/>
    </row>
    <row r="579" spans="11:12" ht="15.75" customHeight="1" x14ac:dyDescent="0.25">
      <c r="K579" s="43"/>
      <c r="L579" s="139"/>
    </row>
    <row r="580" spans="11:12" ht="15.75" customHeight="1" x14ac:dyDescent="0.25">
      <c r="K580" s="43"/>
      <c r="L580" s="139"/>
    </row>
    <row r="581" spans="11:12" ht="15.75" customHeight="1" x14ac:dyDescent="0.25">
      <c r="K581" s="43"/>
      <c r="L581" s="139"/>
    </row>
    <row r="582" spans="11:12" ht="15.75" customHeight="1" x14ac:dyDescent="0.25">
      <c r="K582" s="43"/>
      <c r="L582" s="139"/>
    </row>
    <row r="583" spans="11:12" ht="15.75" customHeight="1" x14ac:dyDescent="0.25">
      <c r="K583" s="43"/>
      <c r="L583" s="139"/>
    </row>
    <row r="584" spans="11:12" ht="15.75" customHeight="1" x14ac:dyDescent="0.25">
      <c r="K584" s="43"/>
      <c r="L584" s="139"/>
    </row>
    <row r="585" spans="11:12" ht="15.75" customHeight="1" x14ac:dyDescent="0.25">
      <c r="K585" s="43"/>
      <c r="L585" s="139"/>
    </row>
    <row r="586" spans="11:12" ht="15.75" customHeight="1" x14ac:dyDescent="0.25">
      <c r="K586" s="43"/>
      <c r="L586" s="139"/>
    </row>
    <row r="587" spans="11:12" ht="15.75" customHeight="1" x14ac:dyDescent="0.25">
      <c r="K587" s="43"/>
      <c r="L587" s="139"/>
    </row>
    <row r="588" spans="11:12" ht="15.75" customHeight="1" x14ac:dyDescent="0.25">
      <c r="K588" s="43"/>
      <c r="L588" s="139"/>
    </row>
    <row r="589" spans="11:12" ht="15.75" customHeight="1" x14ac:dyDescent="0.25">
      <c r="K589" s="43"/>
      <c r="L589" s="139"/>
    </row>
    <row r="590" spans="11:12" ht="15.75" customHeight="1" x14ac:dyDescent="0.25">
      <c r="K590" s="43"/>
      <c r="L590" s="139"/>
    </row>
    <row r="591" spans="11:12" ht="15.75" customHeight="1" x14ac:dyDescent="0.25">
      <c r="K591" s="43"/>
      <c r="L591" s="139"/>
    </row>
    <row r="592" spans="11:12" ht="15.75" customHeight="1" x14ac:dyDescent="0.25">
      <c r="K592" s="43"/>
      <c r="L592" s="139"/>
    </row>
    <row r="593" spans="11:12" ht="15.75" customHeight="1" x14ac:dyDescent="0.25">
      <c r="K593" s="43"/>
      <c r="L593" s="139"/>
    </row>
    <row r="594" spans="11:12" ht="15.75" customHeight="1" x14ac:dyDescent="0.25">
      <c r="K594" s="43"/>
      <c r="L594" s="139"/>
    </row>
    <row r="595" spans="11:12" ht="15.75" customHeight="1" x14ac:dyDescent="0.25">
      <c r="K595" s="43"/>
      <c r="L595" s="139"/>
    </row>
    <row r="596" spans="11:12" ht="15.75" customHeight="1" x14ac:dyDescent="0.25">
      <c r="K596" s="43"/>
      <c r="L596" s="139"/>
    </row>
    <row r="597" spans="11:12" ht="15.75" customHeight="1" x14ac:dyDescent="0.25">
      <c r="K597" s="43"/>
      <c r="L597" s="139"/>
    </row>
    <row r="598" spans="11:12" ht="15.75" customHeight="1" x14ac:dyDescent="0.25">
      <c r="K598" s="43"/>
      <c r="L598" s="139"/>
    </row>
    <row r="599" spans="11:12" ht="15.75" customHeight="1" x14ac:dyDescent="0.25">
      <c r="K599" s="43"/>
      <c r="L599" s="139"/>
    </row>
    <row r="600" spans="11:12" ht="15.75" customHeight="1" x14ac:dyDescent="0.25">
      <c r="K600" s="43"/>
      <c r="L600" s="139"/>
    </row>
    <row r="601" spans="11:12" ht="15.75" customHeight="1" x14ac:dyDescent="0.25">
      <c r="K601" s="43"/>
      <c r="L601" s="139"/>
    </row>
    <row r="602" spans="11:12" ht="15.75" customHeight="1" x14ac:dyDescent="0.25">
      <c r="K602" s="43"/>
      <c r="L602" s="139"/>
    </row>
    <row r="603" spans="11:12" ht="15.75" customHeight="1" x14ac:dyDescent="0.25">
      <c r="K603" s="43"/>
      <c r="L603" s="139"/>
    </row>
    <row r="604" spans="11:12" ht="15.75" customHeight="1" x14ac:dyDescent="0.25">
      <c r="K604" s="43"/>
      <c r="L604" s="139"/>
    </row>
    <row r="605" spans="11:12" ht="15.75" customHeight="1" x14ac:dyDescent="0.25">
      <c r="K605" s="43"/>
      <c r="L605" s="139"/>
    </row>
    <row r="606" spans="11:12" ht="15.75" customHeight="1" x14ac:dyDescent="0.25">
      <c r="K606" s="43"/>
      <c r="L606" s="139"/>
    </row>
    <row r="607" spans="11:12" ht="15.75" customHeight="1" x14ac:dyDescent="0.25">
      <c r="K607" s="43"/>
      <c r="L607" s="139"/>
    </row>
    <row r="608" spans="11:12" ht="15.75" customHeight="1" x14ac:dyDescent="0.25">
      <c r="K608" s="43"/>
      <c r="L608" s="139"/>
    </row>
    <row r="609" spans="11:12" ht="15.75" customHeight="1" x14ac:dyDescent="0.25">
      <c r="K609" s="43"/>
      <c r="L609" s="139"/>
    </row>
    <row r="610" spans="11:12" ht="15.75" customHeight="1" x14ac:dyDescent="0.25">
      <c r="K610" s="43"/>
      <c r="L610" s="139"/>
    </row>
    <row r="611" spans="11:12" ht="15.75" customHeight="1" x14ac:dyDescent="0.25">
      <c r="K611" s="43"/>
      <c r="L611" s="139"/>
    </row>
    <row r="612" spans="11:12" ht="15.75" customHeight="1" x14ac:dyDescent="0.25">
      <c r="K612" s="43"/>
      <c r="L612" s="139"/>
    </row>
    <row r="613" spans="11:12" ht="15.75" customHeight="1" x14ac:dyDescent="0.25">
      <c r="K613" s="43"/>
      <c r="L613" s="139"/>
    </row>
    <row r="614" spans="11:12" ht="15.75" customHeight="1" x14ac:dyDescent="0.25">
      <c r="K614" s="43"/>
      <c r="L614" s="139"/>
    </row>
    <row r="615" spans="11:12" ht="15.75" customHeight="1" x14ac:dyDescent="0.25">
      <c r="K615" s="43"/>
      <c r="L615" s="139"/>
    </row>
    <row r="616" spans="11:12" ht="15.75" customHeight="1" x14ac:dyDescent="0.25">
      <c r="K616" s="43"/>
      <c r="L616" s="139"/>
    </row>
    <row r="617" spans="11:12" ht="15.75" customHeight="1" x14ac:dyDescent="0.25">
      <c r="K617" s="43"/>
      <c r="L617" s="139"/>
    </row>
    <row r="618" spans="11:12" ht="15.75" customHeight="1" x14ac:dyDescent="0.25">
      <c r="K618" s="43"/>
      <c r="L618" s="139"/>
    </row>
    <row r="619" spans="11:12" ht="15.75" customHeight="1" x14ac:dyDescent="0.25">
      <c r="K619" s="43"/>
      <c r="L619" s="139"/>
    </row>
    <row r="620" spans="11:12" ht="15.75" customHeight="1" x14ac:dyDescent="0.25">
      <c r="K620" s="43"/>
      <c r="L620" s="139"/>
    </row>
    <row r="621" spans="11:12" ht="15.75" customHeight="1" x14ac:dyDescent="0.25">
      <c r="K621" s="43"/>
      <c r="L621" s="139"/>
    </row>
    <row r="622" spans="11:12" ht="15.75" customHeight="1" x14ac:dyDescent="0.25">
      <c r="K622" s="43"/>
      <c r="L622" s="139"/>
    </row>
    <row r="623" spans="11:12" ht="15.75" customHeight="1" x14ac:dyDescent="0.25">
      <c r="K623" s="43"/>
      <c r="L623" s="139"/>
    </row>
    <row r="624" spans="11:12" ht="15.75" customHeight="1" x14ac:dyDescent="0.25">
      <c r="K624" s="43"/>
      <c r="L624" s="139"/>
    </row>
    <row r="625" spans="11:12" ht="15.75" customHeight="1" x14ac:dyDescent="0.25">
      <c r="K625" s="43"/>
      <c r="L625" s="139"/>
    </row>
    <row r="626" spans="11:12" ht="15.75" customHeight="1" x14ac:dyDescent="0.25">
      <c r="K626" s="43"/>
      <c r="L626" s="139"/>
    </row>
    <row r="627" spans="11:12" ht="15.75" customHeight="1" x14ac:dyDescent="0.25">
      <c r="K627" s="43"/>
      <c r="L627" s="139"/>
    </row>
    <row r="628" spans="11:12" ht="15.75" customHeight="1" x14ac:dyDescent="0.25">
      <c r="K628" s="43"/>
      <c r="L628" s="139"/>
    </row>
    <row r="629" spans="11:12" ht="15.75" customHeight="1" x14ac:dyDescent="0.25">
      <c r="K629" s="43"/>
      <c r="L629" s="139"/>
    </row>
    <row r="630" spans="11:12" ht="15.75" customHeight="1" x14ac:dyDescent="0.25">
      <c r="K630" s="43"/>
      <c r="L630" s="139"/>
    </row>
    <row r="631" spans="11:12" ht="15.75" customHeight="1" x14ac:dyDescent="0.25">
      <c r="K631" s="43"/>
      <c r="L631" s="139"/>
    </row>
    <row r="632" spans="11:12" ht="15.75" customHeight="1" x14ac:dyDescent="0.25">
      <c r="K632" s="43"/>
      <c r="L632" s="139"/>
    </row>
    <row r="633" spans="11:12" ht="15.75" customHeight="1" x14ac:dyDescent="0.25">
      <c r="K633" s="43"/>
      <c r="L633" s="139"/>
    </row>
    <row r="634" spans="11:12" ht="15.75" customHeight="1" x14ac:dyDescent="0.25">
      <c r="K634" s="43"/>
      <c r="L634" s="139"/>
    </row>
    <row r="635" spans="11:12" ht="15.75" customHeight="1" x14ac:dyDescent="0.25">
      <c r="K635" s="43"/>
      <c r="L635" s="139"/>
    </row>
    <row r="636" spans="11:12" ht="15.75" customHeight="1" x14ac:dyDescent="0.25">
      <c r="K636" s="43"/>
      <c r="L636" s="139"/>
    </row>
    <row r="637" spans="11:12" ht="15.75" customHeight="1" x14ac:dyDescent="0.25">
      <c r="K637" s="43"/>
      <c r="L637" s="139"/>
    </row>
    <row r="638" spans="11:12" ht="15.75" customHeight="1" x14ac:dyDescent="0.25">
      <c r="K638" s="43"/>
      <c r="L638" s="139"/>
    </row>
    <row r="639" spans="11:12" ht="15.75" customHeight="1" x14ac:dyDescent="0.25">
      <c r="K639" s="43"/>
      <c r="L639" s="139"/>
    </row>
    <row r="640" spans="11:12" ht="15.75" customHeight="1" x14ac:dyDescent="0.25">
      <c r="K640" s="43"/>
      <c r="L640" s="139"/>
    </row>
    <row r="641" spans="11:12" ht="15.75" customHeight="1" x14ac:dyDescent="0.25">
      <c r="K641" s="43"/>
      <c r="L641" s="139"/>
    </row>
    <row r="642" spans="11:12" ht="15.75" customHeight="1" x14ac:dyDescent="0.25">
      <c r="K642" s="43"/>
      <c r="L642" s="139"/>
    </row>
    <row r="643" spans="11:12" ht="15.75" customHeight="1" x14ac:dyDescent="0.25">
      <c r="K643" s="43"/>
      <c r="L643" s="139"/>
    </row>
    <row r="644" spans="11:12" ht="15.75" customHeight="1" x14ac:dyDescent="0.25">
      <c r="K644" s="43"/>
      <c r="L644" s="139"/>
    </row>
    <row r="645" spans="11:12" ht="15.75" customHeight="1" x14ac:dyDescent="0.25">
      <c r="K645" s="43"/>
      <c r="L645" s="139"/>
    </row>
    <row r="646" spans="11:12" ht="15.75" customHeight="1" x14ac:dyDescent="0.25">
      <c r="K646" s="43"/>
      <c r="L646" s="139"/>
    </row>
    <row r="647" spans="11:12" ht="15.75" customHeight="1" x14ac:dyDescent="0.25">
      <c r="K647" s="43"/>
      <c r="L647" s="139"/>
    </row>
    <row r="648" spans="11:12" ht="15.75" customHeight="1" x14ac:dyDescent="0.25">
      <c r="K648" s="43"/>
      <c r="L648" s="139"/>
    </row>
    <row r="649" spans="11:12" ht="15.75" customHeight="1" x14ac:dyDescent="0.25">
      <c r="K649" s="43"/>
      <c r="L649" s="139"/>
    </row>
    <row r="650" spans="11:12" ht="15.75" customHeight="1" x14ac:dyDescent="0.25">
      <c r="K650" s="43"/>
      <c r="L650" s="139"/>
    </row>
    <row r="651" spans="11:12" ht="15.75" customHeight="1" x14ac:dyDescent="0.25">
      <c r="K651" s="43"/>
      <c r="L651" s="139"/>
    </row>
    <row r="652" spans="11:12" ht="15.75" customHeight="1" x14ac:dyDescent="0.25">
      <c r="K652" s="43"/>
      <c r="L652" s="139"/>
    </row>
    <row r="653" spans="11:12" ht="15.75" customHeight="1" x14ac:dyDescent="0.25">
      <c r="K653" s="43"/>
      <c r="L653" s="139"/>
    </row>
    <row r="654" spans="11:12" ht="15.75" customHeight="1" x14ac:dyDescent="0.25">
      <c r="K654" s="43"/>
      <c r="L654" s="139"/>
    </row>
    <row r="655" spans="11:12" ht="15.75" customHeight="1" x14ac:dyDescent="0.25">
      <c r="K655" s="43"/>
      <c r="L655" s="139"/>
    </row>
    <row r="656" spans="11:12" ht="15.75" customHeight="1" x14ac:dyDescent="0.25">
      <c r="K656" s="43"/>
      <c r="L656" s="139"/>
    </row>
    <row r="657" spans="11:12" ht="15.75" customHeight="1" x14ac:dyDescent="0.25">
      <c r="K657" s="43"/>
      <c r="L657" s="139"/>
    </row>
    <row r="658" spans="11:12" ht="15.75" customHeight="1" x14ac:dyDescent="0.25">
      <c r="K658" s="43"/>
      <c r="L658" s="139"/>
    </row>
    <row r="659" spans="11:12" ht="15.75" customHeight="1" x14ac:dyDescent="0.25">
      <c r="K659" s="43"/>
      <c r="L659" s="139"/>
    </row>
    <row r="660" spans="11:12" ht="15.75" customHeight="1" x14ac:dyDescent="0.25">
      <c r="K660" s="43"/>
      <c r="L660" s="139"/>
    </row>
    <row r="661" spans="11:12" ht="15.75" customHeight="1" x14ac:dyDescent="0.25">
      <c r="K661" s="43"/>
      <c r="L661" s="139"/>
    </row>
    <row r="662" spans="11:12" ht="15.75" customHeight="1" x14ac:dyDescent="0.25">
      <c r="K662" s="43"/>
      <c r="L662" s="139"/>
    </row>
    <row r="663" spans="11:12" ht="15.75" customHeight="1" x14ac:dyDescent="0.25">
      <c r="K663" s="43"/>
      <c r="L663" s="139"/>
    </row>
    <row r="664" spans="11:12" ht="15.75" customHeight="1" x14ac:dyDescent="0.25">
      <c r="K664" s="43"/>
      <c r="L664" s="139"/>
    </row>
    <row r="665" spans="11:12" ht="15.75" customHeight="1" x14ac:dyDescent="0.25">
      <c r="K665" s="43"/>
      <c r="L665" s="139"/>
    </row>
    <row r="666" spans="11:12" ht="15.75" customHeight="1" x14ac:dyDescent="0.25">
      <c r="K666" s="43"/>
      <c r="L666" s="139"/>
    </row>
    <row r="667" spans="11:12" ht="15.75" customHeight="1" x14ac:dyDescent="0.25">
      <c r="K667" s="43"/>
      <c r="L667" s="139"/>
    </row>
    <row r="668" spans="11:12" ht="15.75" customHeight="1" x14ac:dyDescent="0.25">
      <c r="K668" s="43"/>
      <c r="L668" s="139"/>
    </row>
    <row r="669" spans="11:12" ht="15.75" customHeight="1" x14ac:dyDescent="0.25">
      <c r="K669" s="43"/>
      <c r="L669" s="139"/>
    </row>
    <row r="670" spans="11:12" ht="15.75" customHeight="1" x14ac:dyDescent="0.25">
      <c r="K670" s="43"/>
      <c r="L670" s="139"/>
    </row>
    <row r="671" spans="11:12" ht="15.75" customHeight="1" x14ac:dyDescent="0.25">
      <c r="K671" s="43"/>
      <c r="L671" s="139"/>
    </row>
    <row r="672" spans="11:12" ht="15.75" customHeight="1" x14ac:dyDescent="0.25">
      <c r="K672" s="43"/>
      <c r="L672" s="139"/>
    </row>
    <row r="673" spans="11:12" ht="15.75" customHeight="1" x14ac:dyDescent="0.25">
      <c r="K673" s="43"/>
      <c r="L673" s="139"/>
    </row>
    <row r="674" spans="11:12" ht="15.75" customHeight="1" x14ac:dyDescent="0.25">
      <c r="K674" s="43"/>
      <c r="L674" s="139"/>
    </row>
    <row r="675" spans="11:12" ht="15.75" customHeight="1" x14ac:dyDescent="0.25">
      <c r="K675" s="43"/>
      <c r="L675" s="139"/>
    </row>
    <row r="676" spans="11:12" ht="15.75" customHeight="1" x14ac:dyDescent="0.25">
      <c r="K676" s="43"/>
      <c r="L676" s="139"/>
    </row>
    <row r="677" spans="11:12" ht="15.75" customHeight="1" x14ac:dyDescent="0.25">
      <c r="K677" s="43"/>
      <c r="L677" s="139"/>
    </row>
    <row r="678" spans="11:12" ht="15.75" customHeight="1" x14ac:dyDescent="0.25">
      <c r="K678" s="43"/>
      <c r="L678" s="139"/>
    </row>
    <row r="679" spans="11:12" ht="15.75" customHeight="1" x14ac:dyDescent="0.25">
      <c r="K679" s="43"/>
      <c r="L679" s="139"/>
    </row>
    <row r="680" spans="11:12" ht="15.75" customHeight="1" x14ac:dyDescent="0.25">
      <c r="K680" s="43"/>
      <c r="L680" s="139"/>
    </row>
    <row r="681" spans="11:12" ht="15.75" customHeight="1" x14ac:dyDescent="0.25">
      <c r="K681" s="43"/>
      <c r="L681" s="139"/>
    </row>
    <row r="682" spans="11:12" ht="15.75" customHeight="1" x14ac:dyDescent="0.25">
      <c r="K682" s="43"/>
      <c r="L682" s="139"/>
    </row>
    <row r="683" spans="11:12" ht="15.75" customHeight="1" x14ac:dyDescent="0.25">
      <c r="K683" s="43"/>
      <c r="L683" s="139"/>
    </row>
    <row r="684" spans="11:12" ht="15.75" customHeight="1" x14ac:dyDescent="0.25">
      <c r="K684" s="43"/>
      <c r="L684" s="139"/>
    </row>
    <row r="685" spans="11:12" ht="15.75" customHeight="1" x14ac:dyDescent="0.25">
      <c r="K685" s="43"/>
      <c r="L685" s="139"/>
    </row>
    <row r="686" spans="11:12" ht="15.75" customHeight="1" x14ac:dyDescent="0.25">
      <c r="K686" s="43"/>
      <c r="L686" s="139"/>
    </row>
    <row r="687" spans="11:12" ht="15.75" customHeight="1" x14ac:dyDescent="0.25">
      <c r="K687" s="43"/>
      <c r="L687" s="139"/>
    </row>
    <row r="688" spans="11:12" ht="15.75" customHeight="1" x14ac:dyDescent="0.25">
      <c r="K688" s="43"/>
      <c r="L688" s="139"/>
    </row>
    <row r="689" spans="11:12" ht="15.75" customHeight="1" x14ac:dyDescent="0.25">
      <c r="K689" s="43"/>
      <c r="L689" s="139"/>
    </row>
    <row r="690" spans="11:12" ht="15.75" customHeight="1" x14ac:dyDescent="0.25">
      <c r="K690" s="43"/>
      <c r="L690" s="139"/>
    </row>
    <row r="691" spans="11:12" ht="15.75" customHeight="1" x14ac:dyDescent="0.25">
      <c r="K691" s="43"/>
      <c r="L691" s="139"/>
    </row>
    <row r="692" spans="11:12" ht="15.75" customHeight="1" x14ac:dyDescent="0.25">
      <c r="K692" s="43"/>
      <c r="L692" s="139"/>
    </row>
    <row r="693" spans="11:12" ht="15.75" customHeight="1" x14ac:dyDescent="0.25">
      <c r="K693" s="43"/>
      <c r="L693" s="139"/>
    </row>
    <row r="694" spans="11:12" ht="15.75" customHeight="1" x14ac:dyDescent="0.25">
      <c r="K694" s="43"/>
      <c r="L694" s="139"/>
    </row>
    <row r="695" spans="11:12" ht="15.75" customHeight="1" x14ac:dyDescent="0.25">
      <c r="K695" s="43"/>
      <c r="L695" s="139"/>
    </row>
    <row r="696" spans="11:12" ht="15.75" customHeight="1" x14ac:dyDescent="0.25">
      <c r="K696" s="43"/>
      <c r="L696" s="139"/>
    </row>
    <row r="697" spans="11:12" ht="15.75" customHeight="1" x14ac:dyDescent="0.25">
      <c r="K697" s="43"/>
      <c r="L697" s="139"/>
    </row>
    <row r="698" spans="11:12" ht="15.75" customHeight="1" x14ac:dyDescent="0.25">
      <c r="K698" s="43"/>
      <c r="L698" s="139"/>
    </row>
    <row r="699" spans="11:12" ht="15.75" customHeight="1" x14ac:dyDescent="0.25">
      <c r="K699" s="43"/>
      <c r="L699" s="139"/>
    </row>
    <row r="700" spans="11:12" ht="15.75" customHeight="1" x14ac:dyDescent="0.25">
      <c r="K700" s="43"/>
      <c r="L700" s="139"/>
    </row>
    <row r="701" spans="11:12" ht="15.75" customHeight="1" x14ac:dyDescent="0.25">
      <c r="K701" s="43"/>
      <c r="L701" s="139"/>
    </row>
    <row r="702" spans="11:12" ht="15.75" customHeight="1" x14ac:dyDescent="0.25">
      <c r="K702" s="43"/>
      <c r="L702" s="139"/>
    </row>
    <row r="703" spans="11:12" ht="15.75" customHeight="1" x14ac:dyDescent="0.25">
      <c r="K703" s="43"/>
      <c r="L703" s="139"/>
    </row>
    <row r="704" spans="11:12" ht="15.75" customHeight="1" x14ac:dyDescent="0.25">
      <c r="K704" s="43"/>
      <c r="L704" s="139"/>
    </row>
    <row r="705" spans="11:12" ht="15.75" customHeight="1" x14ac:dyDescent="0.25">
      <c r="K705" s="43"/>
      <c r="L705" s="139"/>
    </row>
    <row r="706" spans="11:12" ht="15.75" customHeight="1" x14ac:dyDescent="0.25">
      <c r="K706" s="43"/>
      <c r="L706" s="139"/>
    </row>
    <row r="707" spans="11:12" ht="15.75" customHeight="1" x14ac:dyDescent="0.25">
      <c r="K707" s="43"/>
      <c r="L707" s="139"/>
    </row>
    <row r="708" spans="11:12" ht="15.75" customHeight="1" x14ac:dyDescent="0.25">
      <c r="K708" s="43"/>
      <c r="L708" s="139"/>
    </row>
    <row r="709" spans="11:12" ht="15.75" customHeight="1" x14ac:dyDescent="0.25">
      <c r="K709" s="43"/>
      <c r="L709" s="139"/>
    </row>
    <row r="710" spans="11:12" ht="15.75" customHeight="1" x14ac:dyDescent="0.25">
      <c r="K710" s="43"/>
      <c r="L710" s="139"/>
    </row>
    <row r="711" spans="11:12" ht="15.75" customHeight="1" x14ac:dyDescent="0.25">
      <c r="K711" s="43"/>
      <c r="L711" s="139"/>
    </row>
    <row r="712" spans="11:12" ht="15.75" customHeight="1" x14ac:dyDescent="0.25">
      <c r="K712" s="43"/>
      <c r="L712" s="139"/>
    </row>
    <row r="713" spans="11:12" ht="15.75" customHeight="1" x14ac:dyDescent="0.25">
      <c r="K713" s="43"/>
      <c r="L713" s="139"/>
    </row>
    <row r="714" spans="11:12" ht="15.75" customHeight="1" x14ac:dyDescent="0.25">
      <c r="K714" s="43"/>
      <c r="L714" s="139"/>
    </row>
    <row r="715" spans="11:12" ht="15.75" customHeight="1" x14ac:dyDescent="0.25">
      <c r="K715" s="43"/>
      <c r="L715" s="139"/>
    </row>
    <row r="716" spans="11:12" ht="15.75" customHeight="1" x14ac:dyDescent="0.25">
      <c r="K716" s="43"/>
      <c r="L716" s="139"/>
    </row>
    <row r="717" spans="11:12" ht="15.75" customHeight="1" x14ac:dyDescent="0.25">
      <c r="K717" s="43"/>
      <c r="L717" s="139"/>
    </row>
    <row r="718" spans="11:12" ht="15.75" customHeight="1" x14ac:dyDescent="0.25">
      <c r="K718" s="43"/>
      <c r="L718" s="139"/>
    </row>
    <row r="719" spans="11:12" ht="15.75" customHeight="1" x14ac:dyDescent="0.25">
      <c r="K719" s="43"/>
      <c r="L719" s="139"/>
    </row>
    <row r="720" spans="11:12" ht="15.75" customHeight="1" x14ac:dyDescent="0.25">
      <c r="K720" s="43"/>
      <c r="L720" s="139"/>
    </row>
    <row r="721" spans="11:12" ht="15.75" customHeight="1" x14ac:dyDescent="0.25">
      <c r="K721" s="43"/>
      <c r="L721" s="139"/>
    </row>
    <row r="722" spans="11:12" ht="15.75" customHeight="1" x14ac:dyDescent="0.25">
      <c r="K722" s="43"/>
      <c r="L722" s="139"/>
    </row>
    <row r="723" spans="11:12" ht="15.75" customHeight="1" x14ac:dyDescent="0.25">
      <c r="K723" s="43"/>
      <c r="L723" s="139"/>
    </row>
    <row r="724" spans="11:12" ht="15.75" customHeight="1" x14ac:dyDescent="0.25">
      <c r="K724" s="43"/>
      <c r="L724" s="139"/>
    </row>
    <row r="725" spans="11:12" ht="15.75" customHeight="1" x14ac:dyDescent="0.25">
      <c r="K725" s="43"/>
      <c r="L725" s="139"/>
    </row>
    <row r="726" spans="11:12" ht="15.75" customHeight="1" x14ac:dyDescent="0.25">
      <c r="K726" s="43"/>
      <c r="L726" s="139"/>
    </row>
    <row r="727" spans="11:12" ht="15.75" customHeight="1" x14ac:dyDescent="0.25">
      <c r="K727" s="43"/>
      <c r="L727" s="139"/>
    </row>
    <row r="728" spans="11:12" ht="15.75" customHeight="1" x14ac:dyDescent="0.25">
      <c r="K728" s="43"/>
      <c r="L728" s="139"/>
    </row>
    <row r="729" spans="11:12" ht="15.75" customHeight="1" x14ac:dyDescent="0.25">
      <c r="K729" s="43"/>
      <c r="L729" s="139"/>
    </row>
    <row r="730" spans="11:12" ht="15.75" customHeight="1" x14ac:dyDescent="0.25">
      <c r="K730" s="43"/>
      <c r="L730" s="139"/>
    </row>
    <row r="731" spans="11:12" ht="15.75" customHeight="1" x14ac:dyDescent="0.25">
      <c r="K731" s="43"/>
      <c r="L731" s="139"/>
    </row>
    <row r="732" spans="11:12" ht="15.75" customHeight="1" x14ac:dyDescent="0.25">
      <c r="K732" s="43"/>
      <c r="L732" s="139"/>
    </row>
    <row r="733" spans="11:12" ht="15.75" customHeight="1" x14ac:dyDescent="0.25">
      <c r="K733" s="43"/>
      <c r="L733" s="139"/>
    </row>
    <row r="734" spans="11:12" ht="15.75" customHeight="1" x14ac:dyDescent="0.25">
      <c r="K734" s="43"/>
      <c r="L734" s="139"/>
    </row>
    <row r="735" spans="11:12" ht="15.75" customHeight="1" x14ac:dyDescent="0.25">
      <c r="K735" s="43"/>
      <c r="L735" s="139"/>
    </row>
    <row r="736" spans="11:12" ht="15.75" customHeight="1" x14ac:dyDescent="0.25">
      <c r="K736" s="43"/>
      <c r="L736" s="139"/>
    </row>
    <row r="737" spans="11:12" ht="15.75" customHeight="1" x14ac:dyDescent="0.25">
      <c r="K737" s="43"/>
      <c r="L737" s="139"/>
    </row>
    <row r="738" spans="11:12" ht="15.75" customHeight="1" x14ac:dyDescent="0.25">
      <c r="K738" s="43"/>
      <c r="L738" s="139"/>
    </row>
    <row r="739" spans="11:12" ht="15.75" customHeight="1" x14ac:dyDescent="0.25">
      <c r="K739" s="43"/>
      <c r="L739" s="139"/>
    </row>
    <row r="740" spans="11:12" ht="15.75" customHeight="1" x14ac:dyDescent="0.25">
      <c r="K740" s="43"/>
      <c r="L740" s="139"/>
    </row>
    <row r="741" spans="11:12" ht="15.75" customHeight="1" x14ac:dyDescent="0.25">
      <c r="K741" s="43"/>
      <c r="L741" s="139"/>
    </row>
    <row r="742" spans="11:12" ht="15.75" customHeight="1" x14ac:dyDescent="0.25">
      <c r="K742" s="43"/>
      <c r="L742" s="139"/>
    </row>
    <row r="743" spans="11:12" ht="15.75" customHeight="1" x14ac:dyDescent="0.25">
      <c r="K743" s="43"/>
      <c r="L743" s="139"/>
    </row>
    <row r="744" spans="11:12" ht="15.75" customHeight="1" x14ac:dyDescent="0.25">
      <c r="K744" s="43"/>
      <c r="L744" s="139"/>
    </row>
    <row r="745" spans="11:12" ht="15.75" customHeight="1" x14ac:dyDescent="0.25">
      <c r="K745" s="43"/>
      <c r="L745" s="139"/>
    </row>
    <row r="746" spans="11:12" ht="15.75" customHeight="1" x14ac:dyDescent="0.25">
      <c r="K746" s="43"/>
      <c r="L746" s="139"/>
    </row>
    <row r="747" spans="11:12" ht="15.75" customHeight="1" x14ac:dyDescent="0.25">
      <c r="K747" s="43"/>
      <c r="L747" s="139"/>
    </row>
    <row r="748" spans="11:12" ht="15.75" customHeight="1" x14ac:dyDescent="0.25">
      <c r="K748" s="43"/>
      <c r="L748" s="139"/>
    </row>
    <row r="749" spans="11:12" ht="15.75" customHeight="1" x14ac:dyDescent="0.25">
      <c r="K749" s="43"/>
      <c r="L749" s="139"/>
    </row>
    <row r="750" spans="11:12" ht="15.75" customHeight="1" x14ac:dyDescent="0.25">
      <c r="K750" s="43"/>
      <c r="L750" s="139"/>
    </row>
    <row r="751" spans="11:12" ht="15.75" customHeight="1" x14ac:dyDescent="0.25">
      <c r="K751" s="43"/>
      <c r="L751" s="139"/>
    </row>
    <row r="752" spans="11:12" ht="15.75" customHeight="1" x14ac:dyDescent="0.25">
      <c r="K752" s="43"/>
      <c r="L752" s="139"/>
    </row>
    <row r="753" spans="11:12" ht="15.75" customHeight="1" x14ac:dyDescent="0.25">
      <c r="K753" s="43"/>
      <c r="L753" s="139"/>
    </row>
    <row r="754" spans="11:12" ht="15.75" customHeight="1" x14ac:dyDescent="0.25">
      <c r="K754" s="43"/>
      <c r="L754" s="139"/>
    </row>
    <row r="755" spans="11:12" ht="15.75" customHeight="1" x14ac:dyDescent="0.25">
      <c r="K755" s="43"/>
      <c r="L755" s="139"/>
    </row>
    <row r="756" spans="11:12" ht="15.75" customHeight="1" x14ac:dyDescent="0.25">
      <c r="K756" s="43"/>
      <c r="L756" s="139"/>
    </row>
    <row r="757" spans="11:12" ht="15.75" customHeight="1" x14ac:dyDescent="0.25">
      <c r="K757" s="43"/>
      <c r="L757" s="139"/>
    </row>
    <row r="758" spans="11:12" ht="15.75" customHeight="1" x14ac:dyDescent="0.25">
      <c r="K758" s="43"/>
      <c r="L758" s="139"/>
    </row>
    <row r="759" spans="11:12" ht="15.75" customHeight="1" x14ac:dyDescent="0.25">
      <c r="K759" s="43"/>
      <c r="L759" s="139"/>
    </row>
    <row r="760" spans="11:12" ht="15.75" customHeight="1" x14ac:dyDescent="0.25">
      <c r="K760" s="43"/>
      <c r="L760" s="139"/>
    </row>
    <row r="761" spans="11:12" ht="15.75" customHeight="1" x14ac:dyDescent="0.25">
      <c r="K761" s="43"/>
      <c r="L761" s="139"/>
    </row>
    <row r="762" spans="11:12" ht="15.75" customHeight="1" x14ac:dyDescent="0.25">
      <c r="K762" s="43"/>
      <c r="L762" s="139"/>
    </row>
    <row r="763" spans="11:12" ht="15.75" customHeight="1" x14ac:dyDescent="0.25">
      <c r="K763" s="43"/>
      <c r="L763" s="139"/>
    </row>
    <row r="764" spans="11:12" ht="15.75" customHeight="1" x14ac:dyDescent="0.25">
      <c r="K764" s="43"/>
      <c r="L764" s="139"/>
    </row>
    <row r="765" spans="11:12" ht="15.75" customHeight="1" x14ac:dyDescent="0.25">
      <c r="K765" s="43"/>
      <c r="L765" s="139"/>
    </row>
    <row r="766" spans="11:12" ht="15.75" customHeight="1" x14ac:dyDescent="0.25">
      <c r="K766" s="43"/>
      <c r="L766" s="139"/>
    </row>
    <row r="767" spans="11:12" ht="15.75" customHeight="1" x14ac:dyDescent="0.25">
      <c r="K767" s="43"/>
      <c r="L767" s="139"/>
    </row>
    <row r="768" spans="11:12" ht="15.75" customHeight="1" x14ac:dyDescent="0.25">
      <c r="K768" s="43"/>
      <c r="L768" s="139"/>
    </row>
    <row r="769" spans="11:12" ht="15.75" customHeight="1" x14ac:dyDescent="0.25">
      <c r="K769" s="43"/>
      <c r="L769" s="139"/>
    </row>
    <row r="770" spans="11:12" ht="15.75" customHeight="1" x14ac:dyDescent="0.25">
      <c r="K770" s="43"/>
      <c r="L770" s="139"/>
    </row>
    <row r="771" spans="11:12" ht="15.75" customHeight="1" x14ac:dyDescent="0.25">
      <c r="K771" s="43"/>
      <c r="L771" s="139"/>
    </row>
    <row r="772" spans="11:12" ht="15.75" customHeight="1" x14ac:dyDescent="0.25">
      <c r="K772" s="43"/>
      <c r="L772" s="139"/>
    </row>
    <row r="773" spans="11:12" ht="15.75" customHeight="1" x14ac:dyDescent="0.25">
      <c r="K773" s="43"/>
      <c r="L773" s="139"/>
    </row>
    <row r="774" spans="11:12" ht="15.75" customHeight="1" x14ac:dyDescent="0.25">
      <c r="K774" s="43"/>
      <c r="L774" s="139"/>
    </row>
    <row r="775" spans="11:12" ht="15.75" customHeight="1" x14ac:dyDescent="0.25">
      <c r="K775" s="43"/>
      <c r="L775" s="139"/>
    </row>
    <row r="776" spans="11:12" ht="15.75" customHeight="1" x14ac:dyDescent="0.25">
      <c r="K776" s="43"/>
      <c r="L776" s="139"/>
    </row>
    <row r="777" spans="11:12" ht="15.75" customHeight="1" x14ac:dyDescent="0.25">
      <c r="K777" s="43"/>
      <c r="L777" s="139"/>
    </row>
    <row r="778" spans="11:12" ht="15.75" customHeight="1" x14ac:dyDescent="0.25">
      <c r="K778" s="43"/>
      <c r="L778" s="139"/>
    </row>
    <row r="779" spans="11:12" ht="15.75" customHeight="1" x14ac:dyDescent="0.25">
      <c r="K779" s="43"/>
      <c r="L779" s="139"/>
    </row>
    <row r="780" spans="11:12" ht="15.75" customHeight="1" x14ac:dyDescent="0.25">
      <c r="K780" s="43"/>
      <c r="L780" s="139"/>
    </row>
    <row r="781" spans="11:12" ht="15.75" customHeight="1" x14ac:dyDescent="0.25">
      <c r="K781" s="43"/>
      <c r="L781" s="139"/>
    </row>
    <row r="782" spans="11:12" ht="15.75" customHeight="1" x14ac:dyDescent="0.25">
      <c r="K782" s="43"/>
      <c r="L782" s="139"/>
    </row>
    <row r="783" spans="11:12" ht="15.75" customHeight="1" x14ac:dyDescent="0.25">
      <c r="K783" s="43"/>
      <c r="L783" s="139"/>
    </row>
    <row r="784" spans="11:12" ht="15.75" customHeight="1" x14ac:dyDescent="0.25">
      <c r="K784" s="43"/>
      <c r="L784" s="139"/>
    </row>
    <row r="785" spans="11:12" ht="15.75" customHeight="1" x14ac:dyDescent="0.25">
      <c r="K785" s="43"/>
      <c r="L785" s="139"/>
    </row>
    <row r="786" spans="11:12" ht="15.75" customHeight="1" x14ac:dyDescent="0.25">
      <c r="K786" s="43"/>
      <c r="L786" s="139"/>
    </row>
    <row r="787" spans="11:12" ht="15.75" customHeight="1" x14ac:dyDescent="0.25">
      <c r="K787" s="43"/>
      <c r="L787" s="139"/>
    </row>
    <row r="788" spans="11:12" ht="15.75" customHeight="1" x14ac:dyDescent="0.25">
      <c r="K788" s="43"/>
      <c r="L788" s="139"/>
    </row>
    <row r="789" spans="11:12" ht="15.75" customHeight="1" x14ac:dyDescent="0.25">
      <c r="K789" s="43"/>
      <c r="L789" s="139"/>
    </row>
    <row r="790" spans="11:12" ht="15.75" customHeight="1" x14ac:dyDescent="0.25">
      <c r="K790" s="43"/>
      <c r="L790" s="139"/>
    </row>
    <row r="791" spans="11:12" ht="15.75" customHeight="1" x14ac:dyDescent="0.25">
      <c r="K791" s="43"/>
      <c r="L791" s="139"/>
    </row>
    <row r="792" spans="11:12" ht="15.75" customHeight="1" x14ac:dyDescent="0.25">
      <c r="K792" s="43"/>
      <c r="L792" s="139"/>
    </row>
    <row r="793" spans="11:12" ht="15.75" customHeight="1" x14ac:dyDescent="0.25">
      <c r="K793" s="43"/>
      <c r="L793" s="139"/>
    </row>
    <row r="794" spans="11:12" ht="15.75" customHeight="1" x14ac:dyDescent="0.25">
      <c r="K794" s="43"/>
      <c r="L794" s="139"/>
    </row>
    <row r="795" spans="11:12" ht="15.75" customHeight="1" x14ac:dyDescent="0.25">
      <c r="K795" s="43"/>
      <c r="L795" s="139"/>
    </row>
    <row r="796" spans="11:12" ht="15.75" customHeight="1" x14ac:dyDescent="0.25">
      <c r="K796" s="43"/>
      <c r="L796" s="139"/>
    </row>
    <row r="797" spans="11:12" ht="15.75" customHeight="1" x14ac:dyDescent="0.25">
      <c r="K797" s="43"/>
      <c r="L797" s="139"/>
    </row>
    <row r="798" spans="11:12" ht="15.75" customHeight="1" x14ac:dyDescent="0.25">
      <c r="K798" s="43"/>
      <c r="L798" s="139"/>
    </row>
    <row r="799" spans="11:12" ht="15.75" customHeight="1" x14ac:dyDescent="0.25">
      <c r="K799" s="43"/>
      <c r="L799" s="139"/>
    </row>
    <row r="800" spans="11:12" ht="15.75" customHeight="1" x14ac:dyDescent="0.25">
      <c r="K800" s="43"/>
      <c r="L800" s="139"/>
    </row>
    <row r="801" spans="11:12" ht="15.75" customHeight="1" x14ac:dyDescent="0.25">
      <c r="K801" s="43"/>
      <c r="L801" s="139"/>
    </row>
    <row r="802" spans="11:12" ht="15.75" customHeight="1" x14ac:dyDescent="0.25">
      <c r="K802" s="43"/>
      <c r="L802" s="139"/>
    </row>
    <row r="803" spans="11:12" ht="15.75" customHeight="1" x14ac:dyDescent="0.25">
      <c r="K803" s="43"/>
      <c r="L803" s="139"/>
    </row>
    <row r="804" spans="11:12" ht="15.75" customHeight="1" x14ac:dyDescent="0.25">
      <c r="K804" s="43"/>
      <c r="L804" s="139"/>
    </row>
    <row r="805" spans="11:12" ht="15.75" customHeight="1" x14ac:dyDescent="0.25">
      <c r="K805" s="43"/>
      <c r="L805" s="139"/>
    </row>
    <row r="806" spans="11:12" ht="15.75" customHeight="1" x14ac:dyDescent="0.25">
      <c r="K806" s="43"/>
      <c r="L806" s="139"/>
    </row>
    <row r="807" spans="11:12" ht="15.75" customHeight="1" x14ac:dyDescent="0.25">
      <c r="K807" s="43"/>
      <c r="L807" s="139"/>
    </row>
    <row r="808" spans="11:12" ht="15.75" customHeight="1" x14ac:dyDescent="0.25">
      <c r="K808" s="43"/>
      <c r="L808" s="139"/>
    </row>
    <row r="809" spans="11:12" ht="15.75" customHeight="1" x14ac:dyDescent="0.25">
      <c r="K809" s="43"/>
      <c r="L809" s="139"/>
    </row>
    <row r="810" spans="11:12" ht="15.75" customHeight="1" x14ac:dyDescent="0.25">
      <c r="K810" s="43"/>
      <c r="L810" s="139"/>
    </row>
    <row r="811" spans="11:12" ht="15.75" customHeight="1" x14ac:dyDescent="0.25">
      <c r="K811" s="43"/>
      <c r="L811" s="139"/>
    </row>
    <row r="812" spans="11:12" ht="15.75" customHeight="1" x14ac:dyDescent="0.25">
      <c r="K812" s="43"/>
      <c r="L812" s="139"/>
    </row>
    <row r="813" spans="11:12" ht="15.75" customHeight="1" x14ac:dyDescent="0.25">
      <c r="K813" s="43"/>
      <c r="L813" s="139"/>
    </row>
    <row r="814" spans="11:12" ht="15.75" customHeight="1" x14ac:dyDescent="0.25">
      <c r="K814" s="43"/>
      <c r="L814" s="139"/>
    </row>
    <row r="815" spans="11:12" ht="15.75" customHeight="1" x14ac:dyDescent="0.25">
      <c r="K815" s="43"/>
      <c r="L815" s="139"/>
    </row>
    <row r="816" spans="11:12" ht="15.75" customHeight="1" x14ac:dyDescent="0.25">
      <c r="K816" s="43"/>
      <c r="L816" s="139"/>
    </row>
    <row r="817" spans="11:12" ht="15.75" customHeight="1" x14ac:dyDescent="0.25">
      <c r="K817" s="43"/>
      <c r="L817" s="139"/>
    </row>
    <row r="818" spans="11:12" ht="15.75" customHeight="1" x14ac:dyDescent="0.25">
      <c r="K818" s="43"/>
      <c r="L818" s="139"/>
    </row>
    <row r="819" spans="11:12" ht="15.75" customHeight="1" x14ac:dyDescent="0.25">
      <c r="K819" s="43"/>
      <c r="L819" s="139"/>
    </row>
    <row r="820" spans="11:12" ht="15.75" customHeight="1" x14ac:dyDescent="0.25">
      <c r="K820" s="43"/>
      <c r="L820" s="139"/>
    </row>
    <row r="821" spans="11:12" ht="15.75" customHeight="1" x14ac:dyDescent="0.25">
      <c r="K821" s="43"/>
      <c r="L821" s="139"/>
    </row>
    <row r="822" spans="11:12" ht="15.75" customHeight="1" x14ac:dyDescent="0.25">
      <c r="K822" s="43"/>
      <c r="L822" s="139"/>
    </row>
    <row r="823" spans="11:12" ht="15.75" customHeight="1" x14ac:dyDescent="0.25">
      <c r="K823" s="43"/>
      <c r="L823" s="139"/>
    </row>
    <row r="824" spans="11:12" ht="15.75" customHeight="1" x14ac:dyDescent="0.25">
      <c r="K824" s="43"/>
      <c r="L824" s="139"/>
    </row>
    <row r="825" spans="11:12" ht="15.75" customHeight="1" x14ac:dyDescent="0.25">
      <c r="K825" s="43"/>
      <c r="L825" s="139"/>
    </row>
    <row r="826" spans="11:12" ht="15.75" customHeight="1" x14ac:dyDescent="0.25">
      <c r="K826" s="43"/>
      <c r="L826" s="139"/>
    </row>
    <row r="827" spans="11:12" ht="15.75" customHeight="1" x14ac:dyDescent="0.25">
      <c r="K827" s="43"/>
      <c r="L827" s="139"/>
    </row>
    <row r="828" spans="11:12" ht="15.75" customHeight="1" x14ac:dyDescent="0.25">
      <c r="K828" s="43"/>
      <c r="L828" s="139"/>
    </row>
    <row r="829" spans="11:12" ht="15.75" customHeight="1" x14ac:dyDescent="0.25">
      <c r="K829" s="43"/>
      <c r="L829" s="139"/>
    </row>
    <row r="830" spans="11:12" ht="15.75" customHeight="1" x14ac:dyDescent="0.25">
      <c r="K830" s="43"/>
      <c r="L830" s="139"/>
    </row>
    <row r="831" spans="11:12" ht="15.75" customHeight="1" x14ac:dyDescent="0.25">
      <c r="K831" s="43"/>
      <c r="L831" s="139"/>
    </row>
    <row r="832" spans="11:12" ht="15.75" customHeight="1" x14ac:dyDescent="0.25">
      <c r="K832" s="43"/>
      <c r="L832" s="139"/>
    </row>
    <row r="833" spans="11:12" ht="15.75" customHeight="1" x14ac:dyDescent="0.25">
      <c r="K833" s="43"/>
      <c r="L833" s="139"/>
    </row>
    <row r="834" spans="11:12" ht="15.75" customHeight="1" x14ac:dyDescent="0.25">
      <c r="K834" s="43"/>
      <c r="L834" s="139"/>
    </row>
    <row r="835" spans="11:12" ht="15.75" customHeight="1" x14ac:dyDescent="0.25">
      <c r="K835" s="43"/>
      <c r="L835" s="139"/>
    </row>
    <row r="836" spans="11:12" ht="15.75" customHeight="1" x14ac:dyDescent="0.25">
      <c r="K836" s="43"/>
      <c r="L836" s="139"/>
    </row>
    <row r="837" spans="11:12" ht="15.75" customHeight="1" x14ac:dyDescent="0.25">
      <c r="K837" s="43"/>
      <c r="L837" s="139"/>
    </row>
    <row r="838" spans="11:12" ht="15.75" customHeight="1" x14ac:dyDescent="0.25">
      <c r="K838" s="43"/>
      <c r="L838" s="139"/>
    </row>
    <row r="839" spans="11:12" ht="15.75" customHeight="1" x14ac:dyDescent="0.25">
      <c r="K839" s="43"/>
      <c r="L839" s="139"/>
    </row>
    <row r="840" spans="11:12" ht="15.75" customHeight="1" x14ac:dyDescent="0.25">
      <c r="K840" s="43"/>
      <c r="L840" s="139"/>
    </row>
    <row r="841" spans="11:12" ht="15.75" customHeight="1" x14ac:dyDescent="0.25">
      <c r="K841" s="43"/>
      <c r="L841" s="139"/>
    </row>
    <row r="842" spans="11:12" ht="15.75" customHeight="1" x14ac:dyDescent="0.25">
      <c r="K842" s="43"/>
      <c r="L842" s="139"/>
    </row>
    <row r="843" spans="11:12" ht="15.75" customHeight="1" x14ac:dyDescent="0.25">
      <c r="K843" s="43"/>
      <c r="L843" s="139"/>
    </row>
    <row r="844" spans="11:12" ht="15.75" customHeight="1" x14ac:dyDescent="0.25">
      <c r="K844" s="43"/>
      <c r="L844" s="139"/>
    </row>
    <row r="845" spans="11:12" ht="15.75" customHeight="1" x14ac:dyDescent="0.25">
      <c r="K845" s="43"/>
      <c r="L845" s="139"/>
    </row>
    <row r="846" spans="11:12" ht="15.75" customHeight="1" x14ac:dyDescent="0.25">
      <c r="K846" s="43"/>
      <c r="L846" s="139"/>
    </row>
    <row r="847" spans="11:12" ht="15.75" customHeight="1" x14ac:dyDescent="0.25">
      <c r="K847" s="43"/>
      <c r="L847" s="139"/>
    </row>
    <row r="848" spans="11:12" ht="15.75" customHeight="1" x14ac:dyDescent="0.25">
      <c r="K848" s="43"/>
      <c r="L848" s="139"/>
    </row>
    <row r="849" spans="11:12" ht="15.75" customHeight="1" x14ac:dyDescent="0.25">
      <c r="K849" s="43"/>
      <c r="L849" s="139"/>
    </row>
    <row r="850" spans="11:12" ht="15.75" customHeight="1" x14ac:dyDescent="0.25">
      <c r="K850" s="43"/>
      <c r="L850" s="139"/>
    </row>
    <row r="851" spans="11:12" ht="15.75" customHeight="1" x14ac:dyDescent="0.25">
      <c r="K851" s="43"/>
      <c r="L851" s="139"/>
    </row>
    <row r="852" spans="11:12" ht="15.75" customHeight="1" x14ac:dyDescent="0.25">
      <c r="K852" s="43"/>
      <c r="L852" s="139"/>
    </row>
    <row r="853" spans="11:12" ht="15.75" customHeight="1" x14ac:dyDescent="0.25">
      <c r="K853" s="43"/>
      <c r="L853" s="139"/>
    </row>
    <row r="854" spans="11:12" ht="15.75" customHeight="1" x14ac:dyDescent="0.25">
      <c r="K854" s="43"/>
      <c r="L854" s="139"/>
    </row>
    <row r="855" spans="11:12" ht="15.75" customHeight="1" x14ac:dyDescent="0.25">
      <c r="K855" s="43"/>
      <c r="L855" s="139"/>
    </row>
    <row r="856" spans="11:12" ht="15.75" customHeight="1" x14ac:dyDescent="0.25">
      <c r="K856" s="43"/>
      <c r="L856" s="139"/>
    </row>
    <row r="857" spans="11:12" ht="15.75" customHeight="1" x14ac:dyDescent="0.25">
      <c r="K857" s="43"/>
      <c r="L857" s="139"/>
    </row>
    <row r="858" spans="11:12" ht="15.75" customHeight="1" x14ac:dyDescent="0.25">
      <c r="K858" s="43"/>
      <c r="L858" s="139"/>
    </row>
    <row r="859" spans="11:12" ht="15.75" customHeight="1" x14ac:dyDescent="0.25">
      <c r="K859" s="43"/>
      <c r="L859" s="139"/>
    </row>
    <row r="860" spans="11:12" ht="15.75" customHeight="1" x14ac:dyDescent="0.25">
      <c r="K860" s="43"/>
      <c r="L860" s="139"/>
    </row>
    <row r="861" spans="11:12" ht="15.75" customHeight="1" x14ac:dyDescent="0.25">
      <c r="K861" s="43"/>
      <c r="L861" s="139"/>
    </row>
    <row r="862" spans="11:12" ht="15.75" customHeight="1" x14ac:dyDescent="0.25">
      <c r="K862" s="43"/>
      <c r="L862" s="139"/>
    </row>
    <row r="863" spans="11:12" ht="15.75" customHeight="1" x14ac:dyDescent="0.25">
      <c r="K863" s="43"/>
      <c r="L863" s="139"/>
    </row>
    <row r="864" spans="11:12" ht="15.75" customHeight="1" x14ac:dyDescent="0.25">
      <c r="K864" s="43"/>
      <c r="L864" s="139"/>
    </row>
    <row r="865" spans="11:12" ht="15.75" customHeight="1" x14ac:dyDescent="0.25">
      <c r="K865" s="43"/>
      <c r="L865" s="139"/>
    </row>
    <row r="866" spans="11:12" ht="15.75" customHeight="1" x14ac:dyDescent="0.25">
      <c r="K866" s="43"/>
      <c r="L866" s="139"/>
    </row>
    <row r="867" spans="11:12" ht="15.75" customHeight="1" x14ac:dyDescent="0.25">
      <c r="K867" s="43"/>
      <c r="L867" s="139"/>
    </row>
    <row r="868" spans="11:12" ht="15.75" customHeight="1" x14ac:dyDescent="0.25">
      <c r="K868" s="43"/>
      <c r="L868" s="139"/>
    </row>
    <row r="869" spans="11:12" ht="15.75" customHeight="1" x14ac:dyDescent="0.25">
      <c r="K869" s="43"/>
      <c r="L869" s="139"/>
    </row>
    <row r="870" spans="11:12" ht="15.75" customHeight="1" x14ac:dyDescent="0.25">
      <c r="K870" s="43"/>
      <c r="L870" s="139"/>
    </row>
    <row r="871" spans="11:12" ht="15.75" customHeight="1" x14ac:dyDescent="0.25">
      <c r="K871" s="43"/>
      <c r="L871" s="139"/>
    </row>
    <row r="872" spans="11:12" ht="15.75" customHeight="1" x14ac:dyDescent="0.25">
      <c r="K872" s="43"/>
      <c r="L872" s="139"/>
    </row>
    <row r="873" spans="11:12" ht="15.75" customHeight="1" x14ac:dyDescent="0.25">
      <c r="K873" s="43"/>
      <c r="L873" s="139"/>
    </row>
    <row r="874" spans="11:12" ht="15.75" customHeight="1" x14ac:dyDescent="0.25">
      <c r="K874" s="43"/>
      <c r="L874" s="139"/>
    </row>
    <row r="875" spans="11:12" ht="15.75" customHeight="1" x14ac:dyDescent="0.25">
      <c r="K875" s="43"/>
      <c r="L875" s="139"/>
    </row>
    <row r="876" spans="11:12" ht="15.75" customHeight="1" x14ac:dyDescent="0.25">
      <c r="K876" s="43"/>
      <c r="L876" s="139"/>
    </row>
    <row r="877" spans="11:12" ht="15.75" customHeight="1" x14ac:dyDescent="0.25">
      <c r="K877" s="43"/>
      <c r="L877" s="139"/>
    </row>
    <row r="878" spans="11:12" ht="15.75" customHeight="1" x14ac:dyDescent="0.25">
      <c r="K878" s="43"/>
      <c r="L878" s="139"/>
    </row>
    <row r="879" spans="11:12" ht="15.75" customHeight="1" x14ac:dyDescent="0.25">
      <c r="K879" s="43"/>
      <c r="L879" s="139"/>
    </row>
    <row r="880" spans="11:12" ht="15.75" customHeight="1" x14ac:dyDescent="0.25">
      <c r="K880" s="43"/>
      <c r="L880" s="139"/>
    </row>
    <row r="881" spans="11:12" ht="15.75" customHeight="1" x14ac:dyDescent="0.25">
      <c r="K881" s="43"/>
      <c r="L881" s="139"/>
    </row>
    <row r="882" spans="11:12" ht="15.75" customHeight="1" x14ac:dyDescent="0.25">
      <c r="K882" s="43"/>
      <c r="L882" s="139"/>
    </row>
    <row r="883" spans="11:12" ht="15.75" customHeight="1" x14ac:dyDescent="0.25">
      <c r="K883" s="43"/>
      <c r="L883" s="139"/>
    </row>
    <row r="884" spans="11:12" ht="15.75" customHeight="1" x14ac:dyDescent="0.25">
      <c r="K884" s="43"/>
      <c r="L884" s="139"/>
    </row>
    <row r="885" spans="11:12" ht="15.75" customHeight="1" x14ac:dyDescent="0.25">
      <c r="K885" s="43"/>
      <c r="L885" s="139"/>
    </row>
    <row r="886" spans="11:12" ht="15.75" customHeight="1" x14ac:dyDescent="0.25">
      <c r="K886" s="43"/>
      <c r="L886" s="139"/>
    </row>
    <row r="887" spans="11:12" ht="15.75" customHeight="1" x14ac:dyDescent="0.25">
      <c r="K887" s="43"/>
      <c r="L887" s="139"/>
    </row>
    <row r="888" spans="11:12" ht="15.75" customHeight="1" x14ac:dyDescent="0.25">
      <c r="K888" s="43"/>
      <c r="L888" s="139"/>
    </row>
    <row r="889" spans="11:12" ht="15.75" customHeight="1" x14ac:dyDescent="0.25">
      <c r="K889" s="43"/>
      <c r="L889" s="139"/>
    </row>
    <row r="890" spans="11:12" ht="15.75" customHeight="1" x14ac:dyDescent="0.25">
      <c r="K890" s="43"/>
      <c r="L890" s="139"/>
    </row>
    <row r="891" spans="11:12" ht="15.75" customHeight="1" x14ac:dyDescent="0.25">
      <c r="K891" s="43"/>
      <c r="L891" s="139"/>
    </row>
    <row r="892" spans="11:12" ht="15.75" customHeight="1" x14ac:dyDescent="0.25">
      <c r="K892" s="43"/>
      <c r="L892" s="139"/>
    </row>
    <row r="893" spans="11:12" ht="15.75" customHeight="1" x14ac:dyDescent="0.25">
      <c r="K893" s="43"/>
      <c r="L893" s="139"/>
    </row>
    <row r="894" spans="11:12" ht="15.75" customHeight="1" x14ac:dyDescent="0.25">
      <c r="K894" s="43"/>
      <c r="L894" s="139"/>
    </row>
    <row r="895" spans="11:12" ht="15.75" customHeight="1" x14ac:dyDescent="0.25">
      <c r="K895" s="43"/>
      <c r="L895" s="139"/>
    </row>
    <row r="896" spans="11:12" ht="15.75" customHeight="1" x14ac:dyDescent="0.25">
      <c r="K896" s="43"/>
      <c r="L896" s="139"/>
    </row>
    <row r="897" spans="11:12" ht="15.75" customHeight="1" x14ac:dyDescent="0.25">
      <c r="K897" s="43"/>
      <c r="L897" s="139"/>
    </row>
    <row r="898" spans="11:12" ht="15.75" customHeight="1" x14ac:dyDescent="0.25">
      <c r="K898" s="43"/>
      <c r="L898" s="139"/>
    </row>
    <row r="899" spans="11:12" ht="15.75" customHeight="1" x14ac:dyDescent="0.25">
      <c r="K899" s="43"/>
      <c r="L899" s="139"/>
    </row>
    <row r="900" spans="11:12" ht="15.75" customHeight="1" x14ac:dyDescent="0.25">
      <c r="K900" s="43"/>
      <c r="L900" s="139"/>
    </row>
    <row r="901" spans="11:12" ht="15.75" customHeight="1" x14ac:dyDescent="0.25">
      <c r="K901" s="43"/>
      <c r="L901" s="139"/>
    </row>
    <row r="902" spans="11:12" ht="15.75" customHeight="1" x14ac:dyDescent="0.25">
      <c r="K902" s="43"/>
      <c r="L902" s="139"/>
    </row>
    <row r="903" spans="11:12" ht="15.75" customHeight="1" x14ac:dyDescent="0.25">
      <c r="K903" s="43"/>
      <c r="L903" s="139"/>
    </row>
    <row r="904" spans="11:12" ht="15.75" customHeight="1" x14ac:dyDescent="0.25">
      <c r="K904" s="43"/>
      <c r="L904" s="139"/>
    </row>
    <row r="905" spans="11:12" ht="15.75" customHeight="1" x14ac:dyDescent="0.25">
      <c r="K905" s="43"/>
      <c r="L905" s="139"/>
    </row>
    <row r="906" spans="11:12" ht="15.75" customHeight="1" x14ac:dyDescent="0.25">
      <c r="K906" s="43"/>
      <c r="L906" s="139"/>
    </row>
    <row r="907" spans="11:12" ht="15.75" customHeight="1" x14ac:dyDescent="0.25">
      <c r="K907" s="43"/>
      <c r="L907" s="139"/>
    </row>
    <row r="908" spans="11:12" ht="15.75" customHeight="1" x14ac:dyDescent="0.25">
      <c r="K908" s="43"/>
      <c r="L908" s="139"/>
    </row>
    <row r="909" spans="11:12" ht="15.75" customHeight="1" x14ac:dyDescent="0.25">
      <c r="K909" s="43"/>
      <c r="L909" s="139"/>
    </row>
    <row r="910" spans="11:12" ht="15.75" customHeight="1" x14ac:dyDescent="0.25">
      <c r="K910" s="43"/>
      <c r="L910" s="139"/>
    </row>
    <row r="911" spans="11:12" ht="15.75" customHeight="1" x14ac:dyDescent="0.25">
      <c r="K911" s="43"/>
      <c r="L911" s="139"/>
    </row>
    <row r="912" spans="11:12" ht="15.75" customHeight="1" x14ac:dyDescent="0.25">
      <c r="K912" s="43"/>
      <c r="L912" s="139"/>
    </row>
    <row r="913" spans="11:12" ht="15.75" customHeight="1" x14ac:dyDescent="0.25">
      <c r="K913" s="43"/>
      <c r="L913" s="139"/>
    </row>
    <row r="914" spans="11:12" ht="15.75" customHeight="1" x14ac:dyDescent="0.25">
      <c r="K914" s="43"/>
      <c r="L914" s="139"/>
    </row>
    <row r="915" spans="11:12" ht="15.75" customHeight="1" x14ac:dyDescent="0.25">
      <c r="K915" s="43"/>
      <c r="L915" s="139"/>
    </row>
    <row r="916" spans="11:12" ht="15.75" customHeight="1" x14ac:dyDescent="0.25">
      <c r="K916" s="43"/>
      <c r="L916" s="139"/>
    </row>
    <row r="917" spans="11:12" ht="15.75" customHeight="1" x14ac:dyDescent="0.25">
      <c r="K917" s="43"/>
      <c r="L917" s="139"/>
    </row>
    <row r="918" spans="11:12" ht="15.75" customHeight="1" x14ac:dyDescent="0.25">
      <c r="K918" s="43"/>
      <c r="L918" s="139"/>
    </row>
    <row r="919" spans="11:12" ht="15.75" customHeight="1" x14ac:dyDescent="0.25">
      <c r="K919" s="43"/>
      <c r="L919" s="139"/>
    </row>
    <row r="920" spans="11:12" ht="15.75" customHeight="1" x14ac:dyDescent="0.25">
      <c r="K920" s="43"/>
      <c r="L920" s="139"/>
    </row>
    <row r="921" spans="11:12" ht="15.75" customHeight="1" x14ac:dyDescent="0.25">
      <c r="K921" s="43"/>
      <c r="L921" s="139"/>
    </row>
    <row r="922" spans="11:12" ht="15.75" customHeight="1" x14ac:dyDescent="0.25">
      <c r="K922" s="43"/>
      <c r="L922" s="139"/>
    </row>
    <row r="923" spans="11:12" ht="15.75" customHeight="1" x14ac:dyDescent="0.25">
      <c r="K923" s="43"/>
      <c r="L923" s="139"/>
    </row>
    <row r="924" spans="11:12" ht="15.75" customHeight="1" x14ac:dyDescent="0.25">
      <c r="K924" s="43"/>
      <c r="L924" s="139"/>
    </row>
    <row r="925" spans="11:12" ht="15.75" customHeight="1" x14ac:dyDescent="0.25">
      <c r="K925" s="43"/>
      <c r="L925" s="139"/>
    </row>
    <row r="926" spans="11:12" ht="15.75" customHeight="1" x14ac:dyDescent="0.25">
      <c r="K926" s="43"/>
      <c r="L926" s="139"/>
    </row>
    <row r="927" spans="11:12" ht="15.75" customHeight="1" x14ac:dyDescent="0.25">
      <c r="K927" s="43"/>
      <c r="L927" s="139"/>
    </row>
    <row r="928" spans="11:12" ht="15.75" customHeight="1" x14ac:dyDescent="0.25">
      <c r="K928" s="43"/>
      <c r="L928" s="139"/>
    </row>
    <row r="929" spans="11:12" ht="15.75" customHeight="1" x14ac:dyDescent="0.25">
      <c r="K929" s="43"/>
      <c r="L929" s="139"/>
    </row>
    <row r="930" spans="11:12" ht="15.75" customHeight="1" x14ac:dyDescent="0.25">
      <c r="K930" s="43"/>
      <c r="L930" s="139"/>
    </row>
    <row r="931" spans="11:12" ht="15.75" customHeight="1" x14ac:dyDescent="0.25">
      <c r="K931" s="43"/>
      <c r="L931" s="139"/>
    </row>
    <row r="932" spans="11:12" ht="15.75" customHeight="1" x14ac:dyDescent="0.25">
      <c r="K932" s="43"/>
      <c r="L932" s="139"/>
    </row>
    <row r="933" spans="11:12" ht="15.75" customHeight="1" x14ac:dyDescent="0.25">
      <c r="K933" s="43"/>
      <c r="L933" s="139"/>
    </row>
    <row r="934" spans="11:12" ht="15.75" customHeight="1" x14ac:dyDescent="0.25">
      <c r="K934" s="43"/>
      <c r="L934" s="139"/>
    </row>
    <row r="935" spans="11:12" ht="15.75" customHeight="1" x14ac:dyDescent="0.25">
      <c r="K935" s="43"/>
      <c r="L935" s="139"/>
    </row>
    <row r="936" spans="11:12" ht="15.75" customHeight="1" x14ac:dyDescent="0.25">
      <c r="K936" s="43"/>
      <c r="L936" s="139"/>
    </row>
    <row r="937" spans="11:12" ht="15.75" customHeight="1" x14ac:dyDescent="0.25">
      <c r="K937" s="43"/>
      <c r="L937" s="139"/>
    </row>
    <row r="938" spans="11:12" ht="15.75" customHeight="1" x14ac:dyDescent="0.25">
      <c r="K938" s="43"/>
      <c r="L938" s="139"/>
    </row>
    <row r="939" spans="11:12" ht="15.75" customHeight="1" x14ac:dyDescent="0.25">
      <c r="K939" s="43"/>
      <c r="L939" s="139"/>
    </row>
    <row r="940" spans="11:12" ht="15.75" customHeight="1" x14ac:dyDescent="0.25">
      <c r="K940" s="43"/>
      <c r="L940" s="139"/>
    </row>
    <row r="941" spans="11:12" ht="15.75" customHeight="1" x14ac:dyDescent="0.25">
      <c r="K941" s="43"/>
      <c r="L941" s="139"/>
    </row>
    <row r="942" spans="11:12" ht="15.75" customHeight="1" x14ac:dyDescent="0.25">
      <c r="K942" s="43"/>
      <c r="L942" s="139"/>
    </row>
    <row r="943" spans="11:12" ht="15.75" customHeight="1" x14ac:dyDescent="0.25">
      <c r="K943" s="43"/>
      <c r="L943" s="139"/>
    </row>
    <row r="944" spans="11:12" ht="15.75" customHeight="1" x14ac:dyDescent="0.25">
      <c r="K944" s="43"/>
      <c r="L944" s="139"/>
    </row>
    <row r="945" spans="11:12" ht="15.75" customHeight="1" x14ac:dyDescent="0.25">
      <c r="K945" s="43"/>
      <c r="L945" s="139"/>
    </row>
    <row r="946" spans="11:12" ht="15.75" customHeight="1" x14ac:dyDescent="0.25">
      <c r="K946" s="43"/>
      <c r="L946" s="139"/>
    </row>
    <row r="947" spans="11:12" ht="15.75" customHeight="1" x14ac:dyDescent="0.25">
      <c r="K947" s="43"/>
      <c r="L947" s="139"/>
    </row>
    <row r="948" spans="11:12" ht="15.75" customHeight="1" x14ac:dyDescent="0.25">
      <c r="K948" s="43"/>
      <c r="L948" s="139"/>
    </row>
    <row r="949" spans="11:12" ht="15.75" customHeight="1" x14ac:dyDescent="0.25">
      <c r="K949" s="43"/>
      <c r="L949" s="139"/>
    </row>
    <row r="950" spans="11:12" ht="15.75" customHeight="1" x14ac:dyDescent="0.25">
      <c r="K950" s="43"/>
      <c r="L950" s="139"/>
    </row>
    <row r="951" spans="11:12" ht="15.75" customHeight="1" x14ac:dyDescent="0.25">
      <c r="K951" s="43"/>
      <c r="L951" s="139"/>
    </row>
    <row r="952" spans="11:12" ht="15.75" customHeight="1" x14ac:dyDescent="0.25">
      <c r="K952" s="43"/>
      <c r="L952" s="139"/>
    </row>
    <row r="953" spans="11:12" ht="15.75" customHeight="1" x14ac:dyDescent="0.25">
      <c r="K953" s="43"/>
      <c r="L953" s="139"/>
    </row>
    <row r="954" spans="11:12" ht="15.75" customHeight="1" x14ac:dyDescent="0.25">
      <c r="K954" s="43"/>
      <c r="L954" s="139"/>
    </row>
    <row r="955" spans="11:12" ht="15.75" customHeight="1" x14ac:dyDescent="0.25">
      <c r="K955" s="43"/>
      <c r="L955" s="139"/>
    </row>
    <row r="956" spans="11:12" ht="15.75" customHeight="1" x14ac:dyDescent="0.25">
      <c r="K956" s="43"/>
      <c r="L956" s="139"/>
    </row>
    <row r="957" spans="11:12" ht="15.75" customHeight="1" x14ac:dyDescent="0.25">
      <c r="K957" s="43"/>
      <c r="L957" s="139"/>
    </row>
    <row r="958" spans="11:12" ht="15.75" customHeight="1" x14ac:dyDescent="0.25">
      <c r="K958" s="43"/>
      <c r="L958" s="139"/>
    </row>
    <row r="959" spans="11:12" ht="15.75" customHeight="1" x14ac:dyDescent="0.25">
      <c r="K959" s="43"/>
      <c r="L959" s="139"/>
    </row>
    <row r="960" spans="11:12" ht="15.75" customHeight="1" x14ac:dyDescent="0.25">
      <c r="K960" s="43"/>
      <c r="L960" s="139"/>
    </row>
    <row r="961" spans="11:12" ht="15.75" customHeight="1" x14ac:dyDescent="0.25">
      <c r="K961" s="43"/>
      <c r="L961" s="139"/>
    </row>
    <row r="962" spans="11:12" ht="15.75" customHeight="1" x14ac:dyDescent="0.25">
      <c r="K962" s="43"/>
      <c r="L962" s="139"/>
    </row>
    <row r="963" spans="11:12" ht="15.75" customHeight="1" x14ac:dyDescent="0.25">
      <c r="K963" s="43"/>
      <c r="L963" s="139"/>
    </row>
    <row r="964" spans="11:12" ht="15.75" customHeight="1" x14ac:dyDescent="0.25">
      <c r="K964" s="43"/>
      <c r="L964" s="139"/>
    </row>
    <row r="965" spans="11:12" ht="15.75" customHeight="1" x14ac:dyDescent="0.25">
      <c r="K965" s="43"/>
      <c r="L965" s="139"/>
    </row>
    <row r="966" spans="11:12" ht="15.75" customHeight="1" x14ac:dyDescent="0.25">
      <c r="K966" s="43"/>
      <c r="L966" s="139"/>
    </row>
    <row r="967" spans="11:12" ht="15.75" customHeight="1" x14ac:dyDescent="0.25">
      <c r="K967" s="43"/>
      <c r="L967" s="139"/>
    </row>
    <row r="968" spans="11:12" ht="15.75" customHeight="1" x14ac:dyDescent="0.25">
      <c r="K968" s="43"/>
      <c r="L968" s="139"/>
    </row>
    <row r="969" spans="11:12" ht="15.75" customHeight="1" x14ac:dyDescent="0.25">
      <c r="K969" s="43"/>
      <c r="L969" s="139"/>
    </row>
    <row r="970" spans="11:12" ht="15.75" customHeight="1" x14ac:dyDescent="0.25">
      <c r="K970" s="43"/>
      <c r="L970" s="139"/>
    </row>
    <row r="971" spans="11:12" ht="15.75" customHeight="1" x14ac:dyDescent="0.25">
      <c r="K971" s="43"/>
      <c r="L971" s="139"/>
    </row>
    <row r="972" spans="11:12" ht="15.75" customHeight="1" x14ac:dyDescent="0.25">
      <c r="K972" s="43"/>
      <c r="L972" s="139"/>
    </row>
    <row r="973" spans="11:12" ht="15.75" customHeight="1" x14ac:dyDescent="0.25">
      <c r="K973" s="43"/>
      <c r="L973" s="139"/>
    </row>
    <row r="974" spans="11:12" ht="15.75" customHeight="1" x14ac:dyDescent="0.25">
      <c r="K974" s="43"/>
      <c r="L974" s="139"/>
    </row>
    <row r="975" spans="11:12" ht="15.75" customHeight="1" x14ac:dyDescent="0.25">
      <c r="K975" s="43"/>
      <c r="L975" s="139"/>
    </row>
    <row r="976" spans="11:12" ht="15.75" customHeight="1" x14ac:dyDescent="0.25">
      <c r="K976" s="43"/>
      <c r="L976" s="139"/>
    </row>
    <row r="977" spans="11:12" ht="15.75" customHeight="1" x14ac:dyDescent="0.25">
      <c r="K977" s="43"/>
      <c r="L977" s="139"/>
    </row>
    <row r="978" spans="11:12" ht="15.75" customHeight="1" x14ac:dyDescent="0.25">
      <c r="K978" s="43"/>
      <c r="L978" s="139"/>
    </row>
    <row r="979" spans="11:12" ht="15.75" customHeight="1" x14ac:dyDescent="0.25">
      <c r="K979" s="43"/>
      <c r="L979" s="139"/>
    </row>
    <row r="980" spans="11:12" ht="15.75" customHeight="1" x14ac:dyDescent="0.25">
      <c r="K980" s="43"/>
      <c r="L980" s="139"/>
    </row>
    <row r="981" spans="11:12" ht="15.75" customHeight="1" x14ac:dyDescent="0.25">
      <c r="K981" s="43"/>
      <c r="L981" s="139"/>
    </row>
    <row r="982" spans="11:12" ht="15.75" customHeight="1" x14ac:dyDescent="0.25">
      <c r="K982" s="43"/>
      <c r="L982" s="139"/>
    </row>
    <row r="983" spans="11:12" ht="15.75" customHeight="1" x14ac:dyDescent="0.25">
      <c r="K983" s="43"/>
      <c r="L983" s="139"/>
    </row>
    <row r="984" spans="11:12" ht="15.75" customHeight="1" x14ac:dyDescent="0.25">
      <c r="K984" s="43"/>
      <c r="L984" s="139"/>
    </row>
    <row r="985" spans="11:12" ht="15.75" customHeight="1" x14ac:dyDescent="0.25">
      <c r="K985" s="43"/>
      <c r="L985" s="139"/>
    </row>
    <row r="986" spans="11:12" ht="15.75" customHeight="1" x14ac:dyDescent="0.25">
      <c r="K986" s="43"/>
      <c r="L986" s="139"/>
    </row>
    <row r="987" spans="11:12" ht="15.75" customHeight="1" x14ac:dyDescent="0.25">
      <c r="K987" s="43"/>
      <c r="L987" s="139"/>
    </row>
    <row r="988" spans="11:12" ht="15.75" customHeight="1" x14ac:dyDescent="0.25">
      <c r="K988" s="43"/>
      <c r="L988" s="139"/>
    </row>
    <row r="989" spans="11:12" ht="15.75" customHeight="1" x14ac:dyDescent="0.25">
      <c r="K989" s="43"/>
      <c r="L989" s="139"/>
    </row>
    <row r="990" spans="11:12" ht="15.75" customHeight="1" x14ac:dyDescent="0.25">
      <c r="K990" s="43"/>
      <c r="L990" s="139"/>
    </row>
    <row r="991" spans="11:12" ht="15.75" customHeight="1" x14ac:dyDescent="0.25">
      <c r="K991" s="43"/>
      <c r="L991" s="139"/>
    </row>
    <row r="992" spans="11:12" ht="15.75" customHeight="1" x14ac:dyDescent="0.25">
      <c r="K992" s="43"/>
      <c r="L992" s="139"/>
    </row>
    <row r="993" spans="11:12" ht="15.75" customHeight="1" x14ac:dyDescent="0.25">
      <c r="K993" s="43"/>
      <c r="L993" s="139"/>
    </row>
    <row r="994" spans="11:12" ht="15.75" customHeight="1" x14ac:dyDescent="0.25">
      <c r="K994" s="43"/>
      <c r="L994" s="139"/>
    </row>
    <row r="995" spans="11:12" ht="15.75" customHeight="1" x14ac:dyDescent="0.25">
      <c r="K995" s="43"/>
      <c r="L995" s="139"/>
    </row>
    <row r="996" spans="11:12" ht="15.75" customHeight="1" x14ac:dyDescent="0.25">
      <c r="K996" s="43"/>
      <c r="L996" s="139"/>
    </row>
    <row r="997" spans="11:12" ht="15.75" customHeight="1" x14ac:dyDescent="0.25">
      <c r="K997" s="43"/>
      <c r="L997" s="139"/>
    </row>
    <row r="998" spans="11:12" ht="15.75" customHeight="1" x14ac:dyDescent="0.25">
      <c r="K998" s="43"/>
      <c r="L998" s="139"/>
    </row>
    <row r="999" spans="11:12" ht="15.75" customHeight="1" x14ac:dyDescent="0.25">
      <c r="K999" s="43"/>
      <c r="L999" s="139"/>
    </row>
  </sheetData>
  <sortState xmlns:xlrd2="http://schemas.microsoft.com/office/spreadsheetml/2017/richdata2" ref="P14:R15">
    <sortCondition descending="1" ref="R14:R15"/>
  </sortState>
  <mergeCells count="2">
    <mergeCell ref="B3:D4"/>
    <mergeCell ref="B5:D5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Ekipna razvrstitev</vt:lpstr>
      <vt:lpstr>Razvrstitev posamezno</vt:lpstr>
      <vt:lpstr>1. kolo</vt:lpstr>
      <vt:lpstr>2. kolo</vt:lpstr>
      <vt:lpstr>3. kolo</vt:lpstr>
      <vt:lpstr>4. kolo </vt:lpstr>
      <vt:lpstr>5. kolo</vt:lpstr>
      <vt:lpstr>6. kolo</vt:lpstr>
      <vt:lpstr>6. kollo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Pokorny</dc:creator>
  <cp:lastModifiedBy>Jan Pokorny</cp:lastModifiedBy>
  <cp:lastPrinted>2025-10-27T13:14:52Z</cp:lastPrinted>
  <dcterms:created xsi:type="dcterms:W3CDTF">2011-11-13T17:49:46Z</dcterms:created>
  <dcterms:modified xsi:type="dcterms:W3CDTF">2026-03-22T13:03:35Z</dcterms:modified>
</cp:coreProperties>
</file>